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5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6.xml" ContentType="application/vnd.openxmlformats-officedocument.drawing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7.xml" ContentType="application/vnd.openxmlformats-officedocument.drawing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8.xml" ContentType="application/vnd.openxmlformats-officedocument.drawing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729"/>
  <workbookPr defaultThemeVersion="164011"/>
  <mc:AlternateContent xmlns:mc="http://schemas.openxmlformats.org/markup-compatibility/2006">
    <mc:Choice Requires="x15">
      <x15ac:absPath xmlns:x15ac="http://schemas.microsoft.com/office/spreadsheetml/2010/11/ac" url="E:\GitHub\CITS3200-Project-Group-P\WebContent\models\model_testing\"/>
    </mc:Choice>
  </mc:AlternateContent>
  <bookViews>
    <workbookView xWindow="0" yWindow="0" windowWidth="28770" windowHeight="12135"/>
  </bookViews>
  <sheets>
    <sheet name="Background info" sheetId="1" r:id="rId1"/>
    <sheet name="Standard settings" sheetId="2" r:id="rId2"/>
    <sheet name="ASM max short (x)15,20,25%" sheetId="3" r:id="rId3"/>
    <sheet name="Airway size (A) 2, 2.75, 4mm" sheetId="4" r:id="rId4"/>
    <sheet name="ASM area (B) 1,1.5,2pi" sheetId="5" r:id="rId5"/>
    <sheet name="Wall area (C) 2,2.5,3pi" sheetId="6" r:id="rId6"/>
    <sheet name="Mucus area (D) .16,.32,.64pi" sheetId="7" r:id="rId7"/>
    <sheet name="Mch dose response curve" sheetId="8" r:id="rId8"/>
  </sheets>
  <calcPr calcId="162913"/>
</workbook>
</file>

<file path=xl/calcChain.xml><?xml version="1.0" encoding="utf-8"?>
<calcChain xmlns="http://schemas.openxmlformats.org/spreadsheetml/2006/main">
  <c r="EK61" i="7" l="1"/>
  <c r="EJ61" i="7"/>
  <c r="EI61" i="7"/>
  <c r="EH61" i="7"/>
  <c r="EL61" i="7" s="1"/>
  <c r="EM61" i="7" s="1"/>
  <c r="DY61" i="7"/>
  <c r="DX61" i="7"/>
  <c r="DW61" i="7"/>
  <c r="DV61" i="7"/>
  <c r="DZ61" i="7" s="1"/>
  <c r="EA61" i="7" s="1"/>
  <c r="DM61" i="7"/>
  <c r="DL61" i="7"/>
  <c r="DK61" i="7"/>
  <c r="DJ61" i="7"/>
  <c r="DA61" i="7"/>
  <c r="CZ61" i="7"/>
  <c r="CY61" i="7"/>
  <c r="CX61" i="7"/>
  <c r="DB61" i="7" s="1"/>
  <c r="DC61" i="7" s="1"/>
  <c r="CO61" i="7"/>
  <c r="CN61" i="7"/>
  <c r="CM61" i="7"/>
  <c r="CL61" i="7"/>
  <c r="CC61" i="7"/>
  <c r="CB61" i="7"/>
  <c r="CA61" i="7"/>
  <c r="BZ61" i="7"/>
  <c r="CD61" i="7" s="1"/>
  <c r="CE61" i="7" s="1"/>
  <c r="BQ61" i="7"/>
  <c r="BP61" i="7"/>
  <c r="BO61" i="7"/>
  <c r="BN61" i="7"/>
  <c r="BR61" i="7" s="1"/>
  <c r="BS61" i="7" s="1"/>
  <c r="BE61" i="7"/>
  <c r="BD61" i="7"/>
  <c r="BC61" i="7"/>
  <c r="BB61" i="7"/>
  <c r="BF61" i="7" s="1"/>
  <c r="BG61" i="7" s="1"/>
  <c r="AS61" i="7"/>
  <c r="AR61" i="7"/>
  <c r="AQ61" i="7"/>
  <c r="AP61" i="7"/>
  <c r="AT61" i="7" s="1"/>
  <c r="AU61" i="7" s="1"/>
  <c r="AG61" i="7"/>
  <c r="AF61" i="7"/>
  <c r="AE61" i="7"/>
  <c r="AD61" i="7"/>
  <c r="AH61" i="7" s="1"/>
  <c r="AI61" i="7" s="1"/>
  <c r="U61" i="7"/>
  <c r="T61" i="7"/>
  <c r="S61" i="7"/>
  <c r="R61" i="7"/>
  <c r="I61" i="7"/>
  <c r="H61" i="7"/>
  <c r="G61" i="7"/>
  <c r="F61" i="7"/>
  <c r="J61" i="7" s="1"/>
  <c r="K61" i="7" s="1"/>
  <c r="EK60" i="7"/>
  <c r="EJ60" i="7"/>
  <c r="EI60" i="7"/>
  <c r="EH60" i="7"/>
  <c r="EL60" i="7" s="1"/>
  <c r="EM60" i="7" s="1"/>
  <c r="DY60" i="7"/>
  <c r="DX60" i="7"/>
  <c r="DW60" i="7"/>
  <c r="DV60" i="7"/>
  <c r="DZ60" i="7" s="1"/>
  <c r="EA60" i="7" s="1"/>
  <c r="DM60" i="7"/>
  <c r="DL60" i="7"/>
  <c r="DK60" i="7"/>
  <c r="DJ60" i="7"/>
  <c r="DN60" i="7" s="1"/>
  <c r="DO60" i="7" s="1"/>
  <c r="DA60" i="7"/>
  <c r="CZ60" i="7"/>
  <c r="CY60" i="7"/>
  <c r="CX60" i="7"/>
  <c r="DB60" i="7" s="1"/>
  <c r="DC60" i="7" s="1"/>
  <c r="CO60" i="7"/>
  <c r="CN60" i="7"/>
  <c r="CM60" i="7"/>
  <c r="CL60" i="7"/>
  <c r="CC60" i="7"/>
  <c r="CB60" i="7"/>
  <c r="CA60" i="7"/>
  <c r="BZ60" i="7"/>
  <c r="CD60" i="7" s="1"/>
  <c r="CE60" i="7" s="1"/>
  <c r="BQ60" i="7"/>
  <c r="BP60" i="7"/>
  <c r="BO60" i="7"/>
  <c r="BN60" i="7"/>
  <c r="BE60" i="7"/>
  <c r="BD60" i="7"/>
  <c r="BC60" i="7"/>
  <c r="BB60" i="7"/>
  <c r="BF60" i="7" s="1"/>
  <c r="BG60" i="7" s="1"/>
  <c r="AS60" i="7"/>
  <c r="AR60" i="7"/>
  <c r="AQ60" i="7"/>
  <c r="AP60" i="7"/>
  <c r="AT60" i="7" s="1"/>
  <c r="AU60" i="7" s="1"/>
  <c r="AG60" i="7"/>
  <c r="AF60" i="7"/>
  <c r="AE60" i="7"/>
  <c r="AD60" i="7"/>
  <c r="AH60" i="7" s="1"/>
  <c r="AI60" i="7" s="1"/>
  <c r="U60" i="7"/>
  <c r="T60" i="7"/>
  <c r="S60" i="7"/>
  <c r="R60" i="7"/>
  <c r="V60" i="7" s="1"/>
  <c r="W60" i="7" s="1"/>
  <c r="I60" i="7"/>
  <c r="H60" i="7"/>
  <c r="G60" i="7"/>
  <c r="F60" i="7"/>
  <c r="J60" i="7" s="1"/>
  <c r="K60" i="7" s="1"/>
  <c r="EK59" i="7"/>
  <c r="EJ59" i="7"/>
  <c r="EI59" i="7"/>
  <c r="EH59" i="7"/>
  <c r="DY59" i="7"/>
  <c r="DX59" i="7"/>
  <c r="DW59" i="7"/>
  <c r="DV59" i="7"/>
  <c r="DZ59" i="7" s="1"/>
  <c r="EA59" i="7" s="1"/>
  <c r="DM59" i="7"/>
  <c r="DL59" i="7"/>
  <c r="DK59" i="7"/>
  <c r="DJ59" i="7"/>
  <c r="DA59" i="7"/>
  <c r="CZ59" i="7"/>
  <c r="CY59" i="7"/>
  <c r="CX59" i="7"/>
  <c r="DB59" i="7" s="1"/>
  <c r="DC59" i="7" s="1"/>
  <c r="CO59" i="7"/>
  <c r="CN59" i="7"/>
  <c r="CM59" i="7"/>
  <c r="CL59" i="7"/>
  <c r="CC59" i="7"/>
  <c r="CB59" i="7"/>
  <c r="CA59" i="7"/>
  <c r="BZ59" i="7"/>
  <c r="CD59" i="7" s="1"/>
  <c r="CE59" i="7" s="1"/>
  <c r="BQ59" i="7"/>
  <c r="BP59" i="7"/>
  <c r="BO59" i="7"/>
  <c r="BN59" i="7"/>
  <c r="BR59" i="7" s="1"/>
  <c r="BS59" i="7" s="1"/>
  <c r="BE59" i="7"/>
  <c r="BD59" i="7"/>
  <c r="BC59" i="7"/>
  <c r="BB59" i="7"/>
  <c r="BF59" i="7" s="1"/>
  <c r="BG59" i="7" s="1"/>
  <c r="AS59" i="7"/>
  <c r="AR59" i="7"/>
  <c r="AQ59" i="7"/>
  <c r="AP59" i="7"/>
  <c r="AT59" i="7" s="1"/>
  <c r="AU59" i="7" s="1"/>
  <c r="AG59" i="7"/>
  <c r="AF59" i="7"/>
  <c r="AE59" i="7"/>
  <c r="AD59" i="7"/>
  <c r="AH59" i="7" s="1"/>
  <c r="AI59" i="7" s="1"/>
  <c r="U59" i="7"/>
  <c r="T59" i="7"/>
  <c r="S59" i="7"/>
  <c r="R59" i="7"/>
  <c r="I59" i="7"/>
  <c r="H59" i="7"/>
  <c r="G59" i="7"/>
  <c r="F59" i="7"/>
  <c r="J59" i="7" s="1"/>
  <c r="K59" i="7" s="1"/>
  <c r="EK58" i="7"/>
  <c r="EJ58" i="7"/>
  <c r="EI58" i="7"/>
  <c r="EH58" i="7"/>
  <c r="DY58" i="7"/>
  <c r="DX58" i="7"/>
  <c r="DW58" i="7"/>
  <c r="DV58" i="7"/>
  <c r="DZ58" i="7" s="1"/>
  <c r="EA58" i="7" s="1"/>
  <c r="DM58" i="7"/>
  <c r="DL58" i="7"/>
  <c r="DK58" i="7"/>
  <c r="DJ58" i="7"/>
  <c r="DN58" i="7" s="1"/>
  <c r="DO58" i="7" s="1"/>
  <c r="DA58" i="7"/>
  <c r="CZ58" i="7"/>
  <c r="CY58" i="7"/>
  <c r="CX58" i="7"/>
  <c r="DB58" i="7" s="1"/>
  <c r="DC58" i="7" s="1"/>
  <c r="CO58" i="7"/>
  <c r="CN58" i="7"/>
  <c r="CM58" i="7"/>
  <c r="CL58" i="7"/>
  <c r="CP58" i="7" s="1"/>
  <c r="CQ58" i="7" s="1"/>
  <c r="CC58" i="7"/>
  <c r="CB58" i="7"/>
  <c r="CA58" i="7"/>
  <c r="BZ58" i="7"/>
  <c r="CD58" i="7" s="1"/>
  <c r="CE58" i="7" s="1"/>
  <c r="BQ58" i="7"/>
  <c r="BP58" i="7"/>
  <c r="BO58" i="7"/>
  <c r="BN58" i="7"/>
  <c r="BE58" i="7"/>
  <c r="BD58" i="7"/>
  <c r="BC58" i="7"/>
  <c r="BB58" i="7"/>
  <c r="BF58" i="7" s="1"/>
  <c r="BG58" i="7" s="1"/>
  <c r="AS58" i="7"/>
  <c r="AR58" i="7"/>
  <c r="AQ58" i="7"/>
  <c r="AP58" i="7"/>
  <c r="AT58" i="7" s="1"/>
  <c r="AU58" i="7" s="1"/>
  <c r="AG58" i="7"/>
  <c r="AF58" i="7"/>
  <c r="AE58" i="7"/>
  <c r="AD58" i="7"/>
  <c r="AH58" i="7" s="1"/>
  <c r="AI58" i="7" s="1"/>
  <c r="U58" i="7"/>
  <c r="T58" i="7"/>
  <c r="S58" i="7"/>
  <c r="R58" i="7"/>
  <c r="V58" i="7" s="1"/>
  <c r="W58" i="7" s="1"/>
  <c r="I58" i="7"/>
  <c r="H58" i="7"/>
  <c r="G58" i="7"/>
  <c r="F58" i="7"/>
  <c r="J58" i="7" s="1"/>
  <c r="K58" i="7" s="1"/>
  <c r="EK57" i="7"/>
  <c r="EJ57" i="7"/>
  <c r="EI57" i="7"/>
  <c r="EH57" i="7"/>
  <c r="DY57" i="7"/>
  <c r="DX57" i="7"/>
  <c r="DW57" i="7"/>
  <c r="DV57" i="7"/>
  <c r="DZ57" i="7" s="1"/>
  <c r="EA57" i="7" s="1"/>
  <c r="DM57" i="7"/>
  <c r="DL57" i="7"/>
  <c r="DK57" i="7"/>
  <c r="DJ57" i="7"/>
  <c r="DA57" i="7"/>
  <c r="CZ57" i="7"/>
  <c r="CY57" i="7"/>
  <c r="CX57" i="7"/>
  <c r="DB57" i="7" s="1"/>
  <c r="DC57" i="7" s="1"/>
  <c r="CO57" i="7"/>
  <c r="CN57" i="7"/>
  <c r="CM57" i="7"/>
  <c r="CL57" i="7"/>
  <c r="CP57" i="7" s="1"/>
  <c r="CQ57" i="7" s="1"/>
  <c r="CC57" i="7"/>
  <c r="CB57" i="7"/>
  <c r="CA57" i="7"/>
  <c r="BZ57" i="7"/>
  <c r="CD57" i="7" s="1"/>
  <c r="CE57" i="7" s="1"/>
  <c r="BQ57" i="7"/>
  <c r="BP57" i="7"/>
  <c r="BO57" i="7"/>
  <c r="BN57" i="7"/>
  <c r="BR57" i="7" s="1"/>
  <c r="BS57" i="7" s="1"/>
  <c r="BE57" i="7"/>
  <c r="BD57" i="7"/>
  <c r="BC57" i="7"/>
  <c r="BB57" i="7"/>
  <c r="BF57" i="7" s="1"/>
  <c r="BG57" i="7" s="1"/>
  <c r="AS57" i="7"/>
  <c r="AR57" i="7"/>
  <c r="AQ57" i="7"/>
  <c r="AP57" i="7"/>
  <c r="AG57" i="7"/>
  <c r="AF57" i="7"/>
  <c r="AE57" i="7"/>
  <c r="AD57" i="7"/>
  <c r="AH57" i="7" s="1"/>
  <c r="AI57" i="7" s="1"/>
  <c r="U57" i="7"/>
  <c r="T57" i="7"/>
  <c r="S57" i="7"/>
  <c r="R57" i="7"/>
  <c r="I57" i="7"/>
  <c r="H57" i="7"/>
  <c r="G57" i="7"/>
  <c r="F57" i="7"/>
  <c r="J57" i="7" s="1"/>
  <c r="K57" i="7" s="1"/>
  <c r="EK56" i="7"/>
  <c r="EJ56" i="7"/>
  <c r="EI56" i="7"/>
  <c r="EH56" i="7"/>
  <c r="DY56" i="7"/>
  <c r="DX56" i="7"/>
  <c r="DW56" i="7"/>
  <c r="DV56" i="7"/>
  <c r="DZ56" i="7" s="1"/>
  <c r="EA56" i="7" s="1"/>
  <c r="DM56" i="7"/>
  <c r="DL56" i="7"/>
  <c r="DK56" i="7"/>
  <c r="DJ56" i="7"/>
  <c r="DN56" i="7" s="1"/>
  <c r="DO56" i="7" s="1"/>
  <c r="DA56" i="7"/>
  <c r="CZ56" i="7"/>
  <c r="CY56" i="7"/>
  <c r="CX56" i="7"/>
  <c r="DB56" i="7" s="1"/>
  <c r="DC56" i="7" s="1"/>
  <c r="CO56" i="7"/>
  <c r="CN56" i="7"/>
  <c r="CM56" i="7"/>
  <c r="CL56" i="7"/>
  <c r="CP56" i="7" s="1"/>
  <c r="CQ56" i="7" s="1"/>
  <c r="CC56" i="7"/>
  <c r="CB56" i="7"/>
  <c r="CA56" i="7"/>
  <c r="BZ56" i="7"/>
  <c r="CD56" i="7" s="1"/>
  <c r="CE56" i="7" s="1"/>
  <c r="BQ56" i="7"/>
  <c r="BP56" i="7"/>
  <c r="BO56" i="7"/>
  <c r="BN56" i="7"/>
  <c r="BE56" i="7"/>
  <c r="BD56" i="7"/>
  <c r="BC56" i="7"/>
  <c r="BB56" i="7"/>
  <c r="BF56" i="7" s="1"/>
  <c r="BG56" i="7" s="1"/>
  <c r="AS56" i="7"/>
  <c r="AR56" i="7"/>
  <c r="AQ56" i="7"/>
  <c r="AP56" i="7"/>
  <c r="AG56" i="7"/>
  <c r="AF56" i="7"/>
  <c r="AE56" i="7"/>
  <c r="AD56" i="7"/>
  <c r="AH56" i="7" s="1"/>
  <c r="AI56" i="7" s="1"/>
  <c r="U56" i="7"/>
  <c r="T56" i="7"/>
  <c r="S56" i="7"/>
  <c r="R56" i="7"/>
  <c r="V56" i="7" s="1"/>
  <c r="W56" i="7" s="1"/>
  <c r="I56" i="7"/>
  <c r="H56" i="7"/>
  <c r="G56" i="7"/>
  <c r="F56" i="7"/>
  <c r="J56" i="7" s="1"/>
  <c r="K56" i="7" s="1"/>
  <c r="EK55" i="7"/>
  <c r="EJ55" i="7"/>
  <c r="EI55" i="7"/>
  <c r="EH55" i="7"/>
  <c r="EL55" i="7" s="1"/>
  <c r="EM55" i="7" s="1"/>
  <c r="DY55" i="7"/>
  <c r="DX55" i="7"/>
  <c r="DW55" i="7"/>
  <c r="DV55" i="7"/>
  <c r="DZ55" i="7" s="1"/>
  <c r="EA55" i="7" s="1"/>
  <c r="DM55" i="7"/>
  <c r="DL55" i="7"/>
  <c r="DK55" i="7"/>
  <c r="DJ55" i="7"/>
  <c r="DA55" i="7"/>
  <c r="CZ55" i="7"/>
  <c r="CY55" i="7"/>
  <c r="CX55" i="7"/>
  <c r="DB55" i="7" s="1"/>
  <c r="DC55" i="7" s="1"/>
  <c r="CO55" i="7"/>
  <c r="CN55" i="7"/>
  <c r="CM55" i="7"/>
  <c r="CL55" i="7"/>
  <c r="CP55" i="7" s="1"/>
  <c r="CQ55" i="7" s="1"/>
  <c r="CC55" i="7"/>
  <c r="CB55" i="7"/>
  <c r="CA55" i="7"/>
  <c r="BZ55" i="7"/>
  <c r="CD55" i="7" s="1"/>
  <c r="CE55" i="7" s="1"/>
  <c r="BQ55" i="7"/>
  <c r="BP55" i="7"/>
  <c r="BO55" i="7"/>
  <c r="BN55" i="7"/>
  <c r="BR55" i="7" s="1"/>
  <c r="BS55" i="7" s="1"/>
  <c r="BE55" i="7"/>
  <c r="BD55" i="7"/>
  <c r="BC55" i="7"/>
  <c r="BB55" i="7"/>
  <c r="BF55" i="7" s="1"/>
  <c r="BG55" i="7" s="1"/>
  <c r="AS55" i="7"/>
  <c r="AR55" i="7"/>
  <c r="AQ55" i="7"/>
  <c r="AP55" i="7"/>
  <c r="AG55" i="7"/>
  <c r="AF55" i="7"/>
  <c r="AE55" i="7"/>
  <c r="AD55" i="7"/>
  <c r="AH55" i="7" s="1"/>
  <c r="AI55" i="7" s="1"/>
  <c r="U55" i="7"/>
  <c r="T55" i="7"/>
  <c r="S55" i="7"/>
  <c r="R55" i="7"/>
  <c r="I55" i="7"/>
  <c r="H55" i="7"/>
  <c r="G55" i="7"/>
  <c r="F55" i="7"/>
  <c r="J55" i="7" s="1"/>
  <c r="K55" i="7" s="1"/>
  <c r="EK54" i="7"/>
  <c r="EJ54" i="7"/>
  <c r="EI54" i="7"/>
  <c r="EH54" i="7"/>
  <c r="EL54" i="7" s="1"/>
  <c r="EM54" i="7" s="1"/>
  <c r="DY54" i="7"/>
  <c r="DX54" i="7"/>
  <c r="DW54" i="7"/>
  <c r="DV54" i="7"/>
  <c r="DZ54" i="7" s="1"/>
  <c r="EA54" i="7" s="1"/>
  <c r="DM54" i="7"/>
  <c r="DL54" i="7"/>
  <c r="DK54" i="7"/>
  <c r="DJ54" i="7"/>
  <c r="DN54" i="7" s="1"/>
  <c r="DO54" i="7" s="1"/>
  <c r="DA54" i="7"/>
  <c r="CZ54" i="7"/>
  <c r="CY54" i="7"/>
  <c r="CX54" i="7"/>
  <c r="DB54" i="7" s="1"/>
  <c r="DC54" i="7" s="1"/>
  <c r="CO54" i="7"/>
  <c r="CN54" i="7"/>
  <c r="CM54" i="7"/>
  <c r="CL54" i="7"/>
  <c r="CC54" i="7"/>
  <c r="CB54" i="7"/>
  <c r="CA54" i="7"/>
  <c r="BZ54" i="7"/>
  <c r="CD54" i="7" s="1"/>
  <c r="CE54" i="7" s="1"/>
  <c r="BQ54" i="7"/>
  <c r="BP54" i="7"/>
  <c r="BO54" i="7"/>
  <c r="BN54" i="7"/>
  <c r="BE54" i="7"/>
  <c r="BD54" i="7"/>
  <c r="BC54" i="7"/>
  <c r="BB54" i="7"/>
  <c r="BF54" i="7" s="1"/>
  <c r="BG54" i="7" s="1"/>
  <c r="AS54" i="7"/>
  <c r="AR54" i="7"/>
  <c r="AQ54" i="7"/>
  <c r="AP54" i="7"/>
  <c r="AG54" i="7"/>
  <c r="AF54" i="7"/>
  <c r="AE54" i="7"/>
  <c r="AD54" i="7"/>
  <c r="AH54" i="7" s="1"/>
  <c r="AI54" i="7" s="1"/>
  <c r="U54" i="7"/>
  <c r="T54" i="7"/>
  <c r="S54" i="7"/>
  <c r="R54" i="7"/>
  <c r="V54" i="7" s="1"/>
  <c r="W54" i="7" s="1"/>
  <c r="I54" i="7"/>
  <c r="H54" i="7"/>
  <c r="G54" i="7"/>
  <c r="F54" i="7"/>
  <c r="J54" i="7" s="1"/>
  <c r="K54" i="7" s="1"/>
  <c r="EK53" i="7"/>
  <c r="EJ53" i="7"/>
  <c r="EI53" i="7"/>
  <c r="EH53" i="7"/>
  <c r="EL53" i="7" s="1"/>
  <c r="EM53" i="7" s="1"/>
  <c r="DY53" i="7"/>
  <c r="DX53" i="7"/>
  <c r="DW53" i="7"/>
  <c r="DV53" i="7"/>
  <c r="DZ53" i="7" s="1"/>
  <c r="EA53" i="7" s="1"/>
  <c r="DM53" i="7"/>
  <c r="DL53" i="7"/>
  <c r="DK53" i="7"/>
  <c r="DJ53" i="7"/>
  <c r="DA53" i="7"/>
  <c r="CZ53" i="7"/>
  <c r="CY53" i="7"/>
  <c r="CX53" i="7"/>
  <c r="DB53" i="7" s="1"/>
  <c r="DC53" i="7" s="1"/>
  <c r="CO53" i="7"/>
  <c r="CN53" i="7"/>
  <c r="CM53" i="7"/>
  <c r="CL53" i="7"/>
  <c r="CC53" i="7"/>
  <c r="CB53" i="7"/>
  <c r="CA53" i="7"/>
  <c r="BZ53" i="7"/>
  <c r="CD53" i="7" s="1"/>
  <c r="CE53" i="7" s="1"/>
  <c r="BQ53" i="7"/>
  <c r="BP53" i="7"/>
  <c r="BO53" i="7"/>
  <c r="BN53" i="7"/>
  <c r="BR53" i="7" s="1"/>
  <c r="BS53" i="7" s="1"/>
  <c r="BE53" i="7"/>
  <c r="BD53" i="7"/>
  <c r="BC53" i="7"/>
  <c r="BB53" i="7"/>
  <c r="BF53" i="7" s="1"/>
  <c r="BG53" i="7" s="1"/>
  <c r="AS53" i="7"/>
  <c r="AR53" i="7"/>
  <c r="AQ53" i="7"/>
  <c r="AP53" i="7"/>
  <c r="AT53" i="7" s="1"/>
  <c r="AU53" i="7" s="1"/>
  <c r="AG53" i="7"/>
  <c r="AF53" i="7"/>
  <c r="AE53" i="7"/>
  <c r="AD53" i="7"/>
  <c r="AH53" i="7" s="1"/>
  <c r="AI53" i="7" s="1"/>
  <c r="U53" i="7"/>
  <c r="T53" i="7"/>
  <c r="S53" i="7"/>
  <c r="R53" i="7"/>
  <c r="I53" i="7"/>
  <c r="H53" i="7"/>
  <c r="G53" i="7"/>
  <c r="F53" i="7"/>
  <c r="J53" i="7" s="1"/>
  <c r="K53" i="7" s="1"/>
  <c r="EK52" i="7"/>
  <c r="EJ52" i="7"/>
  <c r="EI52" i="7"/>
  <c r="EH52" i="7"/>
  <c r="EL52" i="7" s="1"/>
  <c r="EM52" i="7" s="1"/>
  <c r="DY52" i="7"/>
  <c r="DX52" i="7"/>
  <c r="DW52" i="7"/>
  <c r="DV52" i="7"/>
  <c r="DZ52" i="7" s="1"/>
  <c r="EA52" i="7" s="1"/>
  <c r="DM52" i="7"/>
  <c r="DL52" i="7"/>
  <c r="DK52" i="7"/>
  <c r="DJ52" i="7"/>
  <c r="DN52" i="7" s="1"/>
  <c r="DO52" i="7" s="1"/>
  <c r="DA52" i="7"/>
  <c r="CZ52" i="7"/>
  <c r="CY52" i="7"/>
  <c r="CX52" i="7"/>
  <c r="DB52" i="7" s="1"/>
  <c r="DC52" i="7" s="1"/>
  <c r="CO52" i="7"/>
  <c r="CN52" i="7"/>
  <c r="CM52" i="7"/>
  <c r="CL52" i="7"/>
  <c r="CC52" i="7"/>
  <c r="CB52" i="7"/>
  <c r="CA52" i="7"/>
  <c r="BZ52" i="7"/>
  <c r="CD52" i="7" s="1"/>
  <c r="CE52" i="7" s="1"/>
  <c r="BQ52" i="7"/>
  <c r="BP52" i="7"/>
  <c r="BO52" i="7"/>
  <c r="BN52" i="7"/>
  <c r="BE52" i="7"/>
  <c r="BD52" i="7"/>
  <c r="BC52" i="7"/>
  <c r="BB52" i="7"/>
  <c r="BF52" i="7" s="1"/>
  <c r="BG52" i="7" s="1"/>
  <c r="AS52" i="7"/>
  <c r="AR52" i="7"/>
  <c r="AQ52" i="7"/>
  <c r="AP52" i="7"/>
  <c r="AT52" i="7" s="1"/>
  <c r="AU52" i="7" s="1"/>
  <c r="AG52" i="7"/>
  <c r="AF52" i="7"/>
  <c r="AE52" i="7"/>
  <c r="AD52" i="7"/>
  <c r="AH52" i="7" s="1"/>
  <c r="AI52" i="7" s="1"/>
  <c r="U52" i="7"/>
  <c r="T52" i="7"/>
  <c r="S52" i="7"/>
  <c r="R52" i="7"/>
  <c r="V52" i="7" s="1"/>
  <c r="W52" i="7" s="1"/>
  <c r="I52" i="7"/>
  <c r="H52" i="7"/>
  <c r="G52" i="7"/>
  <c r="F52" i="7"/>
  <c r="J52" i="7" s="1"/>
  <c r="K52" i="7" s="1"/>
  <c r="EK51" i="7"/>
  <c r="EJ51" i="7"/>
  <c r="EI51" i="7"/>
  <c r="EH51" i="7"/>
  <c r="DY51" i="7"/>
  <c r="DX51" i="7"/>
  <c r="DW51" i="7"/>
  <c r="DV51" i="7"/>
  <c r="DZ51" i="7" s="1"/>
  <c r="EA51" i="7" s="1"/>
  <c r="DM51" i="7"/>
  <c r="DL51" i="7"/>
  <c r="DK51" i="7"/>
  <c r="DJ51" i="7"/>
  <c r="DA51" i="7"/>
  <c r="CZ51" i="7"/>
  <c r="CY51" i="7"/>
  <c r="CX51" i="7"/>
  <c r="DB51" i="7" s="1"/>
  <c r="DC51" i="7" s="1"/>
  <c r="CO51" i="7"/>
  <c r="CN51" i="7"/>
  <c r="CM51" i="7"/>
  <c r="CL51" i="7"/>
  <c r="CC51" i="7"/>
  <c r="CB51" i="7"/>
  <c r="CA51" i="7"/>
  <c r="BZ51" i="7"/>
  <c r="CD51" i="7" s="1"/>
  <c r="CE51" i="7" s="1"/>
  <c r="BQ51" i="7"/>
  <c r="BP51" i="7"/>
  <c r="BO51" i="7"/>
  <c r="BN51" i="7"/>
  <c r="BR51" i="7" s="1"/>
  <c r="BS51" i="7" s="1"/>
  <c r="BE51" i="7"/>
  <c r="BD51" i="7"/>
  <c r="BC51" i="7"/>
  <c r="BB51" i="7"/>
  <c r="BF51" i="7" s="1"/>
  <c r="BG51" i="7" s="1"/>
  <c r="AS51" i="7"/>
  <c r="AR51" i="7"/>
  <c r="AQ51" i="7"/>
  <c r="AP51" i="7"/>
  <c r="AT51" i="7" s="1"/>
  <c r="AU51" i="7" s="1"/>
  <c r="AG51" i="7"/>
  <c r="AF51" i="7"/>
  <c r="AE51" i="7"/>
  <c r="AD51" i="7"/>
  <c r="AH51" i="7" s="1"/>
  <c r="AI51" i="7" s="1"/>
  <c r="U51" i="7"/>
  <c r="T51" i="7"/>
  <c r="S51" i="7"/>
  <c r="R51" i="7"/>
  <c r="I51" i="7"/>
  <c r="H51" i="7"/>
  <c r="G51" i="7"/>
  <c r="F51" i="7"/>
  <c r="J51" i="7" s="1"/>
  <c r="K51" i="7" s="1"/>
  <c r="EK50" i="7"/>
  <c r="EJ50" i="7"/>
  <c r="EI50" i="7"/>
  <c r="EH50" i="7"/>
  <c r="DY50" i="7"/>
  <c r="DX50" i="7"/>
  <c r="DW50" i="7"/>
  <c r="DV50" i="7"/>
  <c r="DZ50" i="7" s="1"/>
  <c r="EA50" i="7" s="1"/>
  <c r="DM50" i="7"/>
  <c r="DL50" i="7"/>
  <c r="DK50" i="7"/>
  <c r="DJ50" i="7"/>
  <c r="DN50" i="7" s="1"/>
  <c r="DO50" i="7" s="1"/>
  <c r="DA50" i="7"/>
  <c r="CZ50" i="7"/>
  <c r="CY50" i="7"/>
  <c r="CX50" i="7"/>
  <c r="DB50" i="7" s="1"/>
  <c r="DC50" i="7" s="1"/>
  <c r="CO50" i="7"/>
  <c r="CN50" i="7"/>
  <c r="CM50" i="7"/>
  <c r="CL50" i="7"/>
  <c r="CP50" i="7" s="1"/>
  <c r="CQ50" i="7" s="1"/>
  <c r="CC50" i="7"/>
  <c r="CB50" i="7"/>
  <c r="CA50" i="7"/>
  <c r="BZ50" i="7"/>
  <c r="CD50" i="7" s="1"/>
  <c r="CE50" i="7" s="1"/>
  <c r="BQ50" i="7"/>
  <c r="BP50" i="7"/>
  <c r="BO50" i="7"/>
  <c r="BN50" i="7"/>
  <c r="BE50" i="7"/>
  <c r="BD50" i="7"/>
  <c r="BC50" i="7"/>
  <c r="BB50" i="7"/>
  <c r="BF50" i="7" s="1"/>
  <c r="BG50" i="7" s="1"/>
  <c r="AS50" i="7"/>
  <c r="AR50" i="7"/>
  <c r="AQ50" i="7"/>
  <c r="AP50" i="7"/>
  <c r="AT50" i="7" s="1"/>
  <c r="AU50" i="7" s="1"/>
  <c r="AG50" i="7"/>
  <c r="AF50" i="7"/>
  <c r="AE50" i="7"/>
  <c r="AD50" i="7"/>
  <c r="AH50" i="7" s="1"/>
  <c r="AI50" i="7" s="1"/>
  <c r="U50" i="7"/>
  <c r="T50" i="7"/>
  <c r="S50" i="7"/>
  <c r="R50" i="7"/>
  <c r="I50" i="7"/>
  <c r="H50" i="7"/>
  <c r="G50" i="7"/>
  <c r="F50" i="7"/>
  <c r="EK49" i="7"/>
  <c r="EJ49" i="7"/>
  <c r="EI49" i="7"/>
  <c r="EH49" i="7"/>
  <c r="EL49" i="7" s="1"/>
  <c r="EM49" i="7" s="1"/>
  <c r="DY49" i="7"/>
  <c r="DX49" i="7"/>
  <c r="DW49" i="7"/>
  <c r="DV49" i="7"/>
  <c r="DZ49" i="7" s="1"/>
  <c r="EA49" i="7" s="1"/>
  <c r="DM49" i="7"/>
  <c r="DL49" i="7"/>
  <c r="DK49" i="7"/>
  <c r="DJ49" i="7"/>
  <c r="DN49" i="7" s="1"/>
  <c r="DO49" i="7" s="1"/>
  <c r="DA49" i="7"/>
  <c r="CZ49" i="7"/>
  <c r="CY49" i="7"/>
  <c r="CX49" i="7"/>
  <c r="CO49" i="7"/>
  <c r="CN49" i="7"/>
  <c r="CM49" i="7"/>
  <c r="CL49" i="7"/>
  <c r="CP49" i="7" s="1"/>
  <c r="CQ49" i="7" s="1"/>
  <c r="CC49" i="7"/>
  <c r="CB49" i="7"/>
  <c r="CA49" i="7"/>
  <c r="BZ49" i="7"/>
  <c r="CD49" i="7" s="1"/>
  <c r="CE49" i="7" s="1"/>
  <c r="BQ49" i="7"/>
  <c r="BP49" i="7"/>
  <c r="BO49" i="7"/>
  <c r="BN49" i="7"/>
  <c r="BR49" i="7" s="1"/>
  <c r="BS49" i="7" s="1"/>
  <c r="BE49" i="7"/>
  <c r="BD49" i="7"/>
  <c r="BC49" i="7"/>
  <c r="BB49" i="7"/>
  <c r="BF49" i="7" s="1"/>
  <c r="BG49" i="7" s="1"/>
  <c r="AS49" i="7"/>
  <c r="AR49" i="7"/>
  <c r="AQ49" i="7"/>
  <c r="AP49" i="7"/>
  <c r="AG49" i="7"/>
  <c r="AF49" i="7"/>
  <c r="AE49" i="7"/>
  <c r="AD49" i="7"/>
  <c r="AH49" i="7" s="1"/>
  <c r="AI49" i="7" s="1"/>
  <c r="U49" i="7"/>
  <c r="T49" i="7"/>
  <c r="S49" i="7"/>
  <c r="R49" i="7"/>
  <c r="V49" i="7" s="1"/>
  <c r="W49" i="7" s="1"/>
  <c r="I49" i="7"/>
  <c r="H49" i="7"/>
  <c r="G49" i="7"/>
  <c r="F49" i="7"/>
  <c r="J49" i="7" s="1"/>
  <c r="K49" i="7" s="1"/>
  <c r="EK48" i="7"/>
  <c r="EJ48" i="7"/>
  <c r="EI48" i="7"/>
  <c r="EH48" i="7"/>
  <c r="EL48" i="7" s="1"/>
  <c r="EM48" i="7" s="1"/>
  <c r="DY48" i="7"/>
  <c r="DX48" i="7"/>
  <c r="DW48" i="7"/>
  <c r="DV48" i="7"/>
  <c r="DZ48" i="7" s="1"/>
  <c r="EA48" i="7" s="1"/>
  <c r="DM48" i="7"/>
  <c r="DL48" i="7"/>
  <c r="DK48" i="7"/>
  <c r="DJ48" i="7"/>
  <c r="DN48" i="7" s="1"/>
  <c r="DO48" i="7" s="1"/>
  <c r="DA48" i="7"/>
  <c r="CZ48" i="7"/>
  <c r="CY48" i="7"/>
  <c r="CX48" i="7"/>
  <c r="CO48" i="7"/>
  <c r="CN48" i="7"/>
  <c r="CM48" i="7"/>
  <c r="CL48" i="7"/>
  <c r="CP48" i="7" s="1"/>
  <c r="CQ48" i="7" s="1"/>
  <c r="CC48" i="7"/>
  <c r="CB48" i="7"/>
  <c r="CA48" i="7"/>
  <c r="BZ48" i="7"/>
  <c r="CD48" i="7" s="1"/>
  <c r="CE48" i="7" s="1"/>
  <c r="BQ48" i="7"/>
  <c r="BP48" i="7"/>
  <c r="BO48" i="7"/>
  <c r="BN48" i="7"/>
  <c r="BE48" i="7"/>
  <c r="BD48" i="7"/>
  <c r="BC48" i="7"/>
  <c r="BB48" i="7"/>
  <c r="AS48" i="7"/>
  <c r="AR48" i="7"/>
  <c r="AQ48" i="7"/>
  <c r="AP48" i="7"/>
  <c r="AG48" i="7"/>
  <c r="AF48" i="7"/>
  <c r="AE48" i="7"/>
  <c r="AD48" i="7"/>
  <c r="AH48" i="7" s="1"/>
  <c r="AI48" i="7" s="1"/>
  <c r="U48" i="7"/>
  <c r="T48" i="7"/>
  <c r="S48" i="7"/>
  <c r="R48" i="7"/>
  <c r="V48" i="7" s="1"/>
  <c r="W48" i="7" s="1"/>
  <c r="I48" i="7"/>
  <c r="H48" i="7"/>
  <c r="G48" i="7"/>
  <c r="F48" i="7"/>
  <c r="J48" i="7" s="1"/>
  <c r="K48" i="7" s="1"/>
  <c r="EK40" i="7"/>
  <c r="EJ40" i="7"/>
  <c r="EI40" i="7"/>
  <c r="EH40" i="7"/>
  <c r="EL40" i="7" s="1"/>
  <c r="EM40" i="7" s="1"/>
  <c r="DY40" i="7"/>
  <c r="DX40" i="7"/>
  <c r="DW40" i="7"/>
  <c r="DV40" i="7"/>
  <c r="DZ40" i="7" s="1"/>
  <c r="EA40" i="7" s="1"/>
  <c r="DM40" i="7"/>
  <c r="DL40" i="7"/>
  <c r="DK40" i="7"/>
  <c r="DJ40" i="7"/>
  <c r="DN40" i="7" s="1"/>
  <c r="DO40" i="7" s="1"/>
  <c r="DA40" i="7"/>
  <c r="CZ40" i="7"/>
  <c r="CY40" i="7"/>
  <c r="CX40" i="7"/>
  <c r="CO40" i="7"/>
  <c r="CN40" i="7"/>
  <c r="CM40" i="7"/>
  <c r="CL40" i="7"/>
  <c r="CP40" i="7" s="1"/>
  <c r="CQ40" i="7" s="1"/>
  <c r="CC40" i="7"/>
  <c r="CB40" i="7"/>
  <c r="CA40" i="7"/>
  <c r="BZ40" i="7"/>
  <c r="CD40" i="7" s="1"/>
  <c r="CE40" i="7" s="1"/>
  <c r="BQ40" i="7"/>
  <c r="BP40" i="7"/>
  <c r="BO40" i="7"/>
  <c r="BN40" i="7"/>
  <c r="BR40" i="7" s="1"/>
  <c r="BS40" i="7" s="1"/>
  <c r="BE40" i="7"/>
  <c r="BD40" i="7"/>
  <c r="BC40" i="7"/>
  <c r="BB40" i="7"/>
  <c r="BF40" i="7" s="1"/>
  <c r="BG40" i="7" s="1"/>
  <c r="AS40" i="7"/>
  <c r="AR40" i="7"/>
  <c r="AQ40" i="7"/>
  <c r="AP40" i="7"/>
  <c r="AG40" i="7"/>
  <c r="AF40" i="7"/>
  <c r="AE40" i="7"/>
  <c r="AD40" i="7"/>
  <c r="AH40" i="7" s="1"/>
  <c r="AI40" i="7" s="1"/>
  <c r="U40" i="7"/>
  <c r="T40" i="7"/>
  <c r="S40" i="7"/>
  <c r="R40" i="7"/>
  <c r="V40" i="7" s="1"/>
  <c r="W40" i="7" s="1"/>
  <c r="I40" i="7"/>
  <c r="H40" i="7"/>
  <c r="G40" i="7"/>
  <c r="F40" i="7"/>
  <c r="J40" i="7" s="1"/>
  <c r="K40" i="7" s="1"/>
  <c r="EK39" i="7"/>
  <c r="EJ39" i="7"/>
  <c r="EI39" i="7"/>
  <c r="EH39" i="7"/>
  <c r="EL39" i="7" s="1"/>
  <c r="EM39" i="7" s="1"/>
  <c r="DY39" i="7"/>
  <c r="DX39" i="7"/>
  <c r="DW39" i="7"/>
  <c r="DV39" i="7"/>
  <c r="DM39" i="7"/>
  <c r="DL39" i="7"/>
  <c r="DK39" i="7"/>
  <c r="DJ39" i="7"/>
  <c r="DA39" i="7"/>
  <c r="CZ39" i="7"/>
  <c r="CY39" i="7"/>
  <c r="CX39" i="7"/>
  <c r="DB39" i="7" s="1"/>
  <c r="DC39" i="7" s="1"/>
  <c r="CO39" i="7"/>
  <c r="CN39" i="7"/>
  <c r="CM39" i="7"/>
  <c r="CL39" i="7"/>
  <c r="CP39" i="7" s="1"/>
  <c r="CQ39" i="7" s="1"/>
  <c r="CC39" i="7"/>
  <c r="CB39" i="7"/>
  <c r="CA39" i="7"/>
  <c r="BZ39" i="7"/>
  <c r="CD39" i="7" s="1"/>
  <c r="CE39" i="7" s="1"/>
  <c r="BQ39" i="7"/>
  <c r="BP39" i="7"/>
  <c r="BO39" i="7"/>
  <c r="BN39" i="7"/>
  <c r="BR39" i="7" s="1"/>
  <c r="BS39" i="7" s="1"/>
  <c r="BE39" i="7"/>
  <c r="BD39" i="7"/>
  <c r="BC39" i="7"/>
  <c r="BB39" i="7"/>
  <c r="AS39" i="7"/>
  <c r="AR39" i="7"/>
  <c r="AQ39" i="7"/>
  <c r="AP39" i="7"/>
  <c r="AT39" i="7" s="1"/>
  <c r="AU39" i="7" s="1"/>
  <c r="AG39" i="7"/>
  <c r="AF39" i="7"/>
  <c r="AE39" i="7"/>
  <c r="AD39" i="7"/>
  <c r="AH39" i="7" s="1"/>
  <c r="AI39" i="7" s="1"/>
  <c r="U39" i="7"/>
  <c r="T39" i="7"/>
  <c r="S39" i="7"/>
  <c r="R39" i="7"/>
  <c r="V39" i="7" s="1"/>
  <c r="W39" i="7" s="1"/>
  <c r="I39" i="7"/>
  <c r="H39" i="7"/>
  <c r="G39" i="7"/>
  <c r="F39" i="7"/>
  <c r="J39" i="7" s="1"/>
  <c r="K39" i="7" s="1"/>
  <c r="EK38" i="7"/>
  <c r="EJ38" i="7"/>
  <c r="EI38" i="7"/>
  <c r="EH38" i="7"/>
  <c r="DY38" i="7"/>
  <c r="DX38" i="7"/>
  <c r="DW38" i="7"/>
  <c r="DV38" i="7"/>
  <c r="DZ38" i="7" s="1"/>
  <c r="EA38" i="7" s="1"/>
  <c r="DM38" i="7"/>
  <c r="DL38" i="7"/>
  <c r="DK38" i="7"/>
  <c r="DJ38" i="7"/>
  <c r="DN38" i="7" s="1"/>
  <c r="DO38" i="7" s="1"/>
  <c r="DA38" i="7"/>
  <c r="CZ38" i="7"/>
  <c r="CY38" i="7"/>
  <c r="CX38" i="7"/>
  <c r="DB38" i="7" s="1"/>
  <c r="DC38" i="7" s="1"/>
  <c r="CO38" i="7"/>
  <c r="CN38" i="7"/>
  <c r="CM38" i="7"/>
  <c r="CL38" i="7"/>
  <c r="CP38" i="7" s="1"/>
  <c r="CQ38" i="7" s="1"/>
  <c r="CC38" i="7"/>
  <c r="CB38" i="7"/>
  <c r="CA38" i="7"/>
  <c r="BZ38" i="7"/>
  <c r="BQ38" i="7"/>
  <c r="BP38" i="7"/>
  <c r="BO38" i="7"/>
  <c r="BN38" i="7"/>
  <c r="BE38" i="7"/>
  <c r="BD38" i="7"/>
  <c r="BC38" i="7"/>
  <c r="BB38" i="7"/>
  <c r="BF38" i="7" s="1"/>
  <c r="BG38" i="7" s="1"/>
  <c r="AS38" i="7"/>
  <c r="AR38" i="7"/>
  <c r="AQ38" i="7"/>
  <c r="AP38" i="7"/>
  <c r="AT38" i="7" s="1"/>
  <c r="AU38" i="7" s="1"/>
  <c r="AG38" i="7"/>
  <c r="AF38" i="7"/>
  <c r="AE38" i="7"/>
  <c r="AD38" i="7"/>
  <c r="AH38" i="7" s="1"/>
  <c r="AI38" i="7" s="1"/>
  <c r="U38" i="7"/>
  <c r="T38" i="7"/>
  <c r="S38" i="7"/>
  <c r="R38" i="7"/>
  <c r="V38" i="7" s="1"/>
  <c r="W38" i="7" s="1"/>
  <c r="I38" i="7"/>
  <c r="H38" i="7"/>
  <c r="G38" i="7"/>
  <c r="F38" i="7"/>
  <c r="EK37" i="7"/>
  <c r="EJ37" i="7"/>
  <c r="EI37" i="7"/>
  <c r="EH37" i="7"/>
  <c r="DY37" i="7"/>
  <c r="DX37" i="7"/>
  <c r="DW37" i="7"/>
  <c r="DV37" i="7"/>
  <c r="DZ37" i="7" s="1"/>
  <c r="EA37" i="7" s="1"/>
  <c r="DM37" i="7"/>
  <c r="DL37" i="7"/>
  <c r="DK37" i="7"/>
  <c r="DJ37" i="7"/>
  <c r="DN37" i="7" s="1"/>
  <c r="DO37" i="7" s="1"/>
  <c r="DA37" i="7"/>
  <c r="CZ37" i="7"/>
  <c r="CY37" i="7"/>
  <c r="CX37" i="7"/>
  <c r="DB37" i="7" s="1"/>
  <c r="DC37" i="7" s="1"/>
  <c r="CO37" i="7"/>
  <c r="CN37" i="7"/>
  <c r="CM37" i="7"/>
  <c r="CL37" i="7"/>
  <c r="CC37" i="7"/>
  <c r="CB37" i="7"/>
  <c r="CA37" i="7"/>
  <c r="BZ37" i="7"/>
  <c r="CD37" i="7" s="1"/>
  <c r="CE37" i="7" s="1"/>
  <c r="BQ37" i="7"/>
  <c r="BP37" i="7"/>
  <c r="BO37" i="7"/>
  <c r="BN37" i="7"/>
  <c r="BR37" i="7" s="1"/>
  <c r="BS37" i="7" s="1"/>
  <c r="BE37" i="7"/>
  <c r="BD37" i="7"/>
  <c r="BC37" i="7"/>
  <c r="BB37" i="7"/>
  <c r="BF37" i="7" s="1"/>
  <c r="BG37" i="7" s="1"/>
  <c r="AS37" i="7"/>
  <c r="AR37" i="7"/>
  <c r="AQ37" i="7"/>
  <c r="AP37" i="7"/>
  <c r="AT37" i="7" s="1"/>
  <c r="AU37" i="7" s="1"/>
  <c r="AG37" i="7"/>
  <c r="AF37" i="7"/>
  <c r="AE37" i="7"/>
  <c r="AD37" i="7"/>
  <c r="U37" i="7"/>
  <c r="T37" i="7"/>
  <c r="S37" i="7"/>
  <c r="R37" i="7"/>
  <c r="I37" i="7"/>
  <c r="H37" i="7"/>
  <c r="G37" i="7"/>
  <c r="F37" i="7"/>
  <c r="J37" i="7" s="1"/>
  <c r="K37" i="7" s="1"/>
  <c r="EK36" i="7"/>
  <c r="EJ36" i="7"/>
  <c r="EI36" i="7"/>
  <c r="EH36" i="7"/>
  <c r="EL36" i="7" s="1"/>
  <c r="EM36" i="7" s="1"/>
  <c r="DY36" i="7"/>
  <c r="DX36" i="7"/>
  <c r="DW36" i="7"/>
  <c r="DV36" i="7"/>
  <c r="DZ36" i="7" s="1"/>
  <c r="EA36" i="7" s="1"/>
  <c r="DM36" i="7"/>
  <c r="DL36" i="7"/>
  <c r="DK36" i="7"/>
  <c r="DJ36" i="7"/>
  <c r="DN36" i="7" s="1"/>
  <c r="DO36" i="7" s="1"/>
  <c r="DA36" i="7"/>
  <c r="CZ36" i="7"/>
  <c r="CY36" i="7"/>
  <c r="CX36" i="7"/>
  <c r="CO36" i="7"/>
  <c r="CN36" i="7"/>
  <c r="CM36" i="7"/>
  <c r="CL36" i="7"/>
  <c r="CP36" i="7" s="1"/>
  <c r="CQ36" i="7" s="1"/>
  <c r="CC36" i="7"/>
  <c r="CB36" i="7"/>
  <c r="CA36" i="7"/>
  <c r="BZ36" i="7"/>
  <c r="CD36" i="7" s="1"/>
  <c r="CE36" i="7" s="1"/>
  <c r="BQ36" i="7"/>
  <c r="BP36" i="7"/>
  <c r="BO36" i="7"/>
  <c r="BN36" i="7"/>
  <c r="BR36" i="7" s="1"/>
  <c r="BS36" i="7" s="1"/>
  <c r="BE36" i="7"/>
  <c r="BD36" i="7"/>
  <c r="BC36" i="7"/>
  <c r="BB36" i="7"/>
  <c r="BF36" i="7" s="1"/>
  <c r="BG36" i="7" s="1"/>
  <c r="AS36" i="7"/>
  <c r="AR36" i="7"/>
  <c r="AQ36" i="7"/>
  <c r="AP36" i="7"/>
  <c r="AG36" i="7"/>
  <c r="AF36" i="7"/>
  <c r="AE36" i="7"/>
  <c r="AD36" i="7"/>
  <c r="AH36" i="7" s="1"/>
  <c r="AI36" i="7" s="1"/>
  <c r="U36" i="7"/>
  <c r="T36" i="7"/>
  <c r="S36" i="7"/>
  <c r="R36" i="7"/>
  <c r="V36" i="7" s="1"/>
  <c r="W36" i="7" s="1"/>
  <c r="I36" i="7"/>
  <c r="H36" i="7"/>
  <c r="G36" i="7"/>
  <c r="F36" i="7"/>
  <c r="J36" i="7" s="1"/>
  <c r="K36" i="7" s="1"/>
  <c r="EK35" i="7"/>
  <c r="EJ35" i="7"/>
  <c r="EI35" i="7"/>
  <c r="EH35" i="7"/>
  <c r="EL35" i="7" s="1"/>
  <c r="EM35" i="7" s="1"/>
  <c r="DY35" i="7"/>
  <c r="DX35" i="7"/>
  <c r="DW35" i="7"/>
  <c r="DV35" i="7"/>
  <c r="DM35" i="7"/>
  <c r="DL35" i="7"/>
  <c r="DK35" i="7"/>
  <c r="DJ35" i="7"/>
  <c r="DA35" i="7"/>
  <c r="CZ35" i="7"/>
  <c r="CY35" i="7"/>
  <c r="CX35" i="7"/>
  <c r="DB35" i="7" s="1"/>
  <c r="DC35" i="7" s="1"/>
  <c r="CO35" i="7"/>
  <c r="CN35" i="7"/>
  <c r="CM35" i="7"/>
  <c r="CL35" i="7"/>
  <c r="CP35" i="7" s="1"/>
  <c r="CQ35" i="7" s="1"/>
  <c r="CC35" i="7"/>
  <c r="CB35" i="7"/>
  <c r="CA35" i="7"/>
  <c r="BZ35" i="7"/>
  <c r="CD35" i="7" s="1"/>
  <c r="CE35" i="7" s="1"/>
  <c r="BQ35" i="7"/>
  <c r="BP35" i="7"/>
  <c r="BO35" i="7"/>
  <c r="BN35" i="7"/>
  <c r="BR35" i="7" s="1"/>
  <c r="BS35" i="7" s="1"/>
  <c r="BE35" i="7"/>
  <c r="BD35" i="7"/>
  <c r="BC35" i="7"/>
  <c r="BB35" i="7"/>
  <c r="AS35" i="7"/>
  <c r="AR35" i="7"/>
  <c r="AQ35" i="7"/>
  <c r="AP35" i="7"/>
  <c r="AT35" i="7" s="1"/>
  <c r="AU35" i="7" s="1"/>
  <c r="AG35" i="7"/>
  <c r="AF35" i="7"/>
  <c r="AE35" i="7"/>
  <c r="AD35" i="7"/>
  <c r="AH35" i="7" s="1"/>
  <c r="AI35" i="7" s="1"/>
  <c r="U35" i="7"/>
  <c r="T35" i="7"/>
  <c r="S35" i="7"/>
  <c r="R35" i="7"/>
  <c r="V35" i="7" s="1"/>
  <c r="W35" i="7" s="1"/>
  <c r="I35" i="7"/>
  <c r="H35" i="7"/>
  <c r="G35" i="7"/>
  <c r="F35" i="7"/>
  <c r="J35" i="7" s="1"/>
  <c r="K35" i="7" s="1"/>
  <c r="EK34" i="7"/>
  <c r="EJ34" i="7"/>
  <c r="EI34" i="7"/>
  <c r="EH34" i="7"/>
  <c r="DY34" i="7"/>
  <c r="DX34" i="7"/>
  <c r="DW34" i="7"/>
  <c r="DV34" i="7"/>
  <c r="DZ34" i="7" s="1"/>
  <c r="EA34" i="7" s="1"/>
  <c r="DM34" i="7"/>
  <c r="DL34" i="7"/>
  <c r="DK34" i="7"/>
  <c r="DJ34" i="7"/>
  <c r="DN34" i="7" s="1"/>
  <c r="DO34" i="7" s="1"/>
  <c r="DA34" i="7"/>
  <c r="CZ34" i="7"/>
  <c r="CY34" i="7"/>
  <c r="CX34" i="7"/>
  <c r="DB34" i="7" s="1"/>
  <c r="DC34" i="7" s="1"/>
  <c r="CO34" i="7"/>
  <c r="CN34" i="7"/>
  <c r="CM34" i="7"/>
  <c r="CL34" i="7"/>
  <c r="CP34" i="7" s="1"/>
  <c r="CQ34" i="7" s="1"/>
  <c r="CC34" i="7"/>
  <c r="CB34" i="7"/>
  <c r="CA34" i="7"/>
  <c r="BZ34" i="7"/>
  <c r="BQ34" i="7"/>
  <c r="BP34" i="7"/>
  <c r="BO34" i="7"/>
  <c r="BN34" i="7"/>
  <c r="BE34" i="7"/>
  <c r="BD34" i="7"/>
  <c r="BC34" i="7"/>
  <c r="BB34" i="7"/>
  <c r="BF34" i="7" s="1"/>
  <c r="BG34" i="7" s="1"/>
  <c r="AS34" i="7"/>
  <c r="AR34" i="7"/>
  <c r="AQ34" i="7"/>
  <c r="AP34" i="7"/>
  <c r="AT34" i="7" s="1"/>
  <c r="AU34" i="7" s="1"/>
  <c r="AG34" i="7"/>
  <c r="AF34" i="7"/>
  <c r="AE34" i="7"/>
  <c r="AD34" i="7"/>
  <c r="AH34" i="7" s="1"/>
  <c r="AI34" i="7" s="1"/>
  <c r="U34" i="7"/>
  <c r="T34" i="7"/>
  <c r="S34" i="7"/>
  <c r="R34" i="7"/>
  <c r="V34" i="7" s="1"/>
  <c r="W34" i="7" s="1"/>
  <c r="I34" i="7"/>
  <c r="H34" i="7"/>
  <c r="G34" i="7"/>
  <c r="F34" i="7"/>
  <c r="EK33" i="7"/>
  <c r="EJ33" i="7"/>
  <c r="EI33" i="7"/>
  <c r="EH33" i="7"/>
  <c r="EL33" i="7" s="1"/>
  <c r="EM33" i="7" s="1"/>
  <c r="DY33" i="7"/>
  <c r="DX33" i="7"/>
  <c r="DW33" i="7"/>
  <c r="DV33" i="7"/>
  <c r="DZ33" i="7" s="1"/>
  <c r="EA33" i="7" s="1"/>
  <c r="DM33" i="7"/>
  <c r="DL33" i="7"/>
  <c r="DK33" i="7"/>
  <c r="DJ33" i="7"/>
  <c r="DN33" i="7" s="1"/>
  <c r="DO33" i="7" s="1"/>
  <c r="DA33" i="7"/>
  <c r="CZ33" i="7"/>
  <c r="CY33" i="7"/>
  <c r="CX33" i="7"/>
  <c r="DB33" i="7" s="1"/>
  <c r="DC33" i="7" s="1"/>
  <c r="CO33" i="7"/>
  <c r="CN33" i="7"/>
  <c r="CM33" i="7"/>
  <c r="CL33" i="7"/>
  <c r="CC33" i="7"/>
  <c r="CB33" i="7"/>
  <c r="CA33" i="7"/>
  <c r="BZ33" i="7"/>
  <c r="CD33" i="7" s="1"/>
  <c r="CE33" i="7" s="1"/>
  <c r="BQ33" i="7"/>
  <c r="BP33" i="7"/>
  <c r="BO33" i="7"/>
  <c r="BN33" i="7"/>
  <c r="BR33" i="7" s="1"/>
  <c r="BS33" i="7" s="1"/>
  <c r="BE33" i="7"/>
  <c r="BD33" i="7"/>
  <c r="BC33" i="7"/>
  <c r="BB33" i="7"/>
  <c r="BF33" i="7" s="1"/>
  <c r="BG33" i="7" s="1"/>
  <c r="AS33" i="7"/>
  <c r="AR33" i="7"/>
  <c r="AQ33" i="7"/>
  <c r="AP33" i="7"/>
  <c r="AT33" i="7" s="1"/>
  <c r="AU33" i="7" s="1"/>
  <c r="AG33" i="7"/>
  <c r="AF33" i="7"/>
  <c r="AE33" i="7"/>
  <c r="AD33" i="7"/>
  <c r="U33" i="7"/>
  <c r="T33" i="7"/>
  <c r="S33" i="7"/>
  <c r="R33" i="7"/>
  <c r="I33" i="7"/>
  <c r="H33" i="7"/>
  <c r="G33" i="7"/>
  <c r="F33" i="7"/>
  <c r="J33" i="7" s="1"/>
  <c r="K33" i="7" s="1"/>
  <c r="EK32" i="7"/>
  <c r="EJ32" i="7"/>
  <c r="EI32" i="7"/>
  <c r="EH32" i="7"/>
  <c r="EL32" i="7" s="1"/>
  <c r="EM32" i="7" s="1"/>
  <c r="DY32" i="7"/>
  <c r="DX32" i="7"/>
  <c r="DW32" i="7"/>
  <c r="DV32" i="7"/>
  <c r="DZ32" i="7" s="1"/>
  <c r="EA32" i="7" s="1"/>
  <c r="DM32" i="7"/>
  <c r="DL32" i="7"/>
  <c r="DK32" i="7"/>
  <c r="DJ32" i="7"/>
  <c r="DN32" i="7" s="1"/>
  <c r="DO32" i="7" s="1"/>
  <c r="DA32" i="7"/>
  <c r="CZ32" i="7"/>
  <c r="CY32" i="7"/>
  <c r="CX32" i="7"/>
  <c r="CO32" i="7"/>
  <c r="CN32" i="7"/>
  <c r="CM32" i="7"/>
  <c r="CL32" i="7"/>
  <c r="CC32" i="7"/>
  <c r="CB32" i="7"/>
  <c r="CA32" i="7"/>
  <c r="BZ32" i="7"/>
  <c r="CD32" i="7" s="1"/>
  <c r="CE32" i="7" s="1"/>
  <c r="BQ32" i="7"/>
  <c r="BP32" i="7"/>
  <c r="BO32" i="7"/>
  <c r="BN32" i="7"/>
  <c r="BR32" i="7" s="1"/>
  <c r="BS32" i="7" s="1"/>
  <c r="BE32" i="7"/>
  <c r="BD32" i="7"/>
  <c r="BC32" i="7"/>
  <c r="BB32" i="7"/>
  <c r="BF32" i="7" s="1"/>
  <c r="BG32" i="7" s="1"/>
  <c r="AS32" i="7"/>
  <c r="AR32" i="7"/>
  <c r="AQ32" i="7"/>
  <c r="AP32" i="7"/>
  <c r="AG32" i="7"/>
  <c r="AF32" i="7"/>
  <c r="AE32" i="7"/>
  <c r="AD32" i="7"/>
  <c r="AH32" i="7" s="1"/>
  <c r="AI32" i="7" s="1"/>
  <c r="U32" i="7"/>
  <c r="T32" i="7"/>
  <c r="S32" i="7"/>
  <c r="R32" i="7"/>
  <c r="V32" i="7" s="1"/>
  <c r="W32" i="7" s="1"/>
  <c r="I32" i="7"/>
  <c r="H32" i="7"/>
  <c r="G32" i="7"/>
  <c r="F32" i="7"/>
  <c r="J32" i="7" s="1"/>
  <c r="K32" i="7" s="1"/>
  <c r="EK31" i="7"/>
  <c r="EJ31" i="7"/>
  <c r="EI31" i="7"/>
  <c r="EH31" i="7"/>
  <c r="EL31" i="7" s="1"/>
  <c r="EM31" i="7" s="1"/>
  <c r="DY31" i="7"/>
  <c r="DX31" i="7"/>
  <c r="DW31" i="7"/>
  <c r="DV31" i="7"/>
  <c r="DM31" i="7"/>
  <c r="DL31" i="7"/>
  <c r="DK31" i="7"/>
  <c r="DJ31" i="7"/>
  <c r="DA31" i="7"/>
  <c r="CZ31" i="7"/>
  <c r="CY31" i="7"/>
  <c r="CX31" i="7"/>
  <c r="DB31" i="7" s="1"/>
  <c r="DC31" i="7" s="1"/>
  <c r="CO31" i="7"/>
  <c r="CN31" i="7"/>
  <c r="CM31" i="7"/>
  <c r="CL31" i="7"/>
  <c r="CP31" i="7" s="1"/>
  <c r="CQ31" i="7" s="1"/>
  <c r="CC31" i="7"/>
  <c r="CB31" i="7"/>
  <c r="CA31" i="7"/>
  <c r="BZ31" i="7"/>
  <c r="CD31" i="7" s="1"/>
  <c r="CE31" i="7" s="1"/>
  <c r="BQ31" i="7"/>
  <c r="BP31" i="7"/>
  <c r="BO31" i="7"/>
  <c r="BN31" i="7"/>
  <c r="BR31" i="7" s="1"/>
  <c r="BS31" i="7" s="1"/>
  <c r="BE31" i="7"/>
  <c r="BD31" i="7"/>
  <c r="BC31" i="7"/>
  <c r="BB31" i="7"/>
  <c r="AS31" i="7"/>
  <c r="AR31" i="7"/>
  <c r="AQ31" i="7"/>
  <c r="AP31" i="7"/>
  <c r="AT31" i="7" s="1"/>
  <c r="AU31" i="7" s="1"/>
  <c r="AG31" i="7"/>
  <c r="AF31" i="7"/>
  <c r="AE31" i="7"/>
  <c r="AD31" i="7"/>
  <c r="AH31" i="7" s="1"/>
  <c r="AI31" i="7" s="1"/>
  <c r="U31" i="7"/>
  <c r="T31" i="7"/>
  <c r="S31" i="7"/>
  <c r="R31" i="7"/>
  <c r="V31" i="7" s="1"/>
  <c r="W31" i="7" s="1"/>
  <c r="I31" i="7"/>
  <c r="H31" i="7"/>
  <c r="G31" i="7"/>
  <c r="F31" i="7"/>
  <c r="J31" i="7" s="1"/>
  <c r="K31" i="7" s="1"/>
  <c r="EK30" i="7"/>
  <c r="EJ30" i="7"/>
  <c r="EI30" i="7"/>
  <c r="EH30" i="7"/>
  <c r="DY30" i="7"/>
  <c r="DX30" i="7"/>
  <c r="DW30" i="7"/>
  <c r="DV30" i="7"/>
  <c r="DZ30" i="7" s="1"/>
  <c r="EA30" i="7" s="1"/>
  <c r="DM30" i="7"/>
  <c r="DL30" i="7"/>
  <c r="DK30" i="7"/>
  <c r="DJ30" i="7"/>
  <c r="DN30" i="7" s="1"/>
  <c r="DO30" i="7" s="1"/>
  <c r="DA30" i="7"/>
  <c r="CZ30" i="7"/>
  <c r="CY30" i="7"/>
  <c r="CX30" i="7"/>
  <c r="DB30" i="7" s="1"/>
  <c r="DC30" i="7" s="1"/>
  <c r="CO30" i="7"/>
  <c r="CN30" i="7"/>
  <c r="CM30" i="7"/>
  <c r="CL30" i="7"/>
  <c r="CP30" i="7" s="1"/>
  <c r="CQ30" i="7" s="1"/>
  <c r="CC30" i="7"/>
  <c r="CB30" i="7"/>
  <c r="CA30" i="7"/>
  <c r="BZ30" i="7"/>
  <c r="BQ30" i="7"/>
  <c r="BP30" i="7"/>
  <c r="BO30" i="7"/>
  <c r="BN30" i="7"/>
  <c r="BE30" i="7"/>
  <c r="BD30" i="7"/>
  <c r="BC30" i="7"/>
  <c r="BB30" i="7"/>
  <c r="BF30" i="7" s="1"/>
  <c r="BG30" i="7" s="1"/>
  <c r="AS30" i="7"/>
  <c r="AR30" i="7"/>
  <c r="AQ30" i="7"/>
  <c r="AP30" i="7"/>
  <c r="AT30" i="7" s="1"/>
  <c r="AU30" i="7" s="1"/>
  <c r="AG30" i="7"/>
  <c r="AF30" i="7"/>
  <c r="AE30" i="7"/>
  <c r="AD30" i="7"/>
  <c r="AH30" i="7" s="1"/>
  <c r="AI30" i="7" s="1"/>
  <c r="U30" i="7"/>
  <c r="T30" i="7"/>
  <c r="S30" i="7"/>
  <c r="R30" i="7"/>
  <c r="V30" i="7" s="1"/>
  <c r="W30" i="7" s="1"/>
  <c r="I30" i="7"/>
  <c r="H30" i="7"/>
  <c r="G30" i="7"/>
  <c r="F30" i="7"/>
  <c r="EK29" i="7"/>
  <c r="EJ29" i="7"/>
  <c r="EI29" i="7"/>
  <c r="EH29" i="7"/>
  <c r="EL29" i="7" s="1"/>
  <c r="EM29" i="7" s="1"/>
  <c r="DY29" i="7"/>
  <c r="DX29" i="7"/>
  <c r="DW29" i="7"/>
  <c r="DV29" i="7"/>
  <c r="DZ29" i="7" s="1"/>
  <c r="EA29" i="7" s="1"/>
  <c r="DM29" i="7"/>
  <c r="DL29" i="7"/>
  <c r="DK29" i="7"/>
  <c r="DJ29" i="7"/>
  <c r="DN29" i="7" s="1"/>
  <c r="DO29" i="7" s="1"/>
  <c r="DA29" i="7"/>
  <c r="CZ29" i="7"/>
  <c r="CY29" i="7"/>
  <c r="CX29" i="7"/>
  <c r="DB29" i="7" s="1"/>
  <c r="DC29" i="7" s="1"/>
  <c r="CO29" i="7"/>
  <c r="CN29" i="7"/>
  <c r="CM29" i="7"/>
  <c r="CL29" i="7"/>
  <c r="CC29" i="7"/>
  <c r="CB29" i="7"/>
  <c r="CA29" i="7"/>
  <c r="BZ29" i="7"/>
  <c r="CD29" i="7" s="1"/>
  <c r="CE29" i="7" s="1"/>
  <c r="BQ29" i="7"/>
  <c r="BP29" i="7"/>
  <c r="BO29" i="7"/>
  <c r="BN29" i="7"/>
  <c r="BR29" i="7" s="1"/>
  <c r="BS29" i="7" s="1"/>
  <c r="BE29" i="7"/>
  <c r="BD29" i="7"/>
  <c r="BC29" i="7"/>
  <c r="BB29" i="7"/>
  <c r="BF29" i="7" s="1"/>
  <c r="BG29" i="7" s="1"/>
  <c r="AS29" i="7"/>
  <c r="AR29" i="7"/>
  <c r="AQ29" i="7"/>
  <c r="AP29" i="7"/>
  <c r="AT29" i="7" s="1"/>
  <c r="AU29" i="7" s="1"/>
  <c r="AG29" i="7"/>
  <c r="AF29" i="7"/>
  <c r="AE29" i="7"/>
  <c r="AD29" i="7"/>
  <c r="U29" i="7"/>
  <c r="T29" i="7"/>
  <c r="S29" i="7"/>
  <c r="R29" i="7"/>
  <c r="I29" i="7"/>
  <c r="H29" i="7"/>
  <c r="G29" i="7"/>
  <c r="F29" i="7"/>
  <c r="J29" i="7" s="1"/>
  <c r="K29" i="7" s="1"/>
  <c r="EK28" i="7"/>
  <c r="EJ28" i="7"/>
  <c r="EI28" i="7"/>
  <c r="EH28" i="7"/>
  <c r="EL28" i="7" s="1"/>
  <c r="EM28" i="7" s="1"/>
  <c r="DY28" i="7"/>
  <c r="DX28" i="7"/>
  <c r="DW28" i="7"/>
  <c r="DV28" i="7"/>
  <c r="DZ28" i="7" s="1"/>
  <c r="EA28" i="7" s="1"/>
  <c r="DM28" i="7"/>
  <c r="DL28" i="7"/>
  <c r="DK28" i="7"/>
  <c r="DJ28" i="7"/>
  <c r="DN28" i="7" s="1"/>
  <c r="DO28" i="7" s="1"/>
  <c r="DA28" i="7"/>
  <c r="CZ28" i="7"/>
  <c r="CY28" i="7"/>
  <c r="CX28" i="7"/>
  <c r="CO28" i="7"/>
  <c r="CN28" i="7"/>
  <c r="CM28" i="7"/>
  <c r="CL28" i="7"/>
  <c r="CP28" i="7" s="1"/>
  <c r="CQ28" i="7" s="1"/>
  <c r="CC28" i="7"/>
  <c r="CB28" i="7"/>
  <c r="CA28" i="7"/>
  <c r="BZ28" i="7"/>
  <c r="CD28" i="7" s="1"/>
  <c r="CE28" i="7" s="1"/>
  <c r="BQ28" i="7"/>
  <c r="BP28" i="7"/>
  <c r="BO28" i="7"/>
  <c r="BN28" i="7"/>
  <c r="BR28" i="7" s="1"/>
  <c r="BS28" i="7" s="1"/>
  <c r="BE28" i="7"/>
  <c r="BD28" i="7"/>
  <c r="BC28" i="7"/>
  <c r="BB28" i="7"/>
  <c r="BF28" i="7" s="1"/>
  <c r="BG28" i="7" s="1"/>
  <c r="AS28" i="7"/>
  <c r="AR28" i="7"/>
  <c r="AQ28" i="7"/>
  <c r="AP28" i="7"/>
  <c r="AG28" i="7"/>
  <c r="AF28" i="7"/>
  <c r="AE28" i="7"/>
  <c r="AD28" i="7"/>
  <c r="AH28" i="7" s="1"/>
  <c r="AI28" i="7" s="1"/>
  <c r="U28" i="7"/>
  <c r="T28" i="7"/>
  <c r="S28" i="7"/>
  <c r="R28" i="7"/>
  <c r="V28" i="7" s="1"/>
  <c r="W28" i="7" s="1"/>
  <c r="I28" i="7"/>
  <c r="H28" i="7"/>
  <c r="G28" i="7"/>
  <c r="F28" i="7"/>
  <c r="EK27" i="7"/>
  <c r="EJ27" i="7"/>
  <c r="EI27" i="7"/>
  <c r="EH27" i="7"/>
  <c r="EL27" i="7" s="1"/>
  <c r="EM27" i="7" s="1"/>
  <c r="DY27" i="7"/>
  <c r="DX27" i="7"/>
  <c r="DW27" i="7"/>
  <c r="DV27" i="7"/>
  <c r="DZ27" i="7" s="1"/>
  <c r="EA27" i="7" s="1"/>
  <c r="DM27" i="7"/>
  <c r="DL27" i="7"/>
  <c r="DK27" i="7"/>
  <c r="DJ27" i="7"/>
  <c r="DN27" i="7" s="1"/>
  <c r="DO27" i="7" s="1"/>
  <c r="DA27" i="7"/>
  <c r="CZ27" i="7"/>
  <c r="CY27" i="7"/>
  <c r="CX27" i="7"/>
  <c r="DB27" i="7" s="1"/>
  <c r="DC27" i="7" s="1"/>
  <c r="CO27" i="7"/>
  <c r="CN27" i="7"/>
  <c r="CM27" i="7"/>
  <c r="CL27" i="7"/>
  <c r="CC27" i="7"/>
  <c r="CB27" i="7"/>
  <c r="CA27" i="7"/>
  <c r="BZ27" i="7"/>
  <c r="CD27" i="7" s="1"/>
  <c r="CE27" i="7" s="1"/>
  <c r="BQ27" i="7"/>
  <c r="BP27" i="7"/>
  <c r="BO27" i="7"/>
  <c r="BN27" i="7"/>
  <c r="BR27" i="7" s="1"/>
  <c r="BS27" i="7" s="1"/>
  <c r="BE27" i="7"/>
  <c r="BD27" i="7"/>
  <c r="BC27" i="7"/>
  <c r="BB27" i="7"/>
  <c r="BF27" i="7" s="1"/>
  <c r="BG27" i="7" s="1"/>
  <c r="AS27" i="7"/>
  <c r="AR27" i="7"/>
  <c r="AQ27" i="7"/>
  <c r="AP27" i="7"/>
  <c r="AT27" i="7" s="1"/>
  <c r="AU27" i="7" s="1"/>
  <c r="AG27" i="7"/>
  <c r="AF27" i="7"/>
  <c r="AE27" i="7"/>
  <c r="AD27" i="7"/>
  <c r="U27" i="7"/>
  <c r="T27" i="7"/>
  <c r="S27" i="7"/>
  <c r="R27" i="7"/>
  <c r="V27" i="7" s="1"/>
  <c r="W27" i="7" s="1"/>
  <c r="I27" i="7"/>
  <c r="H27" i="7"/>
  <c r="G27" i="7"/>
  <c r="F27" i="7"/>
  <c r="J27" i="7" s="1"/>
  <c r="K27" i="7" s="1"/>
  <c r="EK19" i="7"/>
  <c r="EJ19" i="7"/>
  <c r="EI19" i="7"/>
  <c r="EH19" i="7"/>
  <c r="EL19" i="7" s="1"/>
  <c r="EM19" i="7" s="1"/>
  <c r="DY19" i="7"/>
  <c r="DX19" i="7"/>
  <c r="DW19" i="7"/>
  <c r="DV19" i="7"/>
  <c r="DZ19" i="7" s="1"/>
  <c r="EA19" i="7" s="1"/>
  <c r="DM19" i="7"/>
  <c r="DL19" i="7"/>
  <c r="DK19" i="7"/>
  <c r="DJ19" i="7"/>
  <c r="DN19" i="7" s="1"/>
  <c r="DO19" i="7" s="1"/>
  <c r="DA19" i="7"/>
  <c r="CZ19" i="7"/>
  <c r="CY19" i="7"/>
  <c r="CX19" i="7"/>
  <c r="DB19" i="7" s="1"/>
  <c r="DC19" i="7" s="1"/>
  <c r="CO19" i="7"/>
  <c r="CN19" i="7"/>
  <c r="CM19" i="7"/>
  <c r="CL19" i="7"/>
  <c r="CP19" i="7" s="1"/>
  <c r="CQ19" i="7" s="1"/>
  <c r="CC19" i="7"/>
  <c r="CB19" i="7"/>
  <c r="CA19" i="7"/>
  <c r="BZ19" i="7"/>
  <c r="BQ19" i="7"/>
  <c r="BP19" i="7"/>
  <c r="BO19" i="7"/>
  <c r="BN19" i="7"/>
  <c r="BR19" i="7" s="1"/>
  <c r="BS19" i="7" s="1"/>
  <c r="BE19" i="7"/>
  <c r="BD19" i="7"/>
  <c r="BC19" i="7"/>
  <c r="BB19" i="7"/>
  <c r="AS19" i="7"/>
  <c r="AR19" i="7"/>
  <c r="AQ19" i="7"/>
  <c r="AP19" i="7"/>
  <c r="AG19" i="7"/>
  <c r="AF19" i="7"/>
  <c r="AE19" i="7"/>
  <c r="AD19" i="7"/>
  <c r="AH19" i="7" s="1"/>
  <c r="AI19" i="7" s="1"/>
  <c r="U19" i="7"/>
  <c r="T19" i="7"/>
  <c r="S19" i="7"/>
  <c r="R19" i="7"/>
  <c r="V19" i="7" s="1"/>
  <c r="W19" i="7" s="1"/>
  <c r="I19" i="7"/>
  <c r="H19" i="7"/>
  <c r="G19" i="7"/>
  <c r="F19" i="7"/>
  <c r="EK18" i="7"/>
  <c r="EJ18" i="7"/>
  <c r="EI18" i="7"/>
  <c r="EH18" i="7"/>
  <c r="DY18" i="7"/>
  <c r="DX18" i="7"/>
  <c r="DW18" i="7"/>
  <c r="DV18" i="7"/>
  <c r="DZ18" i="7" s="1"/>
  <c r="EA18" i="7" s="1"/>
  <c r="DM18" i="7"/>
  <c r="DL18" i="7"/>
  <c r="DK18" i="7"/>
  <c r="DJ18" i="7"/>
  <c r="DN18" i="7" s="1"/>
  <c r="DO18" i="7" s="1"/>
  <c r="DA18" i="7"/>
  <c r="CZ18" i="7"/>
  <c r="CY18" i="7"/>
  <c r="CX18" i="7"/>
  <c r="DB18" i="7" s="1"/>
  <c r="DC18" i="7" s="1"/>
  <c r="CO18" i="7"/>
  <c r="CN18" i="7"/>
  <c r="CM18" i="7"/>
  <c r="CL18" i="7"/>
  <c r="CC18" i="7"/>
  <c r="CB18" i="7"/>
  <c r="CA18" i="7"/>
  <c r="BZ18" i="7"/>
  <c r="CD18" i="7" s="1"/>
  <c r="CE18" i="7" s="1"/>
  <c r="BQ18" i="7"/>
  <c r="BP18" i="7"/>
  <c r="BO18" i="7"/>
  <c r="BN18" i="7"/>
  <c r="BE18" i="7"/>
  <c r="BD18" i="7"/>
  <c r="BC18" i="7"/>
  <c r="BB18" i="7"/>
  <c r="AS18" i="7"/>
  <c r="AR18" i="7"/>
  <c r="AQ18" i="7"/>
  <c r="AP18" i="7"/>
  <c r="AT18" i="7" s="1"/>
  <c r="AU18" i="7" s="1"/>
  <c r="AG18" i="7"/>
  <c r="AF18" i="7"/>
  <c r="AE18" i="7"/>
  <c r="AD18" i="7"/>
  <c r="U18" i="7"/>
  <c r="T18" i="7"/>
  <c r="S18" i="7"/>
  <c r="R18" i="7"/>
  <c r="V18" i="7" s="1"/>
  <c r="W18" i="7" s="1"/>
  <c r="I18" i="7"/>
  <c r="H18" i="7"/>
  <c r="G18" i="7"/>
  <c r="F18" i="7"/>
  <c r="J18" i="7" s="1"/>
  <c r="K18" i="7" s="1"/>
  <c r="EK17" i="7"/>
  <c r="EJ17" i="7"/>
  <c r="EI17" i="7"/>
  <c r="EH17" i="7"/>
  <c r="EL17" i="7" s="1"/>
  <c r="EM17" i="7" s="1"/>
  <c r="DY17" i="7"/>
  <c r="DX17" i="7"/>
  <c r="DW17" i="7"/>
  <c r="DV17" i="7"/>
  <c r="DM17" i="7"/>
  <c r="DL17" i="7"/>
  <c r="DK17" i="7"/>
  <c r="DJ17" i="7"/>
  <c r="DA17" i="7"/>
  <c r="CZ17" i="7"/>
  <c r="CY17" i="7"/>
  <c r="CX17" i="7"/>
  <c r="DB17" i="7" s="1"/>
  <c r="DC17" i="7" s="1"/>
  <c r="CO17" i="7"/>
  <c r="CN17" i="7"/>
  <c r="CM17" i="7"/>
  <c r="CL17" i="7"/>
  <c r="CP17" i="7" s="1"/>
  <c r="CQ17" i="7" s="1"/>
  <c r="CC17" i="7"/>
  <c r="CB17" i="7"/>
  <c r="CA17" i="7"/>
  <c r="BZ17" i="7"/>
  <c r="BQ17" i="7"/>
  <c r="BP17" i="7"/>
  <c r="BO17" i="7"/>
  <c r="BN17" i="7"/>
  <c r="BE17" i="7"/>
  <c r="BD17" i="7"/>
  <c r="BC17" i="7"/>
  <c r="BB17" i="7"/>
  <c r="BF17" i="7" s="1"/>
  <c r="BG17" i="7" s="1"/>
  <c r="AS17" i="7"/>
  <c r="AR17" i="7"/>
  <c r="AQ17" i="7"/>
  <c r="AP17" i="7"/>
  <c r="AT17" i="7" s="1"/>
  <c r="AU17" i="7" s="1"/>
  <c r="AG17" i="7"/>
  <c r="AF17" i="7"/>
  <c r="AE17" i="7"/>
  <c r="AD17" i="7"/>
  <c r="AH17" i="7" s="1"/>
  <c r="AI17" i="7" s="1"/>
  <c r="U17" i="7"/>
  <c r="T17" i="7"/>
  <c r="S17" i="7"/>
  <c r="R17" i="7"/>
  <c r="V17" i="7" s="1"/>
  <c r="W17" i="7" s="1"/>
  <c r="I17" i="7"/>
  <c r="H17" i="7"/>
  <c r="G17" i="7"/>
  <c r="F17" i="7"/>
  <c r="J17" i="7" s="1"/>
  <c r="K17" i="7" s="1"/>
  <c r="EK16" i="7"/>
  <c r="EJ16" i="7"/>
  <c r="EI16" i="7"/>
  <c r="EH16" i="7"/>
  <c r="EL16" i="7" s="1"/>
  <c r="EM16" i="7" s="1"/>
  <c r="DY16" i="7"/>
  <c r="DX16" i="7"/>
  <c r="DW16" i="7"/>
  <c r="DV16" i="7"/>
  <c r="DM16" i="7"/>
  <c r="DL16" i="7"/>
  <c r="DK16" i="7"/>
  <c r="DJ16" i="7"/>
  <c r="DN16" i="7" s="1"/>
  <c r="DO16" i="7" s="1"/>
  <c r="DA16" i="7"/>
  <c r="CZ16" i="7"/>
  <c r="CY16" i="7"/>
  <c r="CX16" i="7"/>
  <c r="CO16" i="7"/>
  <c r="CN16" i="7"/>
  <c r="CM16" i="7"/>
  <c r="CL16" i="7"/>
  <c r="CC16" i="7"/>
  <c r="CB16" i="7"/>
  <c r="CA16" i="7"/>
  <c r="BZ16" i="7"/>
  <c r="CD16" i="7" s="1"/>
  <c r="CE16" i="7" s="1"/>
  <c r="BQ16" i="7"/>
  <c r="BP16" i="7"/>
  <c r="BO16" i="7"/>
  <c r="BN16" i="7"/>
  <c r="BR16" i="7" s="1"/>
  <c r="BS16" i="7" s="1"/>
  <c r="BE16" i="7"/>
  <c r="BD16" i="7"/>
  <c r="BC16" i="7"/>
  <c r="BB16" i="7"/>
  <c r="BF16" i="7" s="1"/>
  <c r="BG16" i="7" s="1"/>
  <c r="AS16" i="7"/>
  <c r="AR16" i="7"/>
  <c r="AQ16" i="7"/>
  <c r="AP16" i="7"/>
  <c r="AT16" i="7" s="1"/>
  <c r="AU16" i="7" s="1"/>
  <c r="AG16" i="7"/>
  <c r="AF16" i="7"/>
  <c r="AE16" i="7"/>
  <c r="AD16" i="7"/>
  <c r="AH16" i="7" s="1"/>
  <c r="AI16" i="7" s="1"/>
  <c r="U16" i="7"/>
  <c r="T16" i="7"/>
  <c r="S16" i="7"/>
  <c r="R16" i="7"/>
  <c r="I16" i="7"/>
  <c r="H16" i="7"/>
  <c r="G16" i="7"/>
  <c r="F16" i="7"/>
  <c r="J16" i="7" s="1"/>
  <c r="K16" i="7" s="1"/>
  <c r="EK15" i="7"/>
  <c r="EJ15" i="7"/>
  <c r="EI15" i="7"/>
  <c r="EH15" i="7"/>
  <c r="EL15" i="7" s="1"/>
  <c r="EM15" i="7" s="1"/>
  <c r="DY15" i="7"/>
  <c r="DX15" i="7"/>
  <c r="DW15" i="7"/>
  <c r="DV15" i="7"/>
  <c r="DZ15" i="7" s="1"/>
  <c r="EA15" i="7" s="1"/>
  <c r="DM15" i="7"/>
  <c r="DL15" i="7"/>
  <c r="DK15" i="7"/>
  <c r="DJ15" i="7"/>
  <c r="DN15" i="7" s="1"/>
  <c r="DO15" i="7" s="1"/>
  <c r="DA15" i="7"/>
  <c r="CZ15" i="7"/>
  <c r="CY15" i="7"/>
  <c r="CX15" i="7"/>
  <c r="CO15" i="7"/>
  <c r="CN15" i="7"/>
  <c r="CM15" i="7"/>
  <c r="CL15" i="7"/>
  <c r="CC15" i="7"/>
  <c r="CB15" i="7"/>
  <c r="CA15" i="7"/>
  <c r="BZ15" i="7"/>
  <c r="BQ15" i="7"/>
  <c r="BP15" i="7"/>
  <c r="BO15" i="7"/>
  <c r="BN15" i="7"/>
  <c r="BR15" i="7" s="1"/>
  <c r="BS15" i="7" s="1"/>
  <c r="BE15" i="7"/>
  <c r="BD15" i="7"/>
  <c r="BC15" i="7"/>
  <c r="BB15" i="7"/>
  <c r="BF15" i="7" s="1"/>
  <c r="BG15" i="7" s="1"/>
  <c r="AS15" i="7"/>
  <c r="AR15" i="7"/>
  <c r="AQ15" i="7"/>
  <c r="AP15" i="7"/>
  <c r="AT15" i="7" s="1"/>
  <c r="AU15" i="7" s="1"/>
  <c r="AG15" i="7"/>
  <c r="AF15" i="7"/>
  <c r="AE15" i="7"/>
  <c r="AD15" i="7"/>
  <c r="U15" i="7"/>
  <c r="T15" i="7"/>
  <c r="S15" i="7"/>
  <c r="R15" i="7"/>
  <c r="V15" i="7" s="1"/>
  <c r="W15" i="7" s="1"/>
  <c r="I15" i="7"/>
  <c r="H15" i="7"/>
  <c r="G15" i="7"/>
  <c r="F15" i="7"/>
  <c r="EK14" i="7"/>
  <c r="EJ14" i="7"/>
  <c r="EI14" i="7"/>
  <c r="EH14" i="7"/>
  <c r="EL14" i="7" s="1"/>
  <c r="EM14" i="7" s="1"/>
  <c r="DY14" i="7"/>
  <c r="DX14" i="7"/>
  <c r="DW14" i="7"/>
  <c r="DV14" i="7"/>
  <c r="DZ14" i="7" s="1"/>
  <c r="EA14" i="7" s="1"/>
  <c r="DM14" i="7"/>
  <c r="DL14" i="7"/>
  <c r="DK14" i="7"/>
  <c r="DJ14" i="7"/>
  <c r="DA14" i="7"/>
  <c r="CZ14" i="7"/>
  <c r="CY14" i="7"/>
  <c r="CX14" i="7"/>
  <c r="DB14" i="7" s="1"/>
  <c r="DC14" i="7" s="1"/>
  <c r="CO14" i="7"/>
  <c r="CN14" i="7"/>
  <c r="CM14" i="7"/>
  <c r="CL14" i="7"/>
  <c r="CP14" i="7" s="1"/>
  <c r="CQ14" i="7" s="1"/>
  <c r="CC14" i="7"/>
  <c r="CB14" i="7"/>
  <c r="CA14" i="7"/>
  <c r="BZ14" i="7"/>
  <c r="CD14" i="7" s="1"/>
  <c r="CE14" i="7" s="1"/>
  <c r="BQ14" i="7"/>
  <c r="BP14" i="7"/>
  <c r="BO14" i="7"/>
  <c r="BN14" i="7"/>
  <c r="BR14" i="7" s="1"/>
  <c r="BS14" i="7" s="1"/>
  <c r="BE14" i="7"/>
  <c r="BD14" i="7"/>
  <c r="BC14" i="7"/>
  <c r="BB14" i="7"/>
  <c r="AS14" i="7"/>
  <c r="AR14" i="7"/>
  <c r="AQ14" i="7"/>
  <c r="AP14" i="7"/>
  <c r="AG14" i="7"/>
  <c r="AF14" i="7"/>
  <c r="AE14" i="7"/>
  <c r="AD14" i="7"/>
  <c r="U14" i="7"/>
  <c r="T14" i="7"/>
  <c r="S14" i="7"/>
  <c r="R14" i="7"/>
  <c r="V14" i="7" s="1"/>
  <c r="W14" i="7" s="1"/>
  <c r="I14" i="7"/>
  <c r="H14" i="7"/>
  <c r="G14" i="7"/>
  <c r="F14" i="7"/>
  <c r="J14" i="7" s="1"/>
  <c r="K14" i="7" s="1"/>
  <c r="EK13" i="7"/>
  <c r="EJ13" i="7"/>
  <c r="EI13" i="7"/>
  <c r="EH13" i="7"/>
  <c r="EL13" i="7" s="1"/>
  <c r="EM13" i="7" s="1"/>
  <c r="DY13" i="7"/>
  <c r="DX13" i="7"/>
  <c r="DW13" i="7"/>
  <c r="DV13" i="7"/>
  <c r="DM13" i="7"/>
  <c r="DL13" i="7"/>
  <c r="DK13" i="7"/>
  <c r="DJ13" i="7"/>
  <c r="DN13" i="7" s="1"/>
  <c r="DO13" i="7" s="1"/>
  <c r="DA13" i="7"/>
  <c r="CZ13" i="7"/>
  <c r="CY13" i="7"/>
  <c r="CX13" i="7"/>
  <c r="CO13" i="7"/>
  <c r="CN13" i="7"/>
  <c r="CM13" i="7"/>
  <c r="CL13" i="7"/>
  <c r="CP13" i="7" s="1"/>
  <c r="CQ13" i="7" s="1"/>
  <c r="CC13" i="7"/>
  <c r="CB13" i="7"/>
  <c r="CA13" i="7"/>
  <c r="BZ13" i="7"/>
  <c r="CD13" i="7" s="1"/>
  <c r="CE13" i="7" s="1"/>
  <c r="BQ13" i="7"/>
  <c r="BP13" i="7"/>
  <c r="BO13" i="7"/>
  <c r="BN13" i="7"/>
  <c r="BE13" i="7"/>
  <c r="BD13" i="7"/>
  <c r="BC13" i="7"/>
  <c r="BB13" i="7"/>
  <c r="BF13" i="7" s="1"/>
  <c r="BG13" i="7" s="1"/>
  <c r="AS13" i="7"/>
  <c r="AR13" i="7"/>
  <c r="AQ13" i="7"/>
  <c r="AP13" i="7"/>
  <c r="AT13" i="7" s="1"/>
  <c r="AU13" i="7" s="1"/>
  <c r="AG13" i="7"/>
  <c r="AF13" i="7"/>
  <c r="AE13" i="7"/>
  <c r="AD13" i="7"/>
  <c r="AH13" i="7" s="1"/>
  <c r="AI13" i="7" s="1"/>
  <c r="U13" i="7"/>
  <c r="T13" i="7"/>
  <c r="S13" i="7"/>
  <c r="R13" i="7"/>
  <c r="V13" i="7" s="1"/>
  <c r="W13" i="7" s="1"/>
  <c r="I13" i="7"/>
  <c r="H13" i="7"/>
  <c r="G13" i="7"/>
  <c r="F13" i="7"/>
  <c r="EK12" i="7"/>
  <c r="EJ12" i="7"/>
  <c r="EI12" i="7"/>
  <c r="EH12" i="7"/>
  <c r="DY12" i="7"/>
  <c r="DX12" i="7"/>
  <c r="DW12" i="7"/>
  <c r="DV12" i="7"/>
  <c r="DZ12" i="7" s="1"/>
  <c r="EA12" i="7" s="1"/>
  <c r="DM12" i="7"/>
  <c r="DL12" i="7"/>
  <c r="DK12" i="7"/>
  <c r="DJ12" i="7"/>
  <c r="DA12" i="7"/>
  <c r="CZ12" i="7"/>
  <c r="CY12" i="7"/>
  <c r="CX12" i="7"/>
  <c r="DB12" i="7" s="1"/>
  <c r="DC12" i="7" s="1"/>
  <c r="CO12" i="7"/>
  <c r="CN12" i="7"/>
  <c r="CM12" i="7"/>
  <c r="CL12" i="7"/>
  <c r="CC12" i="7"/>
  <c r="CB12" i="7"/>
  <c r="CA12" i="7"/>
  <c r="BZ12" i="7"/>
  <c r="CD12" i="7" s="1"/>
  <c r="CE12" i="7" s="1"/>
  <c r="BQ12" i="7"/>
  <c r="BP12" i="7"/>
  <c r="BO12" i="7"/>
  <c r="BN12" i="7"/>
  <c r="BE12" i="7"/>
  <c r="BD12" i="7"/>
  <c r="BC12" i="7"/>
  <c r="BB12" i="7"/>
  <c r="BF12" i="7" s="1"/>
  <c r="BG12" i="7" s="1"/>
  <c r="AS12" i="7"/>
  <c r="AR12" i="7"/>
  <c r="AQ12" i="7"/>
  <c r="AP12" i="7"/>
  <c r="AG12" i="7"/>
  <c r="AF12" i="7"/>
  <c r="AE12" i="7"/>
  <c r="AD12" i="7"/>
  <c r="AH12" i="7" s="1"/>
  <c r="AI12" i="7" s="1"/>
  <c r="U12" i="7"/>
  <c r="T12" i="7"/>
  <c r="S12" i="7"/>
  <c r="R12" i="7"/>
  <c r="I12" i="7"/>
  <c r="H12" i="7"/>
  <c r="G12" i="7"/>
  <c r="F12" i="7"/>
  <c r="J12" i="7" s="1"/>
  <c r="K12" i="7" s="1"/>
  <c r="EK11" i="7"/>
  <c r="EJ11" i="7"/>
  <c r="EI11" i="7"/>
  <c r="EH11" i="7"/>
  <c r="DY11" i="7"/>
  <c r="DX11" i="7"/>
  <c r="DW11" i="7"/>
  <c r="DV11" i="7"/>
  <c r="DZ11" i="7" s="1"/>
  <c r="EA11" i="7" s="1"/>
  <c r="DM11" i="7"/>
  <c r="DL11" i="7"/>
  <c r="DK11" i="7"/>
  <c r="DJ11" i="7"/>
  <c r="DA11" i="7"/>
  <c r="CZ11" i="7"/>
  <c r="CY11" i="7"/>
  <c r="CX11" i="7"/>
  <c r="DB11" i="7" s="1"/>
  <c r="DC11" i="7" s="1"/>
  <c r="CO11" i="7"/>
  <c r="CN11" i="7"/>
  <c r="CM11" i="7"/>
  <c r="CL11" i="7"/>
  <c r="CC11" i="7"/>
  <c r="CB11" i="7"/>
  <c r="CA11" i="7"/>
  <c r="BZ11" i="7"/>
  <c r="CD11" i="7" s="1"/>
  <c r="CE11" i="7" s="1"/>
  <c r="BQ11" i="7"/>
  <c r="BP11" i="7"/>
  <c r="BO11" i="7"/>
  <c r="BN11" i="7"/>
  <c r="BE11" i="7"/>
  <c r="BD11" i="7"/>
  <c r="BC11" i="7"/>
  <c r="BB11" i="7"/>
  <c r="BF11" i="7" s="1"/>
  <c r="BG11" i="7" s="1"/>
  <c r="AS11" i="7"/>
  <c r="AR11" i="7"/>
  <c r="AQ11" i="7"/>
  <c r="AP11" i="7"/>
  <c r="AG11" i="7"/>
  <c r="AF11" i="7"/>
  <c r="AE11" i="7"/>
  <c r="AD11" i="7"/>
  <c r="AH11" i="7" s="1"/>
  <c r="AI11" i="7" s="1"/>
  <c r="U11" i="7"/>
  <c r="T11" i="7"/>
  <c r="S11" i="7"/>
  <c r="R11" i="7"/>
  <c r="I11" i="7"/>
  <c r="H11" i="7"/>
  <c r="G11" i="7"/>
  <c r="F11" i="7"/>
  <c r="J11" i="7" s="1"/>
  <c r="K11" i="7" s="1"/>
  <c r="EK10" i="7"/>
  <c r="EJ10" i="7"/>
  <c r="EI10" i="7"/>
  <c r="EH10" i="7"/>
  <c r="DY10" i="7"/>
  <c r="DX10" i="7"/>
  <c r="DW10" i="7"/>
  <c r="DV10" i="7"/>
  <c r="DZ10" i="7" s="1"/>
  <c r="EA10" i="7" s="1"/>
  <c r="DM10" i="7"/>
  <c r="DL10" i="7"/>
  <c r="DK10" i="7"/>
  <c r="DJ10" i="7"/>
  <c r="DA10" i="7"/>
  <c r="CZ10" i="7"/>
  <c r="CY10" i="7"/>
  <c r="CX10" i="7"/>
  <c r="DB10" i="7" s="1"/>
  <c r="DC10" i="7" s="1"/>
  <c r="CO10" i="7"/>
  <c r="CN10" i="7"/>
  <c r="CM10" i="7"/>
  <c r="CL10" i="7"/>
  <c r="CC10" i="7"/>
  <c r="CB10" i="7"/>
  <c r="CA10" i="7"/>
  <c r="BZ10" i="7"/>
  <c r="CD10" i="7" s="1"/>
  <c r="CE10" i="7" s="1"/>
  <c r="BQ10" i="7"/>
  <c r="BP10" i="7"/>
  <c r="BO10" i="7"/>
  <c r="BN10" i="7"/>
  <c r="BE10" i="7"/>
  <c r="BD10" i="7"/>
  <c r="BC10" i="7"/>
  <c r="BB10" i="7"/>
  <c r="BF10" i="7" s="1"/>
  <c r="BG10" i="7" s="1"/>
  <c r="AS10" i="7"/>
  <c r="AR10" i="7"/>
  <c r="AQ10" i="7"/>
  <c r="AP10" i="7"/>
  <c r="AG10" i="7"/>
  <c r="AF10" i="7"/>
  <c r="AE10" i="7"/>
  <c r="AD10" i="7"/>
  <c r="AH10" i="7" s="1"/>
  <c r="AI10" i="7" s="1"/>
  <c r="U10" i="7"/>
  <c r="T10" i="7"/>
  <c r="S10" i="7"/>
  <c r="R10" i="7"/>
  <c r="I10" i="7"/>
  <c r="H10" i="7"/>
  <c r="G10" i="7"/>
  <c r="F10" i="7"/>
  <c r="J10" i="7" s="1"/>
  <c r="K10" i="7" s="1"/>
  <c r="EK9" i="7"/>
  <c r="EJ9" i="7"/>
  <c r="EI9" i="7"/>
  <c r="EH9" i="7"/>
  <c r="DY9" i="7"/>
  <c r="DX9" i="7"/>
  <c r="DW9" i="7"/>
  <c r="DV9" i="7"/>
  <c r="DZ9" i="7" s="1"/>
  <c r="EA9" i="7" s="1"/>
  <c r="DM9" i="7"/>
  <c r="DL9" i="7"/>
  <c r="DK9" i="7"/>
  <c r="DJ9" i="7"/>
  <c r="DA9" i="7"/>
  <c r="CZ9" i="7"/>
  <c r="CY9" i="7"/>
  <c r="CX9" i="7"/>
  <c r="DB9" i="7" s="1"/>
  <c r="DC9" i="7" s="1"/>
  <c r="CO9" i="7"/>
  <c r="CN9" i="7"/>
  <c r="CM9" i="7"/>
  <c r="CL9" i="7"/>
  <c r="CC9" i="7"/>
  <c r="CB9" i="7"/>
  <c r="CA9" i="7"/>
  <c r="BZ9" i="7"/>
  <c r="CD9" i="7" s="1"/>
  <c r="CE9" i="7" s="1"/>
  <c r="BQ9" i="7"/>
  <c r="BP9" i="7"/>
  <c r="BO9" i="7"/>
  <c r="BN9" i="7"/>
  <c r="BE9" i="7"/>
  <c r="BD9" i="7"/>
  <c r="BC9" i="7"/>
  <c r="BB9" i="7"/>
  <c r="BF9" i="7" s="1"/>
  <c r="BG9" i="7" s="1"/>
  <c r="AS9" i="7"/>
  <c r="AR9" i="7"/>
  <c r="AQ9" i="7"/>
  <c r="AP9" i="7"/>
  <c r="AG9" i="7"/>
  <c r="AF9" i="7"/>
  <c r="AE9" i="7"/>
  <c r="AD9" i="7"/>
  <c r="AH9" i="7" s="1"/>
  <c r="AI9" i="7" s="1"/>
  <c r="U9" i="7"/>
  <c r="T9" i="7"/>
  <c r="S9" i="7"/>
  <c r="R9" i="7"/>
  <c r="I9" i="7"/>
  <c r="H9" i="7"/>
  <c r="G9" i="7"/>
  <c r="F9" i="7"/>
  <c r="J9" i="7" s="1"/>
  <c r="K9" i="7" s="1"/>
  <c r="EK8" i="7"/>
  <c r="EJ8" i="7"/>
  <c r="EI8" i="7"/>
  <c r="EH8" i="7"/>
  <c r="DY8" i="7"/>
  <c r="DX8" i="7"/>
  <c r="DW8" i="7"/>
  <c r="DV8" i="7"/>
  <c r="DZ8" i="7" s="1"/>
  <c r="EA8" i="7" s="1"/>
  <c r="DM8" i="7"/>
  <c r="DL8" i="7"/>
  <c r="DK8" i="7"/>
  <c r="DJ8" i="7"/>
  <c r="DA8" i="7"/>
  <c r="CZ8" i="7"/>
  <c r="CY8" i="7"/>
  <c r="CX8" i="7"/>
  <c r="DB8" i="7" s="1"/>
  <c r="DC8" i="7" s="1"/>
  <c r="CO8" i="7"/>
  <c r="CN8" i="7"/>
  <c r="CM8" i="7"/>
  <c r="CL8" i="7"/>
  <c r="CC8" i="7"/>
  <c r="CB8" i="7"/>
  <c r="CA8" i="7"/>
  <c r="BZ8" i="7"/>
  <c r="CD8" i="7" s="1"/>
  <c r="CE8" i="7" s="1"/>
  <c r="BQ8" i="7"/>
  <c r="BP8" i="7"/>
  <c r="BO8" i="7"/>
  <c r="BN8" i="7"/>
  <c r="BE8" i="7"/>
  <c r="BD8" i="7"/>
  <c r="BC8" i="7"/>
  <c r="BB8" i="7"/>
  <c r="BF8" i="7" s="1"/>
  <c r="BG8" i="7" s="1"/>
  <c r="AS8" i="7"/>
  <c r="AR8" i="7"/>
  <c r="AQ8" i="7"/>
  <c r="AP8" i="7"/>
  <c r="AG8" i="7"/>
  <c r="AF8" i="7"/>
  <c r="AE8" i="7"/>
  <c r="AD8" i="7"/>
  <c r="AH8" i="7" s="1"/>
  <c r="AI8" i="7" s="1"/>
  <c r="U8" i="7"/>
  <c r="T8" i="7"/>
  <c r="S8" i="7"/>
  <c r="R8" i="7"/>
  <c r="I8" i="7"/>
  <c r="H8" i="7"/>
  <c r="G8" i="7"/>
  <c r="F8" i="7"/>
  <c r="J8" i="7" s="1"/>
  <c r="K8" i="7" s="1"/>
  <c r="EK7" i="7"/>
  <c r="EJ7" i="7"/>
  <c r="EI7" i="7"/>
  <c r="EH7" i="7"/>
  <c r="DY7" i="7"/>
  <c r="DX7" i="7"/>
  <c r="DW7" i="7"/>
  <c r="DV7" i="7"/>
  <c r="DZ7" i="7" s="1"/>
  <c r="EA7" i="7" s="1"/>
  <c r="DM7" i="7"/>
  <c r="DL7" i="7"/>
  <c r="DK7" i="7"/>
  <c r="DJ7" i="7"/>
  <c r="DA7" i="7"/>
  <c r="CZ7" i="7"/>
  <c r="CY7" i="7"/>
  <c r="CX7" i="7"/>
  <c r="DB7" i="7" s="1"/>
  <c r="DC7" i="7" s="1"/>
  <c r="CO7" i="7"/>
  <c r="CN7" i="7"/>
  <c r="CM7" i="7"/>
  <c r="CL7" i="7"/>
  <c r="CC7" i="7"/>
  <c r="CB7" i="7"/>
  <c r="CA7" i="7"/>
  <c r="BZ7" i="7"/>
  <c r="CD7" i="7" s="1"/>
  <c r="CE7" i="7" s="1"/>
  <c r="BQ7" i="7"/>
  <c r="BP7" i="7"/>
  <c r="BO7" i="7"/>
  <c r="BN7" i="7"/>
  <c r="BE7" i="7"/>
  <c r="BD7" i="7"/>
  <c r="BC7" i="7"/>
  <c r="BB7" i="7"/>
  <c r="BF7" i="7" s="1"/>
  <c r="BG7" i="7" s="1"/>
  <c r="AS7" i="7"/>
  <c r="AR7" i="7"/>
  <c r="AQ7" i="7"/>
  <c r="AP7" i="7"/>
  <c r="AG7" i="7"/>
  <c r="AF7" i="7"/>
  <c r="AE7" i="7"/>
  <c r="AD7" i="7"/>
  <c r="AH7" i="7" s="1"/>
  <c r="AI7" i="7" s="1"/>
  <c r="U7" i="7"/>
  <c r="T7" i="7"/>
  <c r="S7" i="7"/>
  <c r="R7" i="7"/>
  <c r="I7" i="7"/>
  <c r="H7" i="7"/>
  <c r="G7" i="7"/>
  <c r="F7" i="7"/>
  <c r="J7" i="7" s="1"/>
  <c r="K7" i="7" s="1"/>
  <c r="EK6" i="7"/>
  <c r="EJ6" i="7"/>
  <c r="EI6" i="7"/>
  <c r="EH6" i="7"/>
  <c r="DY6" i="7"/>
  <c r="DX6" i="7"/>
  <c r="DW6" i="7"/>
  <c r="DV6" i="7"/>
  <c r="DZ6" i="7" s="1"/>
  <c r="EA6" i="7" s="1"/>
  <c r="DM6" i="7"/>
  <c r="DL6" i="7"/>
  <c r="DK6" i="7"/>
  <c r="DJ6" i="7"/>
  <c r="DA6" i="7"/>
  <c r="CZ6" i="7"/>
  <c r="CY6" i="7"/>
  <c r="CX6" i="7"/>
  <c r="DB6" i="7" s="1"/>
  <c r="DC6" i="7" s="1"/>
  <c r="CO6" i="7"/>
  <c r="CN6" i="7"/>
  <c r="CM6" i="7"/>
  <c r="CL6" i="7"/>
  <c r="CC6" i="7"/>
  <c r="CB6" i="7"/>
  <c r="CA6" i="7"/>
  <c r="BZ6" i="7"/>
  <c r="CD6" i="7" s="1"/>
  <c r="CE6" i="7" s="1"/>
  <c r="BQ6" i="7"/>
  <c r="BP6" i="7"/>
  <c r="BO6" i="7"/>
  <c r="BN6" i="7"/>
  <c r="BR6" i="7" s="1"/>
  <c r="BS6" i="7" s="1"/>
  <c r="BE6" i="7"/>
  <c r="BD6" i="7"/>
  <c r="BC6" i="7"/>
  <c r="BB6" i="7"/>
  <c r="BF6" i="7" s="1"/>
  <c r="BG6" i="7" s="1"/>
  <c r="AS6" i="7"/>
  <c r="AR6" i="7"/>
  <c r="AQ6" i="7"/>
  <c r="AP6" i="7"/>
  <c r="AG6" i="7"/>
  <c r="AF6" i="7"/>
  <c r="AE6" i="7"/>
  <c r="AD6" i="7"/>
  <c r="AH6" i="7" s="1"/>
  <c r="AI6" i="7" s="1"/>
  <c r="U6" i="7"/>
  <c r="T6" i="7"/>
  <c r="S6" i="7"/>
  <c r="R6" i="7"/>
  <c r="I6" i="7"/>
  <c r="H6" i="7"/>
  <c r="G6" i="7"/>
  <c r="F6" i="7"/>
  <c r="J6" i="7" s="1"/>
  <c r="K6" i="7" s="1"/>
  <c r="EK59" i="6"/>
  <c r="EJ59" i="6"/>
  <c r="EI59" i="6"/>
  <c r="EH59" i="6"/>
  <c r="EL59" i="6" s="1"/>
  <c r="EM59" i="6" s="1"/>
  <c r="DY59" i="6"/>
  <c r="DX59" i="6"/>
  <c r="DW59" i="6"/>
  <c r="DV59" i="6"/>
  <c r="DZ59" i="6" s="1"/>
  <c r="EA59" i="6" s="1"/>
  <c r="DM59" i="6"/>
  <c r="DL59" i="6"/>
  <c r="DK59" i="6"/>
  <c r="DJ59" i="6"/>
  <c r="DA59" i="6"/>
  <c r="CZ59" i="6"/>
  <c r="CY59" i="6"/>
  <c r="CX59" i="6"/>
  <c r="DB59" i="6" s="1"/>
  <c r="DC59" i="6" s="1"/>
  <c r="CO59" i="6"/>
  <c r="CN59" i="6"/>
  <c r="CM59" i="6"/>
  <c r="CL59" i="6"/>
  <c r="CP59" i="6" s="1"/>
  <c r="CQ59" i="6" s="1"/>
  <c r="CC59" i="6"/>
  <c r="CB59" i="6"/>
  <c r="CA59" i="6"/>
  <c r="BZ59" i="6"/>
  <c r="CD59" i="6" s="1"/>
  <c r="CE59" i="6" s="1"/>
  <c r="BQ59" i="6"/>
  <c r="BP59" i="6"/>
  <c r="BO59" i="6"/>
  <c r="BN59" i="6"/>
  <c r="BE59" i="6"/>
  <c r="BD59" i="6"/>
  <c r="BC59" i="6"/>
  <c r="BB59" i="6"/>
  <c r="BF59" i="6" s="1"/>
  <c r="BG59" i="6" s="1"/>
  <c r="AS59" i="6"/>
  <c r="AR59" i="6"/>
  <c r="AQ59" i="6"/>
  <c r="AP59" i="6"/>
  <c r="AT59" i="6" s="1"/>
  <c r="AU59" i="6" s="1"/>
  <c r="AG59" i="6"/>
  <c r="AF59" i="6"/>
  <c r="AE59" i="6"/>
  <c r="AD59" i="6"/>
  <c r="AH59" i="6" s="1"/>
  <c r="AI59" i="6" s="1"/>
  <c r="U59" i="6"/>
  <c r="T59" i="6"/>
  <c r="S59" i="6"/>
  <c r="R59" i="6"/>
  <c r="I59" i="6"/>
  <c r="H59" i="6"/>
  <c r="G59" i="6"/>
  <c r="F59" i="6"/>
  <c r="J59" i="6" s="1"/>
  <c r="K59" i="6" s="1"/>
  <c r="EK58" i="6"/>
  <c r="EJ58" i="6"/>
  <c r="EI58" i="6"/>
  <c r="EH58" i="6"/>
  <c r="EL58" i="6" s="1"/>
  <c r="EM58" i="6" s="1"/>
  <c r="DY58" i="6"/>
  <c r="DX58" i="6"/>
  <c r="DW58" i="6"/>
  <c r="DV58" i="6"/>
  <c r="DZ58" i="6" s="1"/>
  <c r="EA58" i="6" s="1"/>
  <c r="DM58" i="6"/>
  <c r="DL58" i="6"/>
  <c r="DK58" i="6"/>
  <c r="DJ58" i="6"/>
  <c r="DA58" i="6"/>
  <c r="CZ58" i="6"/>
  <c r="CY58" i="6"/>
  <c r="CX58" i="6"/>
  <c r="CO58" i="6"/>
  <c r="CN58" i="6"/>
  <c r="CM58" i="6"/>
  <c r="CL58" i="6"/>
  <c r="CP58" i="6" s="1"/>
  <c r="CQ58" i="6" s="1"/>
  <c r="CC58" i="6"/>
  <c r="CB58" i="6"/>
  <c r="CA58" i="6"/>
  <c r="BZ58" i="6"/>
  <c r="CD58" i="6" s="1"/>
  <c r="CE58" i="6" s="1"/>
  <c r="BQ58" i="6"/>
  <c r="BP58" i="6"/>
  <c r="BO58" i="6"/>
  <c r="BN58" i="6"/>
  <c r="BE58" i="6"/>
  <c r="BD58" i="6"/>
  <c r="BC58" i="6"/>
  <c r="BB58" i="6"/>
  <c r="BF58" i="6" s="1"/>
  <c r="BG58" i="6" s="1"/>
  <c r="AS58" i="6"/>
  <c r="AR58" i="6"/>
  <c r="AQ58" i="6"/>
  <c r="AP58" i="6"/>
  <c r="AT58" i="6" s="1"/>
  <c r="AU58" i="6" s="1"/>
  <c r="AG58" i="6"/>
  <c r="AF58" i="6"/>
  <c r="AE58" i="6"/>
  <c r="AD58" i="6"/>
  <c r="AH58" i="6" s="1"/>
  <c r="AI58" i="6" s="1"/>
  <c r="U58" i="6"/>
  <c r="T58" i="6"/>
  <c r="S58" i="6"/>
  <c r="R58" i="6"/>
  <c r="I58" i="6"/>
  <c r="H58" i="6"/>
  <c r="G58" i="6"/>
  <c r="F58" i="6"/>
  <c r="J58" i="6" s="1"/>
  <c r="K58" i="6" s="1"/>
  <c r="EK57" i="6"/>
  <c r="EJ57" i="6"/>
  <c r="EI57" i="6"/>
  <c r="EH57" i="6"/>
  <c r="EL57" i="6" s="1"/>
  <c r="EM57" i="6" s="1"/>
  <c r="DY57" i="6"/>
  <c r="DX57" i="6"/>
  <c r="DW57" i="6"/>
  <c r="DV57" i="6"/>
  <c r="DZ57" i="6" s="1"/>
  <c r="EA57" i="6" s="1"/>
  <c r="DM57" i="6"/>
  <c r="DL57" i="6"/>
  <c r="DK57" i="6"/>
  <c r="DJ57" i="6"/>
  <c r="DA57" i="6"/>
  <c r="CZ57" i="6"/>
  <c r="CY57" i="6"/>
  <c r="CX57" i="6"/>
  <c r="DB57" i="6" s="1"/>
  <c r="DC57" i="6" s="1"/>
  <c r="CO57" i="6"/>
  <c r="CN57" i="6"/>
  <c r="CM57" i="6"/>
  <c r="CL57" i="6"/>
  <c r="CP57" i="6" s="1"/>
  <c r="CQ57" i="6" s="1"/>
  <c r="CC57" i="6"/>
  <c r="CB57" i="6"/>
  <c r="CA57" i="6"/>
  <c r="BZ57" i="6"/>
  <c r="CD57" i="6" s="1"/>
  <c r="CE57" i="6" s="1"/>
  <c r="BQ57" i="6"/>
  <c r="BP57" i="6"/>
  <c r="BO57" i="6"/>
  <c r="BN57" i="6"/>
  <c r="BE57" i="6"/>
  <c r="BD57" i="6"/>
  <c r="BC57" i="6"/>
  <c r="BB57" i="6"/>
  <c r="BF57" i="6" s="1"/>
  <c r="BG57" i="6" s="1"/>
  <c r="AS57" i="6"/>
  <c r="AR57" i="6"/>
  <c r="AQ57" i="6"/>
  <c r="AP57" i="6"/>
  <c r="AG57" i="6"/>
  <c r="AF57" i="6"/>
  <c r="AE57" i="6"/>
  <c r="AD57" i="6"/>
  <c r="AH57" i="6" s="1"/>
  <c r="AI57" i="6" s="1"/>
  <c r="U57" i="6"/>
  <c r="T57" i="6"/>
  <c r="S57" i="6"/>
  <c r="R57" i="6"/>
  <c r="I57" i="6"/>
  <c r="H57" i="6"/>
  <c r="G57" i="6"/>
  <c r="F57" i="6"/>
  <c r="J57" i="6" s="1"/>
  <c r="K57" i="6" s="1"/>
  <c r="EK56" i="6"/>
  <c r="EJ56" i="6"/>
  <c r="EI56" i="6"/>
  <c r="EH56" i="6"/>
  <c r="EL56" i="6" s="1"/>
  <c r="EM56" i="6" s="1"/>
  <c r="DY56" i="6"/>
  <c r="DX56" i="6"/>
  <c r="DW56" i="6"/>
  <c r="DV56" i="6"/>
  <c r="DZ56" i="6" s="1"/>
  <c r="EA56" i="6" s="1"/>
  <c r="DM56" i="6"/>
  <c r="DL56" i="6"/>
  <c r="DK56" i="6"/>
  <c r="DJ56" i="6"/>
  <c r="DA56" i="6"/>
  <c r="CZ56" i="6"/>
  <c r="CY56" i="6"/>
  <c r="CX56" i="6"/>
  <c r="CO56" i="6"/>
  <c r="CN56" i="6"/>
  <c r="CM56" i="6"/>
  <c r="CL56" i="6"/>
  <c r="CC56" i="6"/>
  <c r="CB56" i="6"/>
  <c r="CA56" i="6"/>
  <c r="BZ56" i="6"/>
  <c r="CD56" i="6" s="1"/>
  <c r="CE56" i="6" s="1"/>
  <c r="BQ56" i="6"/>
  <c r="BP56" i="6"/>
  <c r="BO56" i="6"/>
  <c r="BN56" i="6"/>
  <c r="BR56" i="6" s="1"/>
  <c r="BS56" i="6" s="1"/>
  <c r="BE56" i="6"/>
  <c r="BD56" i="6"/>
  <c r="BC56" i="6"/>
  <c r="BB56" i="6"/>
  <c r="AS56" i="6"/>
  <c r="AR56" i="6"/>
  <c r="AQ56" i="6"/>
  <c r="AP56" i="6"/>
  <c r="AT56" i="6" s="1"/>
  <c r="AU56" i="6" s="1"/>
  <c r="AG56" i="6"/>
  <c r="AF56" i="6"/>
  <c r="AE56" i="6"/>
  <c r="AD56" i="6"/>
  <c r="U56" i="6"/>
  <c r="T56" i="6"/>
  <c r="S56" i="6"/>
  <c r="R56" i="6"/>
  <c r="V56" i="6" s="1"/>
  <c r="W56" i="6" s="1"/>
  <c r="I56" i="6"/>
  <c r="H56" i="6"/>
  <c r="G56" i="6"/>
  <c r="F56" i="6"/>
  <c r="EK55" i="6"/>
  <c r="EJ55" i="6"/>
  <c r="EI55" i="6"/>
  <c r="EH55" i="6"/>
  <c r="DY55" i="6"/>
  <c r="DX55" i="6"/>
  <c r="DW55" i="6"/>
  <c r="DV55" i="6"/>
  <c r="DZ55" i="6" s="1"/>
  <c r="EA55" i="6" s="1"/>
  <c r="DM55" i="6"/>
  <c r="DL55" i="6"/>
  <c r="DK55" i="6"/>
  <c r="DJ55" i="6"/>
  <c r="DN55" i="6" s="1"/>
  <c r="DO55" i="6" s="1"/>
  <c r="DA55" i="6"/>
  <c r="CZ55" i="6"/>
  <c r="CY55" i="6"/>
  <c r="CX55" i="6"/>
  <c r="CO55" i="6"/>
  <c r="CN55" i="6"/>
  <c r="CM55" i="6"/>
  <c r="CL55" i="6"/>
  <c r="CP55" i="6" s="1"/>
  <c r="CQ55" i="6" s="1"/>
  <c r="CC55" i="6"/>
  <c r="CB55" i="6"/>
  <c r="CA55" i="6"/>
  <c r="BZ55" i="6"/>
  <c r="BQ55" i="6"/>
  <c r="BP55" i="6"/>
  <c r="BO55" i="6"/>
  <c r="BN55" i="6"/>
  <c r="BR55" i="6" s="1"/>
  <c r="BS55" i="6" s="1"/>
  <c r="BE55" i="6"/>
  <c r="BD55" i="6"/>
  <c r="BC55" i="6"/>
  <c r="BB55" i="6"/>
  <c r="AS55" i="6"/>
  <c r="AR55" i="6"/>
  <c r="AQ55" i="6"/>
  <c r="AP55" i="6"/>
  <c r="AG55" i="6"/>
  <c r="AF55" i="6"/>
  <c r="AE55" i="6"/>
  <c r="AD55" i="6"/>
  <c r="AH55" i="6" s="1"/>
  <c r="AI55" i="6" s="1"/>
  <c r="U55" i="6"/>
  <c r="T55" i="6"/>
  <c r="S55" i="6"/>
  <c r="R55" i="6"/>
  <c r="V55" i="6" s="1"/>
  <c r="W55" i="6" s="1"/>
  <c r="I55" i="6"/>
  <c r="H55" i="6"/>
  <c r="G55" i="6"/>
  <c r="F55" i="6"/>
  <c r="EK54" i="6"/>
  <c r="EJ54" i="6"/>
  <c r="EI54" i="6"/>
  <c r="EH54" i="6"/>
  <c r="EL54" i="6" s="1"/>
  <c r="EM54" i="6" s="1"/>
  <c r="DY54" i="6"/>
  <c r="DX54" i="6"/>
  <c r="DW54" i="6"/>
  <c r="DV54" i="6"/>
  <c r="DM54" i="6"/>
  <c r="DL54" i="6"/>
  <c r="DK54" i="6"/>
  <c r="DJ54" i="6"/>
  <c r="DN54" i="6" s="1"/>
  <c r="DO54" i="6" s="1"/>
  <c r="DA54" i="6"/>
  <c r="CZ54" i="6"/>
  <c r="CY54" i="6"/>
  <c r="CX54" i="6"/>
  <c r="CO54" i="6"/>
  <c r="CN54" i="6"/>
  <c r="CM54" i="6"/>
  <c r="CL54" i="6"/>
  <c r="CC54" i="6"/>
  <c r="CB54" i="6"/>
  <c r="CA54" i="6"/>
  <c r="BZ54" i="6"/>
  <c r="CD54" i="6" s="1"/>
  <c r="CE54" i="6" s="1"/>
  <c r="BQ54" i="6"/>
  <c r="BP54" i="6"/>
  <c r="BO54" i="6"/>
  <c r="BN54" i="6"/>
  <c r="BR54" i="6" s="1"/>
  <c r="BS54" i="6" s="1"/>
  <c r="BE54" i="6"/>
  <c r="BD54" i="6"/>
  <c r="BC54" i="6"/>
  <c r="BB54" i="6"/>
  <c r="AS54" i="6"/>
  <c r="AR54" i="6"/>
  <c r="AQ54" i="6"/>
  <c r="AP54" i="6"/>
  <c r="AT54" i="6" s="1"/>
  <c r="AU54" i="6" s="1"/>
  <c r="AG54" i="6"/>
  <c r="AF54" i="6"/>
  <c r="AE54" i="6"/>
  <c r="AD54" i="6"/>
  <c r="U54" i="6"/>
  <c r="T54" i="6"/>
  <c r="S54" i="6"/>
  <c r="R54" i="6"/>
  <c r="V54" i="6" s="1"/>
  <c r="W54" i="6" s="1"/>
  <c r="I54" i="6"/>
  <c r="H54" i="6"/>
  <c r="G54" i="6"/>
  <c r="F54" i="6"/>
  <c r="EK53" i="6"/>
  <c r="EJ53" i="6"/>
  <c r="EI53" i="6"/>
  <c r="EH53" i="6"/>
  <c r="DY53" i="6"/>
  <c r="DX53" i="6"/>
  <c r="DW53" i="6"/>
  <c r="DV53" i="6"/>
  <c r="DZ53" i="6" s="1"/>
  <c r="EA53" i="6" s="1"/>
  <c r="DM53" i="6"/>
  <c r="DL53" i="6"/>
  <c r="DK53" i="6"/>
  <c r="DJ53" i="6"/>
  <c r="DN53" i="6" s="1"/>
  <c r="DO53" i="6" s="1"/>
  <c r="DA53" i="6"/>
  <c r="CZ53" i="6"/>
  <c r="CY53" i="6"/>
  <c r="CX53" i="6"/>
  <c r="CO53" i="6"/>
  <c r="CN53" i="6"/>
  <c r="CM53" i="6"/>
  <c r="CL53" i="6"/>
  <c r="CP53" i="6" s="1"/>
  <c r="CQ53" i="6" s="1"/>
  <c r="CC53" i="6"/>
  <c r="CB53" i="6"/>
  <c r="CA53" i="6"/>
  <c r="BZ53" i="6"/>
  <c r="BQ53" i="6"/>
  <c r="BP53" i="6"/>
  <c r="BO53" i="6"/>
  <c r="BN53" i="6"/>
  <c r="BR53" i="6" s="1"/>
  <c r="BS53" i="6" s="1"/>
  <c r="BE53" i="6"/>
  <c r="BD53" i="6"/>
  <c r="BC53" i="6"/>
  <c r="BB53" i="6"/>
  <c r="AS53" i="6"/>
  <c r="AR53" i="6"/>
  <c r="AQ53" i="6"/>
  <c r="AP53" i="6"/>
  <c r="AG53" i="6"/>
  <c r="AF53" i="6"/>
  <c r="AE53" i="6"/>
  <c r="AD53" i="6"/>
  <c r="AH53" i="6" s="1"/>
  <c r="AI53" i="6" s="1"/>
  <c r="U53" i="6"/>
  <c r="T53" i="6"/>
  <c r="S53" i="6"/>
  <c r="R53" i="6"/>
  <c r="V53" i="6" s="1"/>
  <c r="W53" i="6" s="1"/>
  <c r="I53" i="6"/>
  <c r="H53" i="6"/>
  <c r="G53" i="6"/>
  <c r="F53" i="6"/>
  <c r="EK52" i="6"/>
  <c r="EJ52" i="6"/>
  <c r="EI52" i="6"/>
  <c r="EH52" i="6"/>
  <c r="EL52" i="6" s="1"/>
  <c r="EM52" i="6" s="1"/>
  <c r="DY52" i="6"/>
  <c r="DX52" i="6"/>
  <c r="DW52" i="6"/>
  <c r="DV52" i="6"/>
  <c r="DM52" i="6"/>
  <c r="DL52" i="6"/>
  <c r="DK52" i="6"/>
  <c r="DJ52" i="6"/>
  <c r="DN52" i="6" s="1"/>
  <c r="DO52" i="6" s="1"/>
  <c r="DA52" i="6"/>
  <c r="CZ52" i="6"/>
  <c r="CY52" i="6"/>
  <c r="CX52" i="6"/>
  <c r="CO52" i="6"/>
  <c r="CN52" i="6"/>
  <c r="CM52" i="6"/>
  <c r="CL52" i="6"/>
  <c r="CC52" i="6"/>
  <c r="CB52" i="6"/>
  <c r="CA52" i="6"/>
  <c r="BZ52" i="6"/>
  <c r="CD52" i="6" s="1"/>
  <c r="CE52" i="6" s="1"/>
  <c r="BQ52" i="6"/>
  <c r="BP52" i="6"/>
  <c r="BO52" i="6"/>
  <c r="BN52" i="6"/>
  <c r="BR52" i="6" s="1"/>
  <c r="BS52" i="6" s="1"/>
  <c r="BE52" i="6"/>
  <c r="BD52" i="6"/>
  <c r="BC52" i="6"/>
  <c r="BB52" i="6"/>
  <c r="AS52" i="6"/>
  <c r="AR52" i="6"/>
  <c r="AQ52" i="6"/>
  <c r="AP52" i="6"/>
  <c r="AT52" i="6" s="1"/>
  <c r="AU52" i="6" s="1"/>
  <c r="AG52" i="6"/>
  <c r="AF52" i="6"/>
  <c r="AE52" i="6"/>
  <c r="AD52" i="6"/>
  <c r="U52" i="6"/>
  <c r="T52" i="6"/>
  <c r="S52" i="6"/>
  <c r="R52" i="6"/>
  <c r="V52" i="6" s="1"/>
  <c r="W52" i="6" s="1"/>
  <c r="I52" i="6"/>
  <c r="H52" i="6"/>
  <c r="G52" i="6"/>
  <c r="F52" i="6"/>
  <c r="EK51" i="6"/>
  <c r="EJ51" i="6"/>
  <c r="EI51" i="6"/>
  <c r="EH51" i="6"/>
  <c r="DY51" i="6"/>
  <c r="DX51" i="6"/>
  <c r="DW51" i="6"/>
  <c r="DV51" i="6"/>
  <c r="DZ51" i="6" s="1"/>
  <c r="EA51" i="6" s="1"/>
  <c r="DM51" i="6"/>
  <c r="DL51" i="6"/>
  <c r="DK51" i="6"/>
  <c r="DJ51" i="6"/>
  <c r="DN51" i="6" s="1"/>
  <c r="DO51" i="6" s="1"/>
  <c r="DA51" i="6"/>
  <c r="CZ51" i="6"/>
  <c r="CY51" i="6"/>
  <c r="CX51" i="6"/>
  <c r="CO51" i="6"/>
  <c r="CN51" i="6"/>
  <c r="CM51" i="6"/>
  <c r="CL51" i="6"/>
  <c r="CP51" i="6" s="1"/>
  <c r="CQ51" i="6" s="1"/>
  <c r="CC51" i="6"/>
  <c r="CB51" i="6"/>
  <c r="CA51" i="6"/>
  <c r="BZ51" i="6"/>
  <c r="BQ51" i="6"/>
  <c r="BP51" i="6"/>
  <c r="BO51" i="6"/>
  <c r="BN51" i="6"/>
  <c r="BR51" i="6" s="1"/>
  <c r="BS51" i="6" s="1"/>
  <c r="BE51" i="6"/>
  <c r="BD51" i="6"/>
  <c r="BC51" i="6"/>
  <c r="BB51" i="6"/>
  <c r="AS51" i="6"/>
  <c r="AR51" i="6"/>
  <c r="AQ51" i="6"/>
  <c r="AP51" i="6"/>
  <c r="AG51" i="6"/>
  <c r="AF51" i="6"/>
  <c r="AE51" i="6"/>
  <c r="AD51" i="6"/>
  <c r="AH51" i="6" s="1"/>
  <c r="AI51" i="6" s="1"/>
  <c r="U51" i="6"/>
  <c r="T51" i="6"/>
  <c r="S51" i="6"/>
  <c r="R51" i="6"/>
  <c r="V51" i="6" s="1"/>
  <c r="W51" i="6" s="1"/>
  <c r="I51" i="6"/>
  <c r="H51" i="6"/>
  <c r="G51" i="6"/>
  <c r="F51" i="6"/>
  <c r="EK50" i="6"/>
  <c r="EJ50" i="6"/>
  <c r="EI50" i="6"/>
  <c r="EH50" i="6"/>
  <c r="EL50" i="6" s="1"/>
  <c r="EM50" i="6" s="1"/>
  <c r="DY50" i="6"/>
  <c r="DX50" i="6"/>
  <c r="DW50" i="6"/>
  <c r="DV50" i="6"/>
  <c r="DM50" i="6"/>
  <c r="DL50" i="6"/>
  <c r="DK50" i="6"/>
  <c r="DJ50" i="6"/>
  <c r="DN50" i="6" s="1"/>
  <c r="DO50" i="6" s="1"/>
  <c r="DA50" i="6"/>
  <c r="CZ50" i="6"/>
  <c r="CY50" i="6"/>
  <c r="CX50" i="6"/>
  <c r="CO50" i="6"/>
  <c r="CN50" i="6"/>
  <c r="CM50" i="6"/>
  <c r="CL50" i="6"/>
  <c r="CC50" i="6"/>
  <c r="CB50" i="6"/>
  <c r="CA50" i="6"/>
  <c r="BZ50" i="6"/>
  <c r="CD50" i="6" s="1"/>
  <c r="CE50" i="6" s="1"/>
  <c r="BQ50" i="6"/>
  <c r="BP50" i="6"/>
  <c r="BO50" i="6"/>
  <c r="BN50" i="6"/>
  <c r="BR50" i="6" s="1"/>
  <c r="BS50" i="6" s="1"/>
  <c r="BE50" i="6"/>
  <c r="BD50" i="6"/>
  <c r="BC50" i="6"/>
  <c r="BB50" i="6"/>
  <c r="AS50" i="6"/>
  <c r="AR50" i="6"/>
  <c r="AQ50" i="6"/>
  <c r="AP50" i="6"/>
  <c r="AT50" i="6" s="1"/>
  <c r="AU50" i="6" s="1"/>
  <c r="AG50" i="6"/>
  <c r="AF50" i="6"/>
  <c r="AE50" i="6"/>
  <c r="AD50" i="6"/>
  <c r="U50" i="6"/>
  <c r="T50" i="6"/>
  <c r="S50" i="6"/>
  <c r="R50" i="6"/>
  <c r="V50" i="6" s="1"/>
  <c r="W50" i="6" s="1"/>
  <c r="I50" i="6"/>
  <c r="H50" i="6"/>
  <c r="G50" i="6"/>
  <c r="F50" i="6"/>
  <c r="EK49" i="6"/>
  <c r="EJ49" i="6"/>
  <c r="EI49" i="6"/>
  <c r="EH49" i="6"/>
  <c r="DY49" i="6"/>
  <c r="DX49" i="6"/>
  <c r="DW49" i="6"/>
  <c r="DV49" i="6"/>
  <c r="DZ49" i="6" s="1"/>
  <c r="EA49" i="6" s="1"/>
  <c r="DM49" i="6"/>
  <c r="DL49" i="6"/>
  <c r="DK49" i="6"/>
  <c r="DJ49" i="6"/>
  <c r="DN49" i="6" s="1"/>
  <c r="DO49" i="6" s="1"/>
  <c r="DA49" i="6"/>
  <c r="CZ49" i="6"/>
  <c r="CY49" i="6"/>
  <c r="CX49" i="6"/>
  <c r="CO49" i="6"/>
  <c r="CN49" i="6"/>
  <c r="CM49" i="6"/>
  <c r="CL49" i="6"/>
  <c r="CP49" i="6" s="1"/>
  <c r="CQ49" i="6" s="1"/>
  <c r="CC49" i="6"/>
  <c r="CB49" i="6"/>
  <c r="CA49" i="6"/>
  <c r="BZ49" i="6"/>
  <c r="BQ49" i="6"/>
  <c r="BP49" i="6"/>
  <c r="BO49" i="6"/>
  <c r="BN49" i="6"/>
  <c r="BR49" i="6" s="1"/>
  <c r="BS49" i="6" s="1"/>
  <c r="BE49" i="6"/>
  <c r="BD49" i="6"/>
  <c r="BC49" i="6"/>
  <c r="BB49" i="6"/>
  <c r="AS49" i="6"/>
  <c r="AR49" i="6"/>
  <c r="AQ49" i="6"/>
  <c r="AP49" i="6"/>
  <c r="AG49" i="6"/>
  <c r="AF49" i="6"/>
  <c r="AE49" i="6"/>
  <c r="AD49" i="6"/>
  <c r="AH49" i="6" s="1"/>
  <c r="AI49" i="6" s="1"/>
  <c r="U49" i="6"/>
  <c r="T49" i="6"/>
  <c r="S49" i="6"/>
  <c r="R49" i="6"/>
  <c r="V49" i="6" s="1"/>
  <c r="W49" i="6" s="1"/>
  <c r="I49" i="6"/>
  <c r="H49" i="6"/>
  <c r="G49" i="6"/>
  <c r="F49" i="6"/>
  <c r="EK48" i="6"/>
  <c r="EJ48" i="6"/>
  <c r="EI48" i="6"/>
  <c r="EH48" i="6"/>
  <c r="EL48" i="6" s="1"/>
  <c r="EM48" i="6" s="1"/>
  <c r="DY48" i="6"/>
  <c r="DX48" i="6"/>
  <c r="DW48" i="6"/>
  <c r="DV48" i="6"/>
  <c r="DM48" i="6"/>
  <c r="DL48" i="6"/>
  <c r="DK48" i="6"/>
  <c r="DJ48" i="6"/>
  <c r="DN48" i="6" s="1"/>
  <c r="DO48" i="6" s="1"/>
  <c r="DA48" i="6"/>
  <c r="CZ48" i="6"/>
  <c r="CY48" i="6"/>
  <c r="CX48" i="6"/>
  <c r="CO48" i="6"/>
  <c r="CN48" i="6"/>
  <c r="CM48" i="6"/>
  <c r="CL48" i="6"/>
  <c r="CC48" i="6"/>
  <c r="CB48" i="6"/>
  <c r="CA48" i="6"/>
  <c r="BZ48" i="6"/>
  <c r="CD48" i="6" s="1"/>
  <c r="CE48" i="6" s="1"/>
  <c r="BQ48" i="6"/>
  <c r="BP48" i="6"/>
  <c r="BO48" i="6"/>
  <c r="BN48" i="6"/>
  <c r="BR48" i="6" s="1"/>
  <c r="BS48" i="6" s="1"/>
  <c r="BE48" i="6"/>
  <c r="BD48" i="6"/>
  <c r="BC48" i="6"/>
  <c r="BB48" i="6"/>
  <c r="AS48" i="6"/>
  <c r="AR48" i="6"/>
  <c r="AQ48" i="6"/>
  <c r="AP48" i="6"/>
  <c r="AT48" i="6" s="1"/>
  <c r="AU48" i="6" s="1"/>
  <c r="AG48" i="6"/>
  <c r="AF48" i="6"/>
  <c r="AE48" i="6"/>
  <c r="AD48" i="6"/>
  <c r="U48" i="6"/>
  <c r="T48" i="6"/>
  <c r="S48" i="6"/>
  <c r="R48" i="6"/>
  <c r="V48" i="6" s="1"/>
  <c r="W48" i="6" s="1"/>
  <c r="I48" i="6"/>
  <c r="H48" i="6"/>
  <c r="G48" i="6"/>
  <c r="F48" i="6"/>
  <c r="EK47" i="6"/>
  <c r="EJ47" i="6"/>
  <c r="EI47" i="6"/>
  <c r="EH47" i="6"/>
  <c r="DY47" i="6"/>
  <c r="DX47" i="6"/>
  <c r="DW47" i="6"/>
  <c r="DV47" i="6"/>
  <c r="DZ47" i="6" s="1"/>
  <c r="EA47" i="6" s="1"/>
  <c r="DM47" i="6"/>
  <c r="DL47" i="6"/>
  <c r="DK47" i="6"/>
  <c r="DJ47" i="6"/>
  <c r="DN47" i="6" s="1"/>
  <c r="DO47" i="6" s="1"/>
  <c r="DA47" i="6"/>
  <c r="CZ47" i="6"/>
  <c r="CY47" i="6"/>
  <c r="CX47" i="6"/>
  <c r="CO47" i="6"/>
  <c r="CN47" i="6"/>
  <c r="CM47" i="6"/>
  <c r="CL47" i="6"/>
  <c r="CP47" i="6" s="1"/>
  <c r="CQ47" i="6" s="1"/>
  <c r="CC47" i="6"/>
  <c r="CB47" i="6"/>
  <c r="CA47" i="6"/>
  <c r="BZ47" i="6"/>
  <c r="BQ47" i="6"/>
  <c r="BP47" i="6"/>
  <c r="BO47" i="6"/>
  <c r="BN47" i="6"/>
  <c r="BR47" i="6" s="1"/>
  <c r="BS47" i="6" s="1"/>
  <c r="BE47" i="6"/>
  <c r="BD47" i="6"/>
  <c r="BC47" i="6"/>
  <c r="BB47" i="6"/>
  <c r="AS47" i="6"/>
  <c r="AR47" i="6"/>
  <c r="AQ47" i="6"/>
  <c r="AP47" i="6"/>
  <c r="AG47" i="6"/>
  <c r="AF47" i="6"/>
  <c r="AE47" i="6"/>
  <c r="AD47" i="6"/>
  <c r="AH47" i="6" s="1"/>
  <c r="AI47" i="6" s="1"/>
  <c r="U47" i="6"/>
  <c r="T47" i="6"/>
  <c r="S47" i="6"/>
  <c r="R47" i="6"/>
  <c r="V47" i="6" s="1"/>
  <c r="W47" i="6" s="1"/>
  <c r="I47" i="6"/>
  <c r="H47" i="6"/>
  <c r="G47" i="6"/>
  <c r="F47" i="6"/>
  <c r="EK46" i="6"/>
  <c r="EJ46" i="6"/>
  <c r="EI46" i="6"/>
  <c r="EH46" i="6"/>
  <c r="EL46" i="6" s="1"/>
  <c r="EM46" i="6" s="1"/>
  <c r="DY46" i="6"/>
  <c r="DX46" i="6"/>
  <c r="DW46" i="6"/>
  <c r="DV46" i="6"/>
  <c r="DM46" i="6"/>
  <c r="DL46" i="6"/>
  <c r="DK46" i="6"/>
  <c r="DJ46" i="6"/>
  <c r="DN46" i="6" s="1"/>
  <c r="DO46" i="6" s="1"/>
  <c r="DA46" i="6"/>
  <c r="CZ46" i="6"/>
  <c r="CY46" i="6"/>
  <c r="CX46" i="6"/>
  <c r="CO46" i="6"/>
  <c r="CN46" i="6"/>
  <c r="CM46" i="6"/>
  <c r="CL46" i="6"/>
  <c r="CC46" i="6"/>
  <c r="CB46" i="6"/>
  <c r="CA46" i="6"/>
  <c r="BZ46" i="6"/>
  <c r="CD46" i="6" s="1"/>
  <c r="CE46" i="6" s="1"/>
  <c r="BQ46" i="6"/>
  <c r="BP46" i="6"/>
  <c r="BO46" i="6"/>
  <c r="BN46" i="6"/>
  <c r="BR46" i="6" s="1"/>
  <c r="BS46" i="6" s="1"/>
  <c r="BE46" i="6"/>
  <c r="BD46" i="6"/>
  <c r="BC46" i="6"/>
  <c r="BB46" i="6"/>
  <c r="AS46" i="6"/>
  <c r="AR46" i="6"/>
  <c r="AQ46" i="6"/>
  <c r="AP46" i="6"/>
  <c r="AT46" i="6" s="1"/>
  <c r="AU46" i="6" s="1"/>
  <c r="AG46" i="6"/>
  <c r="AF46" i="6"/>
  <c r="AE46" i="6"/>
  <c r="AD46" i="6"/>
  <c r="U46" i="6"/>
  <c r="T46" i="6"/>
  <c r="S46" i="6"/>
  <c r="R46" i="6"/>
  <c r="V46" i="6" s="1"/>
  <c r="W46" i="6" s="1"/>
  <c r="I46" i="6"/>
  <c r="H46" i="6"/>
  <c r="G46" i="6"/>
  <c r="F46" i="6"/>
  <c r="EK39" i="6"/>
  <c r="EJ39" i="6"/>
  <c r="EI39" i="6"/>
  <c r="EH39" i="6"/>
  <c r="DY39" i="6"/>
  <c r="DX39" i="6"/>
  <c r="DW39" i="6"/>
  <c r="DV39" i="6"/>
  <c r="DZ39" i="6" s="1"/>
  <c r="EA39" i="6" s="1"/>
  <c r="DM39" i="6"/>
  <c r="DL39" i="6"/>
  <c r="DK39" i="6"/>
  <c r="DJ39" i="6"/>
  <c r="DN39" i="6" s="1"/>
  <c r="DO39" i="6" s="1"/>
  <c r="DA39" i="6"/>
  <c r="CZ39" i="6"/>
  <c r="CY39" i="6"/>
  <c r="CX39" i="6"/>
  <c r="CO39" i="6"/>
  <c r="CN39" i="6"/>
  <c r="CM39" i="6"/>
  <c r="CL39" i="6"/>
  <c r="CP39" i="6" s="1"/>
  <c r="CQ39" i="6" s="1"/>
  <c r="CC39" i="6"/>
  <c r="CB39" i="6"/>
  <c r="CA39" i="6"/>
  <c r="BZ39" i="6"/>
  <c r="BQ39" i="6"/>
  <c r="BP39" i="6"/>
  <c r="BO39" i="6"/>
  <c r="BN39" i="6"/>
  <c r="BR39" i="6" s="1"/>
  <c r="BS39" i="6" s="1"/>
  <c r="BE39" i="6"/>
  <c r="BD39" i="6"/>
  <c r="BC39" i="6"/>
  <c r="BB39" i="6"/>
  <c r="AS39" i="6"/>
  <c r="AR39" i="6"/>
  <c r="AQ39" i="6"/>
  <c r="AP39" i="6"/>
  <c r="AG39" i="6"/>
  <c r="AF39" i="6"/>
  <c r="AE39" i="6"/>
  <c r="AD39" i="6"/>
  <c r="AH39" i="6" s="1"/>
  <c r="AI39" i="6" s="1"/>
  <c r="U39" i="6"/>
  <c r="T39" i="6"/>
  <c r="S39" i="6"/>
  <c r="R39" i="6"/>
  <c r="V39" i="6" s="1"/>
  <c r="W39" i="6" s="1"/>
  <c r="I39" i="6"/>
  <c r="H39" i="6"/>
  <c r="G39" i="6"/>
  <c r="F39" i="6"/>
  <c r="EK38" i="6"/>
  <c r="EJ38" i="6"/>
  <c r="EI38" i="6"/>
  <c r="EH38" i="6"/>
  <c r="EL38" i="6" s="1"/>
  <c r="EM38" i="6" s="1"/>
  <c r="DY38" i="6"/>
  <c r="DX38" i="6"/>
  <c r="DW38" i="6"/>
  <c r="DV38" i="6"/>
  <c r="DM38" i="6"/>
  <c r="DL38" i="6"/>
  <c r="DK38" i="6"/>
  <c r="DJ38" i="6"/>
  <c r="DN38" i="6" s="1"/>
  <c r="DO38" i="6" s="1"/>
  <c r="DA38" i="6"/>
  <c r="CZ38" i="6"/>
  <c r="CY38" i="6"/>
  <c r="CX38" i="6"/>
  <c r="CO38" i="6"/>
  <c r="CN38" i="6"/>
  <c r="CM38" i="6"/>
  <c r="CL38" i="6"/>
  <c r="CC38" i="6"/>
  <c r="CB38" i="6"/>
  <c r="CA38" i="6"/>
  <c r="BZ38" i="6"/>
  <c r="CD38" i="6" s="1"/>
  <c r="CE38" i="6" s="1"/>
  <c r="BQ38" i="6"/>
  <c r="BP38" i="6"/>
  <c r="BO38" i="6"/>
  <c r="BN38" i="6"/>
  <c r="BR38" i="6" s="1"/>
  <c r="BS38" i="6" s="1"/>
  <c r="BE38" i="6"/>
  <c r="BD38" i="6"/>
  <c r="BC38" i="6"/>
  <c r="BB38" i="6"/>
  <c r="AS38" i="6"/>
  <c r="AR38" i="6"/>
  <c r="AQ38" i="6"/>
  <c r="AP38" i="6"/>
  <c r="AT38" i="6" s="1"/>
  <c r="AU38" i="6" s="1"/>
  <c r="AG38" i="6"/>
  <c r="AF38" i="6"/>
  <c r="AE38" i="6"/>
  <c r="AD38" i="6"/>
  <c r="U38" i="6"/>
  <c r="T38" i="6"/>
  <c r="S38" i="6"/>
  <c r="R38" i="6"/>
  <c r="V38" i="6" s="1"/>
  <c r="W38" i="6" s="1"/>
  <c r="I38" i="6"/>
  <c r="H38" i="6"/>
  <c r="G38" i="6"/>
  <c r="F38" i="6"/>
  <c r="EK37" i="6"/>
  <c r="EJ37" i="6"/>
  <c r="EI37" i="6"/>
  <c r="EH37" i="6"/>
  <c r="DY37" i="6"/>
  <c r="DX37" i="6"/>
  <c r="DW37" i="6"/>
  <c r="DV37" i="6"/>
  <c r="DZ37" i="6" s="1"/>
  <c r="EA37" i="6" s="1"/>
  <c r="DM37" i="6"/>
  <c r="DL37" i="6"/>
  <c r="DK37" i="6"/>
  <c r="DJ37" i="6"/>
  <c r="DN37" i="6" s="1"/>
  <c r="DO37" i="6" s="1"/>
  <c r="DA37" i="6"/>
  <c r="CZ37" i="6"/>
  <c r="CY37" i="6"/>
  <c r="CX37" i="6"/>
  <c r="CO37" i="6"/>
  <c r="CN37" i="6"/>
  <c r="CM37" i="6"/>
  <c r="CL37" i="6"/>
  <c r="CP37" i="6" s="1"/>
  <c r="CQ37" i="6" s="1"/>
  <c r="CC37" i="6"/>
  <c r="CB37" i="6"/>
  <c r="CA37" i="6"/>
  <c r="BZ37" i="6"/>
  <c r="BQ37" i="6"/>
  <c r="BP37" i="6"/>
  <c r="BO37" i="6"/>
  <c r="BN37" i="6"/>
  <c r="BR37" i="6" s="1"/>
  <c r="BS37" i="6" s="1"/>
  <c r="BE37" i="6"/>
  <c r="BD37" i="6"/>
  <c r="BC37" i="6"/>
  <c r="BB37" i="6"/>
  <c r="AS37" i="6"/>
  <c r="AR37" i="6"/>
  <c r="AQ37" i="6"/>
  <c r="AP37" i="6"/>
  <c r="AG37" i="6"/>
  <c r="AF37" i="6"/>
  <c r="AE37" i="6"/>
  <c r="AD37" i="6"/>
  <c r="AH37" i="6" s="1"/>
  <c r="AI37" i="6" s="1"/>
  <c r="U37" i="6"/>
  <c r="T37" i="6"/>
  <c r="S37" i="6"/>
  <c r="R37" i="6"/>
  <c r="V37" i="6" s="1"/>
  <c r="W37" i="6" s="1"/>
  <c r="I37" i="6"/>
  <c r="H37" i="6"/>
  <c r="G37" i="6"/>
  <c r="F37" i="6"/>
  <c r="EK36" i="6"/>
  <c r="EJ36" i="6"/>
  <c r="EI36" i="6"/>
  <c r="EH36" i="6"/>
  <c r="EL36" i="6" s="1"/>
  <c r="EM36" i="6" s="1"/>
  <c r="DY36" i="6"/>
  <c r="DX36" i="6"/>
  <c r="DW36" i="6"/>
  <c r="DV36" i="6"/>
  <c r="DM36" i="6"/>
  <c r="DL36" i="6"/>
  <c r="DK36" i="6"/>
  <c r="DJ36" i="6"/>
  <c r="DN36" i="6" s="1"/>
  <c r="DO36" i="6" s="1"/>
  <c r="DA36" i="6"/>
  <c r="CZ36" i="6"/>
  <c r="CY36" i="6"/>
  <c r="CX36" i="6"/>
  <c r="CO36" i="6"/>
  <c r="CN36" i="6"/>
  <c r="CM36" i="6"/>
  <c r="CL36" i="6"/>
  <c r="CC36" i="6"/>
  <c r="CB36" i="6"/>
  <c r="CA36" i="6"/>
  <c r="BZ36" i="6"/>
  <c r="CD36" i="6" s="1"/>
  <c r="CE36" i="6" s="1"/>
  <c r="BQ36" i="6"/>
  <c r="BP36" i="6"/>
  <c r="BO36" i="6"/>
  <c r="BN36" i="6"/>
  <c r="BR36" i="6" s="1"/>
  <c r="BS36" i="6" s="1"/>
  <c r="BE36" i="6"/>
  <c r="BD36" i="6"/>
  <c r="BC36" i="6"/>
  <c r="BB36" i="6"/>
  <c r="AS36" i="6"/>
  <c r="AR36" i="6"/>
  <c r="AQ36" i="6"/>
  <c r="AP36" i="6"/>
  <c r="AT36" i="6" s="1"/>
  <c r="AU36" i="6" s="1"/>
  <c r="AG36" i="6"/>
  <c r="AF36" i="6"/>
  <c r="AE36" i="6"/>
  <c r="AD36" i="6"/>
  <c r="U36" i="6"/>
  <c r="T36" i="6"/>
  <c r="S36" i="6"/>
  <c r="R36" i="6"/>
  <c r="V36" i="6" s="1"/>
  <c r="W36" i="6" s="1"/>
  <c r="I36" i="6"/>
  <c r="H36" i="6"/>
  <c r="G36" i="6"/>
  <c r="F36" i="6"/>
  <c r="EK35" i="6"/>
  <c r="EJ35" i="6"/>
  <c r="EI35" i="6"/>
  <c r="EH35" i="6"/>
  <c r="DY35" i="6"/>
  <c r="DX35" i="6"/>
  <c r="DW35" i="6"/>
  <c r="DV35" i="6"/>
  <c r="DZ35" i="6" s="1"/>
  <c r="EA35" i="6" s="1"/>
  <c r="DM35" i="6"/>
  <c r="DL35" i="6"/>
  <c r="DK35" i="6"/>
  <c r="DJ35" i="6"/>
  <c r="DN35" i="6" s="1"/>
  <c r="DO35" i="6" s="1"/>
  <c r="DA35" i="6"/>
  <c r="CZ35" i="6"/>
  <c r="CY35" i="6"/>
  <c r="CX35" i="6"/>
  <c r="CO35" i="6"/>
  <c r="CN35" i="6"/>
  <c r="CM35" i="6"/>
  <c r="CL35" i="6"/>
  <c r="CP35" i="6" s="1"/>
  <c r="CQ35" i="6" s="1"/>
  <c r="CC35" i="6"/>
  <c r="CB35" i="6"/>
  <c r="CA35" i="6"/>
  <c r="BZ35" i="6"/>
  <c r="BQ35" i="6"/>
  <c r="BP35" i="6"/>
  <c r="BO35" i="6"/>
  <c r="BN35" i="6"/>
  <c r="BR35" i="6" s="1"/>
  <c r="BS35" i="6" s="1"/>
  <c r="BE35" i="6"/>
  <c r="BD35" i="6"/>
  <c r="BC35" i="6"/>
  <c r="BB35" i="6"/>
  <c r="AS35" i="6"/>
  <c r="AR35" i="6"/>
  <c r="AQ35" i="6"/>
  <c r="AP35" i="6"/>
  <c r="AG35" i="6"/>
  <c r="AF35" i="6"/>
  <c r="AE35" i="6"/>
  <c r="AD35" i="6"/>
  <c r="AH35" i="6" s="1"/>
  <c r="AI35" i="6" s="1"/>
  <c r="U35" i="6"/>
  <c r="T35" i="6"/>
  <c r="S35" i="6"/>
  <c r="R35" i="6"/>
  <c r="V35" i="6" s="1"/>
  <c r="W35" i="6" s="1"/>
  <c r="I35" i="6"/>
  <c r="H35" i="6"/>
  <c r="G35" i="6"/>
  <c r="F35" i="6"/>
  <c r="EK34" i="6"/>
  <c r="EJ34" i="6"/>
  <c r="EI34" i="6"/>
  <c r="EH34" i="6"/>
  <c r="EL34" i="6" s="1"/>
  <c r="EM34" i="6" s="1"/>
  <c r="DY34" i="6"/>
  <c r="DX34" i="6"/>
  <c r="DW34" i="6"/>
  <c r="DV34" i="6"/>
  <c r="DM34" i="6"/>
  <c r="DL34" i="6"/>
  <c r="DK34" i="6"/>
  <c r="DJ34" i="6"/>
  <c r="DN34" i="6" s="1"/>
  <c r="DO34" i="6" s="1"/>
  <c r="DA34" i="6"/>
  <c r="CZ34" i="6"/>
  <c r="CY34" i="6"/>
  <c r="CX34" i="6"/>
  <c r="CO34" i="6"/>
  <c r="CN34" i="6"/>
  <c r="CM34" i="6"/>
  <c r="CL34" i="6"/>
  <c r="CC34" i="6"/>
  <c r="CB34" i="6"/>
  <c r="CA34" i="6"/>
  <c r="BZ34" i="6"/>
  <c r="CD34" i="6" s="1"/>
  <c r="CE34" i="6" s="1"/>
  <c r="BQ34" i="6"/>
  <c r="BP34" i="6"/>
  <c r="BO34" i="6"/>
  <c r="BN34" i="6"/>
  <c r="BR34" i="6" s="1"/>
  <c r="BS34" i="6" s="1"/>
  <c r="BE34" i="6"/>
  <c r="BD34" i="6"/>
  <c r="BC34" i="6"/>
  <c r="BB34" i="6"/>
  <c r="AS34" i="6"/>
  <c r="AR34" i="6"/>
  <c r="AQ34" i="6"/>
  <c r="AP34" i="6"/>
  <c r="AT34" i="6" s="1"/>
  <c r="AU34" i="6" s="1"/>
  <c r="AG34" i="6"/>
  <c r="AF34" i="6"/>
  <c r="AE34" i="6"/>
  <c r="AD34" i="6"/>
  <c r="U34" i="6"/>
  <c r="T34" i="6"/>
  <c r="S34" i="6"/>
  <c r="R34" i="6"/>
  <c r="V34" i="6" s="1"/>
  <c r="W34" i="6" s="1"/>
  <c r="I34" i="6"/>
  <c r="H34" i="6"/>
  <c r="G34" i="6"/>
  <c r="F34" i="6"/>
  <c r="EK33" i="6"/>
  <c r="EJ33" i="6"/>
  <c r="EI33" i="6"/>
  <c r="EH33" i="6"/>
  <c r="DY33" i="6"/>
  <c r="DX33" i="6"/>
  <c r="DW33" i="6"/>
  <c r="DV33" i="6"/>
  <c r="DZ33" i="6" s="1"/>
  <c r="EA33" i="6" s="1"/>
  <c r="DM33" i="6"/>
  <c r="DL33" i="6"/>
  <c r="DK33" i="6"/>
  <c r="DJ33" i="6"/>
  <c r="DN33" i="6" s="1"/>
  <c r="DO33" i="6" s="1"/>
  <c r="DA33" i="6"/>
  <c r="CZ33" i="6"/>
  <c r="CY33" i="6"/>
  <c r="CX33" i="6"/>
  <c r="CO33" i="6"/>
  <c r="CN33" i="6"/>
  <c r="CM33" i="6"/>
  <c r="CL33" i="6"/>
  <c r="CP33" i="6" s="1"/>
  <c r="CQ33" i="6" s="1"/>
  <c r="CC33" i="6"/>
  <c r="CB33" i="6"/>
  <c r="CA33" i="6"/>
  <c r="BZ33" i="6"/>
  <c r="BQ33" i="6"/>
  <c r="BP33" i="6"/>
  <c r="BO33" i="6"/>
  <c r="BN33" i="6"/>
  <c r="BR33" i="6" s="1"/>
  <c r="BS33" i="6" s="1"/>
  <c r="BE33" i="6"/>
  <c r="BD33" i="6"/>
  <c r="BC33" i="6"/>
  <c r="BB33" i="6"/>
  <c r="AS33" i="6"/>
  <c r="AR33" i="6"/>
  <c r="AQ33" i="6"/>
  <c r="AP33" i="6"/>
  <c r="AG33" i="6"/>
  <c r="AF33" i="6"/>
  <c r="AE33" i="6"/>
  <c r="AD33" i="6"/>
  <c r="AH33" i="6" s="1"/>
  <c r="AI33" i="6" s="1"/>
  <c r="U33" i="6"/>
  <c r="T33" i="6"/>
  <c r="S33" i="6"/>
  <c r="R33" i="6"/>
  <c r="V33" i="6" s="1"/>
  <c r="W33" i="6" s="1"/>
  <c r="I33" i="6"/>
  <c r="H33" i="6"/>
  <c r="G33" i="6"/>
  <c r="F33" i="6"/>
  <c r="EK32" i="6"/>
  <c r="EJ32" i="6"/>
  <c r="EI32" i="6"/>
  <c r="EH32" i="6"/>
  <c r="EL32" i="6" s="1"/>
  <c r="EM32" i="6" s="1"/>
  <c r="DY32" i="6"/>
  <c r="DX32" i="6"/>
  <c r="DW32" i="6"/>
  <c r="DV32" i="6"/>
  <c r="DM32" i="6"/>
  <c r="DL32" i="6"/>
  <c r="DK32" i="6"/>
  <c r="DJ32" i="6"/>
  <c r="DN32" i="6" s="1"/>
  <c r="DO32" i="6" s="1"/>
  <c r="DA32" i="6"/>
  <c r="CZ32" i="6"/>
  <c r="CY32" i="6"/>
  <c r="CX32" i="6"/>
  <c r="CO32" i="6"/>
  <c r="CN32" i="6"/>
  <c r="CM32" i="6"/>
  <c r="CL32" i="6"/>
  <c r="CC32" i="6"/>
  <c r="CB32" i="6"/>
  <c r="CA32" i="6"/>
  <c r="BZ32" i="6"/>
  <c r="CD32" i="6" s="1"/>
  <c r="CE32" i="6" s="1"/>
  <c r="BQ32" i="6"/>
  <c r="BP32" i="6"/>
  <c r="BO32" i="6"/>
  <c r="BN32" i="6"/>
  <c r="BR32" i="6" s="1"/>
  <c r="BS32" i="6" s="1"/>
  <c r="BE32" i="6"/>
  <c r="BD32" i="6"/>
  <c r="BC32" i="6"/>
  <c r="BB32" i="6"/>
  <c r="AS32" i="6"/>
  <c r="AR32" i="6"/>
  <c r="AQ32" i="6"/>
  <c r="AP32" i="6"/>
  <c r="AT32" i="6" s="1"/>
  <c r="AU32" i="6" s="1"/>
  <c r="AG32" i="6"/>
  <c r="AF32" i="6"/>
  <c r="AE32" i="6"/>
  <c r="AD32" i="6"/>
  <c r="U32" i="6"/>
  <c r="T32" i="6"/>
  <c r="S32" i="6"/>
  <c r="R32" i="6"/>
  <c r="V32" i="6" s="1"/>
  <c r="W32" i="6" s="1"/>
  <c r="I32" i="6"/>
  <c r="H32" i="6"/>
  <c r="G32" i="6"/>
  <c r="F32" i="6"/>
  <c r="EK31" i="6"/>
  <c r="EJ31" i="6"/>
  <c r="EI31" i="6"/>
  <c r="EH31" i="6"/>
  <c r="DY31" i="6"/>
  <c r="DX31" i="6"/>
  <c r="DW31" i="6"/>
  <c r="DV31" i="6"/>
  <c r="DZ31" i="6" s="1"/>
  <c r="EA31" i="6" s="1"/>
  <c r="DM31" i="6"/>
  <c r="DL31" i="6"/>
  <c r="DK31" i="6"/>
  <c r="DJ31" i="6"/>
  <c r="DN31" i="6" s="1"/>
  <c r="DO31" i="6" s="1"/>
  <c r="DA31" i="6"/>
  <c r="CZ31" i="6"/>
  <c r="CY31" i="6"/>
  <c r="CX31" i="6"/>
  <c r="CO31" i="6"/>
  <c r="CN31" i="6"/>
  <c r="CM31" i="6"/>
  <c r="CL31" i="6"/>
  <c r="CP31" i="6" s="1"/>
  <c r="CQ31" i="6" s="1"/>
  <c r="CC31" i="6"/>
  <c r="CB31" i="6"/>
  <c r="CA31" i="6"/>
  <c r="BZ31" i="6"/>
  <c r="BQ31" i="6"/>
  <c r="BP31" i="6"/>
  <c r="BO31" i="6"/>
  <c r="BN31" i="6"/>
  <c r="BR31" i="6" s="1"/>
  <c r="BS31" i="6" s="1"/>
  <c r="BE31" i="6"/>
  <c r="BD31" i="6"/>
  <c r="BC31" i="6"/>
  <c r="BB31" i="6"/>
  <c r="AS31" i="6"/>
  <c r="AR31" i="6"/>
  <c r="AQ31" i="6"/>
  <c r="AP31" i="6"/>
  <c r="AG31" i="6"/>
  <c r="AF31" i="6"/>
  <c r="AE31" i="6"/>
  <c r="AD31" i="6"/>
  <c r="AH31" i="6" s="1"/>
  <c r="AI31" i="6" s="1"/>
  <c r="U31" i="6"/>
  <c r="T31" i="6"/>
  <c r="S31" i="6"/>
  <c r="R31" i="6"/>
  <c r="V31" i="6" s="1"/>
  <c r="W31" i="6" s="1"/>
  <c r="I31" i="6"/>
  <c r="H31" i="6"/>
  <c r="G31" i="6"/>
  <c r="F31" i="6"/>
  <c r="EK30" i="6"/>
  <c r="EJ30" i="6"/>
  <c r="EI30" i="6"/>
  <c r="EH30" i="6"/>
  <c r="EL30" i="6" s="1"/>
  <c r="EM30" i="6" s="1"/>
  <c r="DY30" i="6"/>
  <c r="DX30" i="6"/>
  <c r="DW30" i="6"/>
  <c r="DV30" i="6"/>
  <c r="DM30" i="6"/>
  <c r="DL30" i="6"/>
  <c r="DK30" i="6"/>
  <c r="DJ30" i="6"/>
  <c r="DN30" i="6" s="1"/>
  <c r="DO30" i="6" s="1"/>
  <c r="DA30" i="6"/>
  <c r="CZ30" i="6"/>
  <c r="CY30" i="6"/>
  <c r="CX30" i="6"/>
  <c r="CO30" i="6"/>
  <c r="CN30" i="6"/>
  <c r="CM30" i="6"/>
  <c r="CL30" i="6"/>
  <c r="CC30" i="6"/>
  <c r="CB30" i="6"/>
  <c r="CA30" i="6"/>
  <c r="BZ30" i="6"/>
  <c r="CD30" i="6" s="1"/>
  <c r="CE30" i="6" s="1"/>
  <c r="BQ30" i="6"/>
  <c r="BP30" i="6"/>
  <c r="BO30" i="6"/>
  <c r="BN30" i="6"/>
  <c r="BR30" i="6" s="1"/>
  <c r="BS30" i="6" s="1"/>
  <c r="BE30" i="6"/>
  <c r="BD30" i="6"/>
  <c r="BC30" i="6"/>
  <c r="BB30" i="6"/>
  <c r="AS30" i="6"/>
  <c r="AR30" i="6"/>
  <c r="AQ30" i="6"/>
  <c r="AP30" i="6"/>
  <c r="AT30" i="6" s="1"/>
  <c r="AU30" i="6" s="1"/>
  <c r="AG30" i="6"/>
  <c r="AF30" i="6"/>
  <c r="AE30" i="6"/>
  <c r="AD30" i="6"/>
  <c r="U30" i="6"/>
  <c r="T30" i="6"/>
  <c r="S30" i="6"/>
  <c r="R30" i="6"/>
  <c r="V30" i="6" s="1"/>
  <c r="W30" i="6" s="1"/>
  <c r="I30" i="6"/>
  <c r="H30" i="6"/>
  <c r="G30" i="6"/>
  <c r="F30" i="6"/>
  <c r="EK29" i="6"/>
  <c r="EJ29" i="6"/>
  <c r="EI29" i="6"/>
  <c r="EH29" i="6"/>
  <c r="DY29" i="6"/>
  <c r="DX29" i="6"/>
  <c r="DW29" i="6"/>
  <c r="DV29" i="6"/>
  <c r="DZ29" i="6" s="1"/>
  <c r="EA29" i="6" s="1"/>
  <c r="DM29" i="6"/>
  <c r="DL29" i="6"/>
  <c r="DK29" i="6"/>
  <c r="DJ29" i="6"/>
  <c r="DN29" i="6" s="1"/>
  <c r="DO29" i="6" s="1"/>
  <c r="DA29" i="6"/>
  <c r="CZ29" i="6"/>
  <c r="CY29" i="6"/>
  <c r="CX29" i="6"/>
  <c r="DB29" i="6" s="1"/>
  <c r="DC29" i="6" s="1"/>
  <c r="CO29" i="6"/>
  <c r="CN29" i="6"/>
  <c r="CM29" i="6"/>
  <c r="CL29" i="6"/>
  <c r="CC29" i="6"/>
  <c r="CB29" i="6"/>
  <c r="CA29" i="6"/>
  <c r="BZ29" i="6"/>
  <c r="CD29" i="6" s="1"/>
  <c r="CE29" i="6" s="1"/>
  <c r="BQ29" i="6"/>
  <c r="BP29" i="6"/>
  <c r="BO29" i="6"/>
  <c r="BN29" i="6"/>
  <c r="BR29" i="6" s="1"/>
  <c r="BS29" i="6" s="1"/>
  <c r="BE29" i="6"/>
  <c r="BD29" i="6"/>
  <c r="BC29" i="6"/>
  <c r="BB29" i="6"/>
  <c r="BF29" i="6" s="1"/>
  <c r="BG29" i="6" s="1"/>
  <c r="AS29" i="6"/>
  <c r="AR29" i="6"/>
  <c r="AQ29" i="6"/>
  <c r="AP29" i="6"/>
  <c r="AG29" i="6"/>
  <c r="AF29" i="6"/>
  <c r="AE29" i="6"/>
  <c r="AD29" i="6"/>
  <c r="AH29" i="6" s="1"/>
  <c r="AI29" i="6" s="1"/>
  <c r="U29" i="6"/>
  <c r="T29" i="6"/>
  <c r="S29" i="6"/>
  <c r="R29" i="6"/>
  <c r="V29" i="6" s="1"/>
  <c r="W29" i="6" s="1"/>
  <c r="I29" i="6"/>
  <c r="H29" i="6"/>
  <c r="G29" i="6"/>
  <c r="F29" i="6"/>
  <c r="J29" i="6" s="1"/>
  <c r="K29" i="6" s="1"/>
  <c r="EK28" i="6"/>
  <c r="EJ28" i="6"/>
  <c r="EI28" i="6"/>
  <c r="EH28" i="6"/>
  <c r="DY28" i="6"/>
  <c r="DX28" i="6"/>
  <c r="DW28" i="6"/>
  <c r="DV28" i="6"/>
  <c r="DZ28" i="6" s="1"/>
  <c r="EA28" i="6" s="1"/>
  <c r="DM28" i="6"/>
  <c r="DL28" i="6"/>
  <c r="DK28" i="6"/>
  <c r="DJ28" i="6"/>
  <c r="DN28" i="6" s="1"/>
  <c r="DO28" i="6" s="1"/>
  <c r="DA28" i="6"/>
  <c r="CZ28" i="6"/>
  <c r="CY28" i="6"/>
  <c r="CX28" i="6"/>
  <c r="DB28" i="6" s="1"/>
  <c r="DC28" i="6" s="1"/>
  <c r="CO28" i="6"/>
  <c r="CN28" i="6"/>
  <c r="CM28" i="6"/>
  <c r="CL28" i="6"/>
  <c r="CP28" i="6" s="1"/>
  <c r="CQ28" i="6" s="1"/>
  <c r="CC28" i="6"/>
  <c r="CB28" i="6"/>
  <c r="CA28" i="6"/>
  <c r="BZ28" i="6"/>
  <c r="CD28" i="6" s="1"/>
  <c r="CE28" i="6" s="1"/>
  <c r="BQ28" i="6"/>
  <c r="BP28" i="6"/>
  <c r="BO28" i="6"/>
  <c r="BN28" i="6"/>
  <c r="BR28" i="6" s="1"/>
  <c r="BS28" i="6" s="1"/>
  <c r="BE28" i="6"/>
  <c r="BD28" i="6"/>
  <c r="BC28" i="6"/>
  <c r="BB28" i="6"/>
  <c r="BF28" i="6" s="1"/>
  <c r="BG28" i="6" s="1"/>
  <c r="AS28" i="6"/>
  <c r="AR28" i="6"/>
  <c r="AQ28" i="6"/>
  <c r="AP28" i="6"/>
  <c r="AT28" i="6" s="1"/>
  <c r="AU28" i="6" s="1"/>
  <c r="AG28" i="6"/>
  <c r="AF28" i="6"/>
  <c r="AE28" i="6"/>
  <c r="AD28" i="6"/>
  <c r="AH28" i="6" s="1"/>
  <c r="AI28" i="6" s="1"/>
  <c r="U28" i="6"/>
  <c r="T28" i="6"/>
  <c r="S28" i="6"/>
  <c r="R28" i="6"/>
  <c r="V28" i="6" s="1"/>
  <c r="W28" i="6" s="1"/>
  <c r="I28" i="6"/>
  <c r="H28" i="6"/>
  <c r="G28" i="6"/>
  <c r="F28" i="6"/>
  <c r="J28" i="6" s="1"/>
  <c r="K28" i="6" s="1"/>
  <c r="EK27" i="6"/>
  <c r="EJ27" i="6"/>
  <c r="EI27" i="6"/>
  <c r="EH27" i="6"/>
  <c r="EL27" i="6" s="1"/>
  <c r="EM27" i="6" s="1"/>
  <c r="DY27" i="6"/>
  <c r="DX27" i="6"/>
  <c r="DW27" i="6"/>
  <c r="DV27" i="6"/>
  <c r="DZ27" i="6" s="1"/>
  <c r="EA27" i="6" s="1"/>
  <c r="DM27" i="6"/>
  <c r="DL27" i="6"/>
  <c r="DK27" i="6"/>
  <c r="DJ27" i="6"/>
  <c r="DN27" i="6" s="1"/>
  <c r="DO27" i="6" s="1"/>
  <c r="DA27" i="6"/>
  <c r="CZ27" i="6"/>
  <c r="CY27" i="6"/>
  <c r="CX27" i="6"/>
  <c r="DB27" i="6" s="1"/>
  <c r="DC27" i="6" s="1"/>
  <c r="CO27" i="6"/>
  <c r="CN27" i="6"/>
  <c r="CM27" i="6"/>
  <c r="CL27" i="6"/>
  <c r="CP27" i="6" s="1"/>
  <c r="CQ27" i="6" s="1"/>
  <c r="CC27" i="6"/>
  <c r="CB27" i="6"/>
  <c r="CA27" i="6"/>
  <c r="BZ27" i="6"/>
  <c r="CD27" i="6" s="1"/>
  <c r="CE27" i="6" s="1"/>
  <c r="BQ27" i="6"/>
  <c r="BP27" i="6"/>
  <c r="BO27" i="6"/>
  <c r="BN27" i="6"/>
  <c r="BR27" i="6" s="1"/>
  <c r="BS27" i="6" s="1"/>
  <c r="BE27" i="6"/>
  <c r="BD27" i="6"/>
  <c r="BC27" i="6"/>
  <c r="BB27" i="6"/>
  <c r="BF27" i="6" s="1"/>
  <c r="BG27" i="6" s="1"/>
  <c r="AS27" i="6"/>
  <c r="AR27" i="6"/>
  <c r="AQ27" i="6"/>
  <c r="AP27" i="6"/>
  <c r="AT27" i="6" s="1"/>
  <c r="AU27" i="6" s="1"/>
  <c r="AG27" i="6"/>
  <c r="AF27" i="6"/>
  <c r="AE27" i="6"/>
  <c r="AD27" i="6"/>
  <c r="AH27" i="6" s="1"/>
  <c r="AI27" i="6" s="1"/>
  <c r="U27" i="6"/>
  <c r="T27" i="6"/>
  <c r="S27" i="6"/>
  <c r="R27" i="6"/>
  <c r="V27" i="6" s="1"/>
  <c r="W27" i="6" s="1"/>
  <c r="I27" i="6"/>
  <c r="H27" i="6"/>
  <c r="G27" i="6"/>
  <c r="F27" i="6"/>
  <c r="J27" i="6" s="1"/>
  <c r="K27" i="6" s="1"/>
  <c r="EK26" i="6"/>
  <c r="EJ26" i="6"/>
  <c r="EI26" i="6"/>
  <c r="EH26" i="6"/>
  <c r="EL26" i="6" s="1"/>
  <c r="EM26" i="6" s="1"/>
  <c r="DY26" i="6"/>
  <c r="DX26" i="6"/>
  <c r="DW26" i="6"/>
  <c r="DV26" i="6"/>
  <c r="DZ26" i="6" s="1"/>
  <c r="EA26" i="6" s="1"/>
  <c r="DM26" i="6"/>
  <c r="DL26" i="6"/>
  <c r="DK26" i="6"/>
  <c r="DJ26" i="6"/>
  <c r="DN26" i="6" s="1"/>
  <c r="DO26" i="6" s="1"/>
  <c r="DA26" i="6"/>
  <c r="CZ26" i="6"/>
  <c r="CY26" i="6"/>
  <c r="CX26" i="6"/>
  <c r="DB26" i="6" s="1"/>
  <c r="DC26" i="6" s="1"/>
  <c r="CO26" i="6"/>
  <c r="CN26" i="6"/>
  <c r="CM26" i="6"/>
  <c r="CL26" i="6"/>
  <c r="CP26" i="6" s="1"/>
  <c r="CQ26" i="6" s="1"/>
  <c r="CC26" i="6"/>
  <c r="CB26" i="6"/>
  <c r="CA26" i="6"/>
  <c r="BZ26" i="6"/>
  <c r="CD26" i="6" s="1"/>
  <c r="CE26" i="6" s="1"/>
  <c r="BQ26" i="6"/>
  <c r="BP26" i="6"/>
  <c r="BO26" i="6"/>
  <c r="BN26" i="6"/>
  <c r="BR26" i="6" s="1"/>
  <c r="BS26" i="6" s="1"/>
  <c r="BE26" i="6"/>
  <c r="BD26" i="6"/>
  <c r="BC26" i="6"/>
  <c r="BB26" i="6"/>
  <c r="BF26" i="6" s="1"/>
  <c r="BG26" i="6" s="1"/>
  <c r="AS26" i="6"/>
  <c r="AR26" i="6"/>
  <c r="AQ26" i="6"/>
  <c r="AP26" i="6"/>
  <c r="AT26" i="6" s="1"/>
  <c r="AU26" i="6" s="1"/>
  <c r="AG26" i="6"/>
  <c r="AF26" i="6"/>
  <c r="AE26" i="6"/>
  <c r="AD26" i="6"/>
  <c r="AH26" i="6" s="1"/>
  <c r="AI26" i="6" s="1"/>
  <c r="U26" i="6"/>
  <c r="T26" i="6"/>
  <c r="S26" i="6"/>
  <c r="R26" i="6"/>
  <c r="V26" i="6" s="1"/>
  <c r="W26" i="6" s="1"/>
  <c r="I26" i="6"/>
  <c r="H26" i="6"/>
  <c r="G26" i="6"/>
  <c r="F26" i="6"/>
  <c r="J26" i="6" s="1"/>
  <c r="K26" i="6" s="1"/>
  <c r="EK19" i="6"/>
  <c r="EJ19" i="6"/>
  <c r="EI19" i="6"/>
  <c r="EH19" i="6"/>
  <c r="EL19" i="6" s="1"/>
  <c r="EM19" i="6" s="1"/>
  <c r="DY19" i="6"/>
  <c r="DX19" i="6"/>
  <c r="DW19" i="6"/>
  <c r="DV19" i="6"/>
  <c r="DZ19" i="6" s="1"/>
  <c r="EA19" i="6" s="1"/>
  <c r="DM19" i="6"/>
  <c r="DL19" i="6"/>
  <c r="DK19" i="6"/>
  <c r="DJ19" i="6"/>
  <c r="DN19" i="6" s="1"/>
  <c r="DO19" i="6" s="1"/>
  <c r="DA19" i="6"/>
  <c r="CZ19" i="6"/>
  <c r="CY19" i="6"/>
  <c r="CX19" i="6"/>
  <c r="DB19" i="6" s="1"/>
  <c r="DC19" i="6" s="1"/>
  <c r="CO19" i="6"/>
  <c r="CN19" i="6"/>
  <c r="CM19" i="6"/>
  <c r="CL19" i="6"/>
  <c r="CP19" i="6" s="1"/>
  <c r="CQ19" i="6" s="1"/>
  <c r="CC19" i="6"/>
  <c r="CB19" i="6"/>
  <c r="CA19" i="6"/>
  <c r="BZ19" i="6"/>
  <c r="CD19" i="6" s="1"/>
  <c r="CE19" i="6" s="1"/>
  <c r="BQ19" i="6"/>
  <c r="BP19" i="6"/>
  <c r="BO19" i="6"/>
  <c r="BN19" i="6"/>
  <c r="BR19" i="6" s="1"/>
  <c r="BS19" i="6" s="1"/>
  <c r="BE19" i="6"/>
  <c r="BD19" i="6"/>
  <c r="BC19" i="6"/>
  <c r="BB19" i="6"/>
  <c r="BF19" i="6" s="1"/>
  <c r="BG19" i="6" s="1"/>
  <c r="AS19" i="6"/>
  <c r="AR19" i="6"/>
  <c r="AQ19" i="6"/>
  <c r="AP19" i="6"/>
  <c r="AT19" i="6" s="1"/>
  <c r="AU19" i="6" s="1"/>
  <c r="AG19" i="6"/>
  <c r="AF19" i="6"/>
  <c r="AE19" i="6"/>
  <c r="AD19" i="6"/>
  <c r="AH19" i="6" s="1"/>
  <c r="AI19" i="6" s="1"/>
  <c r="U19" i="6"/>
  <c r="T19" i="6"/>
  <c r="S19" i="6"/>
  <c r="R19" i="6"/>
  <c r="V19" i="6" s="1"/>
  <c r="W19" i="6" s="1"/>
  <c r="I19" i="6"/>
  <c r="H19" i="6"/>
  <c r="G19" i="6"/>
  <c r="F19" i="6"/>
  <c r="J19" i="6" s="1"/>
  <c r="K19" i="6" s="1"/>
  <c r="EK18" i="6"/>
  <c r="EJ18" i="6"/>
  <c r="EI18" i="6"/>
  <c r="EH18" i="6"/>
  <c r="EL18" i="6" s="1"/>
  <c r="EM18" i="6" s="1"/>
  <c r="DY18" i="6"/>
  <c r="DX18" i="6"/>
  <c r="DW18" i="6"/>
  <c r="DV18" i="6"/>
  <c r="DZ18" i="6" s="1"/>
  <c r="EA18" i="6" s="1"/>
  <c r="DM18" i="6"/>
  <c r="DL18" i="6"/>
  <c r="DK18" i="6"/>
  <c r="DJ18" i="6"/>
  <c r="DN18" i="6" s="1"/>
  <c r="DO18" i="6" s="1"/>
  <c r="DA18" i="6"/>
  <c r="CZ18" i="6"/>
  <c r="CY18" i="6"/>
  <c r="CX18" i="6"/>
  <c r="DB18" i="6" s="1"/>
  <c r="DC18" i="6" s="1"/>
  <c r="CO18" i="6"/>
  <c r="CN18" i="6"/>
  <c r="CM18" i="6"/>
  <c r="CL18" i="6"/>
  <c r="CP18" i="6" s="1"/>
  <c r="CQ18" i="6" s="1"/>
  <c r="CC18" i="6"/>
  <c r="CB18" i="6"/>
  <c r="CA18" i="6"/>
  <c r="BZ18" i="6"/>
  <c r="CD18" i="6" s="1"/>
  <c r="CE18" i="6" s="1"/>
  <c r="BQ18" i="6"/>
  <c r="BP18" i="6"/>
  <c r="BO18" i="6"/>
  <c r="BN18" i="6"/>
  <c r="BR18" i="6" s="1"/>
  <c r="BS18" i="6" s="1"/>
  <c r="BE18" i="6"/>
  <c r="BD18" i="6"/>
  <c r="BC18" i="6"/>
  <c r="BB18" i="6"/>
  <c r="BF18" i="6" s="1"/>
  <c r="BG18" i="6" s="1"/>
  <c r="AS18" i="6"/>
  <c r="AR18" i="6"/>
  <c r="AQ18" i="6"/>
  <c r="AP18" i="6"/>
  <c r="AT18" i="6" s="1"/>
  <c r="AU18" i="6" s="1"/>
  <c r="AG18" i="6"/>
  <c r="AF18" i="6"/>
  <c r="AE18" i="6"/>
  <c r="AD18" i="6"/>
  <c r="AH18" i="6" s="1"/>
  <c r="AI18" i="6" s="1"/>
  <c r="U18" i="6"/>
  <c r="T18" i="6"/>
  <c r="S18" i="6"/>
  <c r="R18" i="6"/>
  <c r="V18" i="6" s="1"/>
  <c r="W18" i="6" s="1"/>
  <c r="I18" i="6"/>
  <c r="H18" i="6"/>
  <c r="G18" i="6"/>
  <c r="F18" i="6"/>
  <c r="J18" i="6" s="1"/>
  <c r="K18" i="6" s="1"/>
  <c r="EK17" i="6"/>
  <c r="EJ17" i="6"/>
  <c r="EI17" i="6"/>
  <c r="EH17" i="6"/>
  <c r="EL17" i="6" s="1"/>
  <c r="EM17" i="6" s="1"/>
  <c r="DY17" i="6"/>
  <c r="DX17" i="6"/>
  <c r="DW17" i="6"/>
  <c r="DV17" i="6"/>
  <c r="DZ17" i="6" s="1"/>
  <c r="EA17" i="6" s="1"/>
  <c r="DM17" i="6"/>
  <c r="DL17" i="6"/>
  <c r="DK17" i="6"/>
  <c r="DJ17" i="6"/>
  <c r="DN17" i="6" s="1"/>
  <c r="DO17" i="6" s="1"/>
  <c r="DA17" i="6"/>
  <c r="CZ17" i="6"/>
  <c r="CY17" i="6"/>
  <c r="CX17" i="6"/>
  <c r="DB17" i="6" s="1"/>
  <c r="DC17" i="6" s="1"/>
  <c r="CO17" i="6"/>
  <c r="CN17" i="6"/>
  <c r="CM17" i="6"/>
  <c r="CL17" i="6"/>
  <c r="CP17" i="6" s="1"/>
  <c r="CQ17" i="6" s="1"/>
  <c r="CC17" i="6"/>
  <c r="CB17" i="6"/>
  <c r="CA17" i="6"/>
  <c r="BZ17" i="6"/>
  <c r="CD17" i="6" s="1"/>
  <c r="CE17" i="6" s="1"/>
  <c r="BQ17" i="6"/>
  <c r="BP17" i="6"/>
  <c r="BO17" i="6"/>
  <c r="BN17" i="6"/>
  <c r="BR17" i="6" s="1"/>
  <c r="BS17" i="6" s="1"/>
  <c r="BE17" i="6"/>
  <c r="BD17" i="6"/>
  <c r="BC17" i="6"/>
  <c r="BB17" i="6"/>
  <c r="BF17" i="6" s="1"/>
  <c r="BG17" i="6" s="1"/>
  <c r="AS17" i="6"/>
  <c r="AR17" i="6"/>
  <c r="AQ17" i="6"/>
  <c r="AP17" i="6"/>
  <c r="AT17" i="6" s="1"/>
  <c r="AU17" i="6" s="1"/>
  <c r="AG17" i="6"/>
  <c r="AF17" i="6"/>
  <c r="AE17" i="6"/>
  <c r="AD17" i="6"/>
  <c r="AH17" i="6" s="1"/>
  <c r="AI17" i="6" s="1"/>
  <c r="U17" i="6"/>
  <c r="T17" i="6"/>
  <c r="S17" i="6"/>
  <c r="R17" i="6"/>
  <c r="V17" i="6" s="1"/>
  <c r="W17" i="6" s="1"/>
  <c r="I17" i="6"/>
  <c r="H17" i="6"/>
  <c r="G17" i="6"/>
  <c r="F17" i="6"/>
  <c r="J17" i="6" s="1"/>
  <c r="K17" i="6" s="1"/>
  <c r="EK16" i="6"/>
  <c r="EJ16" i="6"/>
  <c r="EI16" i="6"/>
  <c r="EH16" i="6"/>
  <c r="EL16" i="6" s="1"/>
  <c r="EM16" i="6" s="1"/>
  <c r="DY16" i="6"/>
  <c r="DX16" i="6"/>
  <c r="DW16" i="6"/>
  <c r="DV16" i="6"/>
  <c r="DZ16" i="6" s="1"/>
  <c r="EA16" i="6" s="1"/>
  <c r="DM16" i="6"/>
  <c r="DL16" i="6"/>
  <c r="DK16" i="6"/>
  <c r="DJ16" i="6"/>
  <c r="DN16" i="6" s="1"/>
  <c r="DO16" i="6" s="1"/>
  <c r="DA16" i="6"/>
  <c r="CZ16" i="6"/>
  <c r="CY16" i="6"/>
  <c r="CX16" i="6"/>
  <c r="DB16" i="6" s="1"/>
  <c r="DC16" i="6" s="1"/>
  <c r="CO16" i="6"/>
  <c r="CN16" i="6"/>
  <c r="CM16" i="6"/>
  <c r="CL16" i="6"/>
  <c r="CP16" i="6" s="1"/>
  <c r="CQ16" i="6" s="1"/>
  <c r="CC16" i="6"/>
  <c r="CB16" i="6"/>
  <c r="CA16" i="6"/>
  <c r="BZ16" i="6"/>
  <c r="CD16" i="6" s="1"/>
  <c r="CE16" i="6" s="1"/>
  <c r="BQ16" i="6"/>
  <c r="BP16" i="6"/>
  <c r="BO16" i="6"/>
  <c r="BN16" i="6"/>
  <c r="BR16" i="6" s="1"/>
  <c r="BS16" i="6" s="1"/>
  <c r="BE16" i="6"/>
  <c r="BD16" i="6"/>
  <c r="BC16" i="6"/>
  <c r="BB16" i="6"/>
  <c r="BF16" i="6" s="1"/>
  <c r="BG16" i="6" s="1"/>
  <c r="AS16" i="6"/>
  <c r="AR16" i="6"/>
  <c r="AQ16" i="6"/>
  <c r="AP16" i="6"/>
  <c r="AT16" i="6" s="1"/>
  <c r="AU16" i="6" s="1"/>
  <c r="AG16" i="6"/>
  <c r="AF16" i="6"/>
  <c r="AE16" i="6"/>
  <c r="AD16" i="6"/>
  <c r="AH16" i="6" s="1"/>
  <c r="AI16" i="6" s="1"/>
  <c r="U16" i="6"/>
  <c r="T16" i="6"/>
  <c r="S16" i="6"/>
  <c r="R16" i="6"/>
  <c r="V16" i="6" s="1"/>
  <c r="W16" i="6" s="1"/>
  <c r="I16" i="6"/>
  <c r="H16" i="6"/>
  <c r="G16" i="6"/>
  <c r="F16" i="6"/>
  <c r="J16" i="6" s="1"/>
  <c r="K16" i="6" s="1"/>
  <c r="EK15" i="6"/>
  <c r="EJ15" i="6"/>
  <c r="EI15" i="6"/>
  <c r="EH15" i="6"/>
  <c r="EL15" i="6" s="1"/>
  <c r="EM15" i="6" s="1"/>
  <c r="DY15" i="6"/>
  <c r="DX15" i="6"/>
  <c r="DW15" i="6"/>
  <c r="DV15" i="6"/>
  <c r="DZ15" i="6" s="1"/>
  <c r="EA15" i="6" s="1"/>
  <c r="DM15" i="6"/>
  <c r="DL15" i="6"/>
  <c r="DK15" i="6"/>
  <c r="DJ15" i="6"/>
  <c r="DN15" i="6" s="1"/>
  <c r="DO15" i="6" s="1"/>
  <c r="DA15" i="6"/>
  <c r="CZ15" i="6"/>
  <c r="CY15" i="6"/>
  <c r="CX15" i="6"/>
  <c r="DB15" i="6" s="1"/>
  <c r="DC15" i="6" s="1"/>
  <c r="CO15" i="6"/>
  <c r="CN15" i="6"/>
  <c r="CM15" i="6"/>
  <c r="CL15" i="6"/>
  <c r="CP15" i="6" s="1"/>
  <c r="CQ15" i="6" s="1"/>
  <c r="CC15" i="6"/>
  <c r="CB15" i="6"/>
  <c r="CA15" i="6"/>
  <c r="BZ15" i="6"/>
  <c r="CD15" i="6" s="1"/>
  <c r="CE15" i="6" s="1"/>
  <c r="BQ15" i="6"/>
  <c r="BP15" i="6"/>
  <c r="BO15" i="6"/>
  <c r="BN15" i="6"/>
  <c r="BR15" i="6" s="1"/>
  <c r="BS15" i="6" s="1"/>
  <c r="BE15" i="6"/>
  <c r="BD15" i="6"/>
  <c r="BC15" i="6"/>
  <c r="BB15" i="6"/>
  <c r="BF15" i="6" s="1"/>
  <c r="BG15" i="6" s="1"/>
  <c r="AS15" i="6"/>
  <c r="AR15" i="6"/>
  <c r="AQ15" i="6"/>
  <c r="AP15" i="6"/>
  <c r="AT15" i="6" s="1"/>
  <c r="AU15" i="6" s="1"/>
  <c r="AG15" i="6"/>
  <c r="AF15" i="6"/>
  <c r="AE15" i="6"/>
  <c r="AD15" i="6"/>
  <c r="AH15" i="6" s="1"/>
  <c r="AI15" i="6" s="1"/>
  <c r="U15" i="6"/>
  <c r="T15" i="6"/>
  <c r="S15" i="6"/>
  <c r="R15" i="6"/>
  <c r="V15" i="6" s="1"/>
  <c r="W15" i="6" s="1"/>
  <c r="I15" i="6"/>
  <c r="H15" i="6"/>
  <c r="G15" i="6"/>
  <c r="F15" i="6"/>
  <c r="J15" i="6" s="1"/>
  <c r="K15" i="6" s="1"/>
  <c r="EK14" i="6"/>
  <c r="EJ14" i="6"/>
  <c r="EI14" i="6"/>
  <c r="EH14" i="6"/>
  <c r="EL14" i="6" s="1"/>
  <c r="EM14" i="6" s="1"/>
  <c r="DY14" i="6"/>
  <c r="DX14" i="6"/>
  <c r="DW14" i="6"/>
  <c r="DV14" i="6"/>
  <c r="DZ14" i="6" s="1"/>
  <c r="EA14" i="6" s="1"/>
  <c r="DM14" i="6"/>
  <c r="DL14" i="6"/>
  <c r="DK14" i="6"/>
  <c r="DJ14" i="6"/>
  <c r="DN14" i="6" s="1"/>
  <c r="DO14" i="6" s="1"/>
  <c r="DA14" i="6"/>
  <c r="CZ14" i="6"/>
  <c r="CY14" i="6"/>
  <c r="CX14" i="6"/>
  <c r="DB14" i="6" s="1"/>
  <c r="DC14" i="6" s="1"/>
  <c r="CO14" i="6"/>
  <c r="CN14" i="6"/>
  <c r="CM14" i="6"/>
  <c r="CL14" i="6"/>
  <c r="CP14" i="6" s="1"/>
  <c r="CQ14" i="6" s="1"/>
  <c r="CC14" i="6"/>
  <c r="CB14" i="6"/>
  <c r="CA14" i="6"/>
  <c r="BZ14" i="6"/>
  <c r="CD14" i="6" s="1"/>
  <c r="CE14" i="6" s="1"/>
  <c r="BQ14" i="6"/>
  <c r="BP14" i="6"/>
  <c r="BO14" i="6"/>
  <c r="BN14" i="6"/>
  <c r="BR14" i="6" s="1"/>
  <c r="BS14" i="6" s="1"/>
  <c r="BE14" i="6"/>
  <c r="BD14" i="6"/>
  <c r="BC14" i="6"/>
  <c r="BB14" i="6"/>
  <c r="BF14" i="6" s="1"/>
  <c r="BG14" i="6" s="1"/>
  <c r="AS14" i="6"/>
  <c r="AR14" i="6"/>
  <c r="AQ14" i="6"/>
  <c r="AP14" i="6"/>
  <c r="AT14" i="6" s="1"/>
  <c r="AU14" i="6" s="1"/>
  <c r="AG14" i="6"/>
  <c r="AF14" i="6"/>
  <c r="AE14" i="6"/>
  <c r="AD14" i="6"/>
  <c r="AH14" i="6" s="1"/>
  <c r="AI14" i="6" s="1"/>
  <c r="U14" i="6"/>
  <c r="T14" i="6"/>
  <c r="S14" i="6"/>
  <c r="R14" i="6"/>
  <c r="V14" i="6" s="1"/>
  <c r="W14" i="6" s="1"/>
  <c r="I14" i="6"/>
  <c r="H14" i="6"/>
  <c r="G14" i="6"/>
  <c r="F14" i="6"/>
  <c r="J14" i="6" s="1"/>
  <c r="K14" i="6" s="1"/>
  <c r="EK13" i="6"/>
  <c r="EJ13" i="6"/>
  <c r="EI13" i="6"/>
  <c r="EH13" i="6"/>
  <c r="EL13" i="6" s="1"/>
  <c r="EM13" i="6" s="1"/>
  <c r="DY13" i="6"/>
  <c r="DX13" i="6"/>
  <c r="DW13" i="6"/>
  <c r="DV13" i="6"/>
  <c r="DZ13" i="6" s="1"/>
  <c r="EA13" i="6" s="1"/>
  <c r="DM13" i="6"/>
  <c r="DL13" i="6"/>
  <c r="DK13" i="6"/>
  <c r="DJ13" i="6"/>
  <c r="DN13" i="6" s="1"/>
  <c r="DO13" i="6" s="1"/>
  <c r="DA13" i="6"/>
  <c r="CZ13" i="6"/>
  <c r="CY13" i="6"/>
  <c r="CX13" i="6"/>
  <c r="DB13" i="6" s="1"/>
  <c r="DC13" i="6" s="1"/>
  <c r="CO13" i="6"/>
  <c r="CN13" i="6"/>
  <c r="CM13" i="6"/>
  <c r="CL13" i="6"/>
  <c r="CP13" i="6" s="1"/>
  <c r="CQ13" i="6" s="1"/>
  <c r="CC13" i="6"/>
  <c r="CB13" i="6"/>
  <c r="CA13" i="6"/>
  <c r="BZ13" i="6"/>
  <c r="CD13" i="6" s="1"/>
  <c r="CE13" i="6" s="1"/>
  <c r="BQ13" i="6"/>
  <c r="BP13" i="6"/>
  <c r="BO13" i="6"/>
  <c r="BN13" i="6"/>
  <c r="BR13" i="6" s="1"/>
  <c r="BS13" i="6" s="1"/>
  <c r="BE13" i="6"/>
  <c r="BD13" i="6"/>
  <c r="BC13" i="6"/>
  <c r="BB13" i="6"/>
  <c r="BF13" i="6" s="1"/>
  <c r="BG13" i="6" s="1"/>
  <c r="AS13" i="6"/>
  <c r="AR13" i="6"/>
  <c r="AQ13" i="6"/>
  <c r="AP13" i="6"/>
  <c r="AT13" i="6" s="1"/>
  <c r="AU13" i="6" s="1"/>
  <c r="AG13" i="6"/>
  <c r="AF13" i="6"/>
  <c r="AE13" i="6"/>
  <c r="AD13" i="6"/>
  <c r="U13" i="6"/>
  <c r="T13" i="6"/>
  <c r="S13" i="6"/>
  <c r="R13" i="6"/>
  <c r="V13" i="6" s="1"/>
  <c r="W13" i="6" s="1"/>
  <c r="I13" i="6"/>
  <c r="H13" i="6"/>
  <c r="G13" i="6"/>
  <c r="F13" i="6"/>
  <c r="EK12" i="6"/>
  <c r="EJ12" i="6"/>
  <c r="EI12" i="6"/>
  <c r="EH12" i="6"/>
  <c r="EL12" i="6" s="1"/>
  <c r="EM12" i="6" s="1"/>
  <c r="DY12" i="6"/>
  <c r="DX12" i="6"/>
  <c r="DW12" i="6"/>
  <c r="DV12" i="6"/>
  <c r="DZ12" i="6" s="1"/>
  <c r="EA12" i="6" s="1"/>
  <c r="DM12" i="6"/>
  <c r="DL12" i="6"/>
  <c r="DK12" i="6"/>
  <c r="DJ12" i="6"/>
  <c r="DN12" i="6" s="1"/>
  <c r="DO12" i="6" s="1"/>
  <c r="DA12" i="6"/>
  <c r="CZ12" i="6"/>
  <c r="CY12" i="6"/>
  <c r="CX12" i="6"/>
  <c r="DB12" i="6" s="1"/>
  <c r="DC12" i="6" s="1"/>
  <c r="CO12" i="6"/>
  <c r="CN12" i="6"/>
  <c r="CM12" i="6"/>
  <c r="CL12" i="6"/>
  <c r="CP12" i="6" s="1"/>
  <c r="CQ12" i="6" s="1"/>
  <c r="CC12" i="6"/>
  <c r="CB12" i="6"/>
  <c r="CA12" i="6"/>
  <c r="BZ12" i="6"/>
  <c r="BQ12" i="6"/>
  <c r="BP12" i="6"/>
  <c r="BO12" i="6"/>
  <c r="BN12" i="6"/>
  <c r="BR12" i="6" s="1"/>
  <c r="BS12" i="6" s="1"/>
  <c r="BE12" i="6"/>
  <c r="BD12" i="6"/>
  <c r="BC12" i="6"/>
  <c r="BB12" i="6"/>
  <c r="AS12" i="6"/>
  <c r="AR12" i="6"/>
  <c r="AQ12" i="6"/>
  <c r="AP12" i="6"/>
  <c r="AT12" i="6" s="1"/>
  <c r="AU12" i="6" s="1"/>
  <c r="AG12" i="6"/>
  <c r="AF12" i="6"/>
  <c r="AE12" i="6"/>
  <c r="AD12" i="6"/>
  <c r="AH12" i="6" s="1"/>
  <c r="AI12" i="6" s="1"/>
  <c r="U12" i="6"/>
  <c r="T12" i="6"/>
  <c r="S12" i="6"/>
  <c r="R12" i="6"/>
  <c r="V12" i="6" s="1"/>
  <c r="W12" i="6" s="1"/>
  <c r="I12" i="6"/>
  <c r="H12" i="6"/>
  <c r="G12" i="6"/>
  <c r="F12" i="6"/>
  <c r="J12" i="6" s="1"/>
  <c r="K12" i="6" s="1"/>
  <c r="EK11" i="6"/>
  <c r="EJ11" i="6"/>
  <c r="EI11" i="6"/>
  <c r="EH11" i="6"/>
  <c r="EL11" i="6" s="1"/>
  <c r="EM11" i="6" s="1"/>
  <c r="DY11" i="6"/>
  <c r="DX11" i="6"/>
  <c r="DW11" i="6"/>
  <c r="DV11" i="6"/>
  <c r="DM11" i="6"/>
  <c r="DL11" i="6"/>
  <c r="DK11" i="6"/>
  <c r="DJ11" i="6"/>
  <c r="DN11" i="6" s="1"/>
  <c r="DO11" i="6" s="1"/>
  <c r="DA11" i="6"/>
  <c r="CZ11" i="6"/>
  <c r="CY11" i="6"/>
  <c r="CX11" i="6"/>
  <c r="CO11" i="6"/>
  <c r="CN11" i="6"/>
  <c r="CM11" i="6"/>
  <c r="CL11" i="6"/>
  <c r="CP11" i="6" s="1"/>
  <c r="CQ11" i="6" s="1"/>
  <c r="CC11" i="6"/>
  <c r="CB11" i="6"/>
  <c r="CA11" i="6"/>
  <c r="BZ11" i="6"/>
  <c r="CD11" i="6" s="1"/>
  <c r="CE11" i="6" s="1"/>
  <c r="BQ11" i="6"/>
  <c r="BP11" i="6"/>
  <c r="BO11" i="6"/>
  <c r="BN11" i="6"/>
  <c r="BR11" i="6" s="1"/>
  <c r="BS11" i="6" s="1"/>
  <c r="BE11" i="6"/>
  <c r="BD11" i="6"/>
  <c r="BC11" i="6"/>
  <c r="BB11" i="6"/>
  <c r="BF11" i="6" s="1"/>
  <c r="BG11" i="6" s="1"/>
  <c r="AS11" i="6"/>
  <c r="AR11" i="6"/>
  <c r="AQ11" i="6"/>
  <c r="AP11" i="6"/>
  <c r="AT11" i="6" s="1"/>
  <c r="AU11" i="6" s="1"/>
  <c r="AG11" i="6"/>
  <c r="AF11" i="6"/>
  <c r="AE11" i="6"/>
  <c r="AD11" i="6"/>
  <c r="U11" i="6"/>
  <c r="T11" i="6"/>
  <c r="S11" i="6"/>
  <c r="R11" i="6"/>
  <c r="V11" i="6" s="1"/>
  <c r="W11" i="6" s="1"/>
  <c r="I11" i="6"/>
  <c r="H11" i="6"/>
  <c r="G11" i="6"/>
  <c r="F11" i="6"/>
  <c r="EK10" i="6"/>
  <c r="EJ10" i="6"/>
  <c r="EI10" i="6"/>
  <c r="EH10" i="6"/>
  <c r="EL10" i="6" s="1"/>
  <c r="EM10" i="6" s="1"/>
  <c r="DY10" i="6"/>
  <c r="DX10" i="6"/>
  <c r="DW10" i="6"/>
  <c r="DV10" i="6"/>
  <c r="DZ10" i="6" s="1"/>
  <c r="EA10" i="6" s="1"/>
  <c r="DM10" i="6"/>
  <c r="DL10" i="6"/>
  <c r="DK10" i="6"/>
  <c r="DJ10" i="6"/>
  <c r="DN10" i="6" s="1"/>
  <c r="DO10" i="6" s="1"/>
  <c r="DA10" i="6"/>
  <c r="CZ10" i="6"/>
  <c r="CY10" i="6"/>
  <c r="CX10" i="6"/>
  <c r="DB10" i="6" s="1"/>
  <c r="DC10" i="6" s="1"/>
  <c r="CO10" i="6"/>
  <c r="CN10" i="6"/>
  <c r="CM10" i="6"/>
  <c r="CL10" i="6"/>
  <c r="CP10" i="6" s="1"/>
  <c r="CQ10" i="6" s="1"/>
  <c r="CC10" i="6"/>
  <c r="CB10" i="6"/>
  <c r="CA10" i="6"/>
  <c r="BZ10" i="6"/>
  <c r="BQ10" i="6"/>
  <c r="BP10" i="6"/>
  <c r="BO10" i="6"/>
  <c r="BN10" i="6"/>
  <c r="BR10" i="6" s="1"/>
  <c r="BS10" i="6" s="1"/>
  <c r="BE10" i="6"/>
  <c r="BD10" i="6"/>
  <c r="BC10" i="6"/>
  <c r="BB10" i="6"/>
  <c r="AS10" i="6"/>
  <c r="AR10" i="6"/>
  <c r="AQ10" i="6"/>
  <c r="AP10" i="6"/>
  <c r="AT10" i="6" s="1"/>
  <c r="AU10" i="6" s="1"/>
  <c r="AG10" i="6"/>
  <c r="AF10" i="6"/>
  <c r="AE10" i="6"/>
  <c r="AD10" i="6"/>
  <c r="AH10" i="6" s="1"/>
  <c r="AI10" i="6" s="1"/>
  <c r="U10" i="6"/>
  <c r="T10" i="6"/>
  <c r="S10" i="6"/>
  <c r="R10" i="6"/>
  <c r="V10" i="6" s="1"/>
  <c r="W10" i="6" s="1"/>
  <c r="I10" i="6"/>
  <c r="H10" i="6"/>
  <c r="G10" i="6"/>
  <c r="F10" i="6"/>
  <c r="J10" i="6" s="1"/>
  <c r="K10" i="6" s="1"/>
  <c r="EK9" i="6"/>
  <c r="EJ9" i="6"/>
  <c r="EI9" i="6"/>
  <c r="EH9" i="6"/>
  <c r="EL9" i="6" s="1"/>
  <c r="EM9" i="6" s="1"/>
  <c r="DY9" i="6"/>
  <c r="DX9" i="6"/>
  <c r="DW9" i="6"/>
  <c r="DV9" i="6"/>
  <c r="DM9" i="6"/>
  <c r="DL9" i="6"/>
  <c r="DK9" i="6"/>
  <c r="DJ9" i="6"/>
  <c r="DN9" i="6" s="1"/>
  <c r="DO9" i="6" s="1"/>
  <c r="DA9" i="6"/>
  <c r="CZ9" i="6"/>
  <c r="CY9" i="6"/>
  <c r="CX9" i="6"/>
  <c r="CO9" i="6"/>
  <c r="CN9" i="6"/>
  <c r="CM9" i="6"/>
  <c r="CL9" i="6"/>
  <c r="CP9" i="6" s="1"/>
  <c r="CQ9" i="6" s="1"/>
  <c r="CC9" i="6"/>
  <c r="CB9" i="6"/>
  <c r="CA9" i="6"/>
  <c r="BZ9" i="6"/>
  <c r="CD9" i="6" s="1"/>
  <c r="CE9" i="6" s="1"/>
  <c r="BQ9" i="6"/>
  <c r="BP9" i="6"/>
  <c r="BO9" i="6"/>
  <c r="BN9" i="6"/>
  <c r="BR9" i="6" s="1"/>
  <c r="BS9" i="6" s="1"/>
  <c r="BE9" i="6"/>
  <c r="BD9" i="6"/>
  <c r="BC9" i="6"/>
  <c r="BB9" i="6"/>
  <c r="BF9" i="6" s="1"/>
  <c r="BG9" i="6" s="1"/>
  <c r="AS9" i="6"/>
  <c r="AR9" i="6"/>
  <c r="AQ9" i="6"/>
  <c r="AP9" i="6"/>
  <c r="AT9" i="6" s="1"/>
  <c r="AU9" i="6" s="1"/>
  <c r="AG9" i="6"/>
  <c r="AF9" i="6"/>
  <c r="AE9" i="6"/>
  <c r="AD9" i="6"/>
  <c r="U9" i="6"/>
  <c r="T9" i="6"/>
  <c r="S9" i="6"/>
  <c r="R9" i="6"/>
  <c r="V9" i="6" s="1"/>
  <c r="W9" i="6" s="1"/>
  <c r="I9" i="6"/>
  <c r="H9" i="6"/>
  <c r="G9" i="6"/>
  <c r="F9" i="6"/>
  <c r="EK8" i="6"/>
  <c r="EJ8" i="6"/>
  <c r="EI8" i="6"/>
  <c r="EH8" i="6"/>
  <c r="EL8" i="6" s="1"/>
  <c r="EM8" i="6" s="1"/>
  <c r="DY8" i="6"/>
  <c r="DX8" i="6"/>
  <c r="DW8" i="6"/>
  <c r="DV8" i="6"/>
  <c r="DZ8" i="6" s="1"/>
  <c r="EA8" i="6" s="1"/>
  <c r="DM8" i="6"/>
  <c r="DL8" i="6"/>
  <c r="DK8" i="6"/>
  <c r="DJ8" i="6"/>
  <c r="DN8" i="6" s="1"/>
  <c r="DO8" i="6" s="1"/>
  <c r="DA8" i="6"/>
  <c r="CZ8" i="6"/>
  <c r="CY8" i="6"/>
  <c r="CX8" i="6"/>
  <c r="DB8" i="6" s="1"/>
  <c r="DC8" i="6" s="1"/>
  <c r="CO8" i="6"/>
  <c r="CN8" i="6"/>
  <c r="CM8" i="6"/>
  <c r="CL8" i="6"/>
  <c r="CP8" i="6" s="1"/>
  <c r="CQ8" i="6" s="1"/>
  <c r="CC8" i="6"/>
  <c r="CB8" i="6"/>
  <c r="CA8" i="6"/>
  <c r="BZ8" i="6"/>
  <c r="CD8" i="6" s="1"/>
  <c r="CE8" i="6" s="1"/>
  <c r="BQ8" i="6"/>
  <c r="BP8" i="6"/>
  <c r="BO8" i="6"/>
  <c r="BN8" i="6"/>
  <c r="BR8" i="6" s="1"/>
  <c r="BS8" i="6" s="1"/>
  <c r="BE8" i="6"/>
  <c r="BD8" i="6"/>
  <c r="BC8" i="6"/>
  <c r="BB8" i="6"/>
  <c r="BF8" i="6" s="1"/>
  <c r="BG8" i="6" s="1"/>
  <c r="AS8" i="6"/>
  <c r="AR8" i="6"/>
  <c r="AQ8" i="6"/>
  <c r="AP8" i="6"/>
  <c r="AT8" i="6" s="1"/>
  <c r="AU8" i="6" s="1"/>
  <c r="AG8" i="6"/>
  <c r="AF8" i="6"/>
  <c r="AE8" i="6"/>
  <c r="AD8" i="6"/>
  <c r="AH8" i="6" s="1"/>
  <c r="AI8" i="6" s="1"/>
  <c r="U8" i="6"/>
  <c r="T8" i="6"/>
  <c r="S8" i="6"/>
  <c r="R8" i="6"/>
  <c r="V8" i="6" s="1"/>
  <c r="W8" i="6" s="1"/>
  <c r="I8" i="6"/>
  <c r="H8" i="6"/>
  <c r="G8" i="6"/>
  <c r="F8" i="6"/>
  <c r="J8" i="6" s="1"/>
  <c r="K8" i="6" s="1"/>
  <c r="EK7" i="6"/>
  <c r="EJ7" i="6"/>
  <c r="EI7" i="6"/>
  <c r="EH7" i="6"/>
  <c r="EL7" i="6" s="1"/>
  <c r="EM7" i="6" s="1"/>
  <c r="DY7" i="6"/>
  <c r="DX7" i="6"/>
  <c r="DW7" i="6"/>
  <c r="DV7" i="6"/>
  <c r="DZ7" i="6" s="1"/>
  <c r="EA7" i="6" s="1"/>
  <c r="DM7" i="6"/>
  <c r="DL7" i="6"/>
  <c r="DK7" i="6"/>
  <c r="DJ7" i="6"/>
  <c r="DN7" i="6" s="1"/>
  <c r="DO7" i="6" s="1"/>
  <c r="DA7" i="6"/>
  <c r="CZ7" i="6"/>
  <c r="CY7" i="6"/>
  <c r="CX7" i="6"/>
  <c r="DB7" i="6" s="1"/>
  <c r="DC7" i="6" s="1"/>
  <c r="CO7" i="6"/>
  <c r="CN7" i="6"/>
  <c r="CM7" i="6"/>
  <c r="CL7" i="6"/>
  <c r="CP7" i="6" s="1"/>
  <c r="CQ7" i="6" s="1"/>
  <c r="CC7" i="6"/>
  <c r="CB7" i="6"/>
  <c r="CA7" i="6"/>
  <c r="BZ7" i="6"/>
  <c r="CD7" i="6" s="1"/>
  <c r="CE7" i="6" s="1"/>
  <c r="BQ7" i="6"/>
  <c r="BP7" i="6"/>
  <c r="BO7" i="6"/>
  <c r="BN7" i="6"/>
  <c r="BR7" i="6" s="1"/>
  <c r="BS7" i="6" s="1"/>
  <c r="BE7" i="6"/>
  <c r="BD7" i="6"/>
  <c r="BC7" i="6"/>
  <c r="BB7" i="6"/>
  <c r="BF7" i="6" s="1"/>
  <c r="BG7" i="6" s="1"/>
  <c r="AS7" i="6"/>
  <c r="AR7" i="6"/>
  <c r="AQ7" i="6"/>
  <c r="AP7" i="6"/>
  <c r="AT7" i="6" s="1"/>
  <c r="AU7" i="6" s="1"/>
  <c r="AG7" i="6"/>
  <c r="AF7" i="6"/>
  <c r="AE7" i="6"/>
  <c r="AD7" i="6"/>
  <c r="AH7" i="6" s="1"/>
  <c r="AI7" i="6" s="1"/>
  <c r="U7" i="6"/>
  <c r="T7" i="6"/>
  <c r="S7" i="6"/>
  <c r="R7" i="6"/>
  <c r="V7" i="6" s="1"/>
  <c r="W7" i="6" s="1"/>
  <c r="I7" i="6"/>
  <c r="H7" i="6"/>
  <c r="G7" i="6"/>
  <c r="F7" i="6"/>
  <c r="J7" i="6" s="1"/>
  <c r="K7" i="6" s="1"/>
  <c r="EK6" i="6"/>
  <c r="EJ6" i="6"/>
  <c r="EI6" i="6"/>
  <c r="EH6" i="6"/>
  <c r="EL6" i="6" s="1"/>
  <c r="EM6" i="6" s="1"/>
  <c r="DY6" i="6"/>
  <c r="DX6" i="6"/>
  <c r="DW6" i="6"/>
  <c r="DV6" i="6"/>
  <c r="DZ6" i="6" s="1"/>
  <c r="EA6" i="6" s="1"/>
  <c r="DM6" i="6"/>
  <c r="DL6" i="6"/>
  <c r="DK6" i="6"/>
  <c r="DJ6" i="6"/>
  <c r="DN6" i="6" s="1"/>
  <c r="DO6" i="6" s="1"/>
  <c r="DA6" i="6"/>
  <c r="CZ6" i="6"/>
  <c r="CY6" i="6"/>
  <c r="CX6" i="6"/>
  <c r="DB6" i="6" s="1"/>
  <c r="DC6" i="6" s="1"/>
  <c r="CO6" i="6"/>
  <c r="CN6" i="6"/>
  <c r="CM6" i="6"/>
  <c r="CL6" i="6"/>
  <c r="CP6" i="6" s="1"/>
  <c r="CQ6" i="6" s="1"/>
  <c r="CC6" i="6"/>
  <c r="CB6" i="6"/>
  <c r="CA6" i="6"/>
  <c r="BZ6" i="6"/>
  <c r="CD6" i="6" s="1"/>
  <c r="CE6" i="6" s="1"/>
  <c r="BQ6" i="6"/>
  <c r="BP6" i="6"/>
  <c r="BO6" i="6"/>
  <c r="BN6" i="6"/>
  <c r="BR6" i="6" s="1"/>
  <c r="BS6" i="6" s="1"/>
  <c r="BE6" i="6"/>
  <c r="BD6" i="6"/>
  <c r="BC6" i="6"/>
  <c r="BB6" i="6"/>
  <c r="BF6" i="6" s="1"/>
  <c r="BG6" i="6" s="1"/>
  <c r="AS6" i="6"/>
  <c r="AR6" i="6"/>
  <c r="AQ6" i="6"/>
  <c r="AP6" i="6"/>
  <c r="AT6" i="6" s="1"/>
  <c r="AU6" i="6" s="1"/>
  <c r="AG6" i="6"/>
  <c r="AF6" i="6"/>
  <c r="AE6" i="6"/>
  <c r="AD6" i="6"/>
  <c r="AH6" i="6" s="1"/>
  <c r="AI6" i="6" s="1"/>
  <c r="U6" i="6"/>
  <c r="T6" i="6"/>
  <c r="S6" i="6"/>
  <c r="R6" i="6"/>
  <c r="V6" i="6" s="1"/>
  <c r="W6" i="6" s="1"/>
  <c r="I6" i="6"/>
  <c r="H6" i="6"/>
  <c r="G6" i="6"/>
  <c r="F6" i="6"/>
  <c r="J6" i="6" s="1"/>
  <c r="K6" i="6" s="1"/>
  <c r="EK61" i="5"/>
  <c r="EJ61" i="5"/>
  <c r="EL61" i="5" s="1"/>
  <c r="EM61" i="5" s="1"/>
  <c r="EH61" i="5"/>
  <c r="DY61" i="5"/>
  <c r="DX61" i="5"/>
  <c r="DV61" i="5"/>
  <c r="DZ61" i="5" s="1"/>
  <c r="EA61" i="5" s="1"/>
  <c r="DM61" i="5"/>
  <c r="DL61" i="5"/>
  <c r="DN61" i="5" s="1"/>
  <c r="DO61" i="5" s="1"/>
  <c r="DJ61" i="5"/>
  <c r="DA61" i="5"/>
  <c r="CZ61" i="5"/>
  <c r="CX61" i="5"/>
  <c r="DB61" i="5" s="1"/>
  <c r="DC61" i="5" s="1"/>
  <c r="CO61" i="5"/>
  <c r="CN61" i="5"/>
  <c r="CP61" i="5" s="1"/>
  <c r="CQ61" i="5" s="1"/>
  <c r="CL61" i="5"/>
  <c r="CC61" i="5"/>
  <c r="CB61" i="5"/>
  <c r="BZ61" i="5"/>
  <c r="CD61" i="5" s="1"/>
  <c r="CE61" i="5" s="1"/>
  <c r="BQ61" i="5"/>
  <c r="BP61" i="5"/>
  <c r="BR61" i="5" s="1"/>
  <c r="BS61" i="5" s="1"/>
  <c r="BN61" i="5"/>
  <c r="BE61" i="5"/>
  <c r="BD61" i="5"/>
  <c r="BB61" i="5"/>
  <c r="BF61" i="5" s="1"/>
  <c r="BG61" i="5" s="1"/>
  <c r="AS61" i="5"/>
  <c r="AR61" i="5"/>
  <c r="AT61" i="5" s="1"/>
  <c r="AU61" i="5" s="1"/>
  <c r="AP61" i="5"/>
  <c r="AG61" i="5"/>
  <c r="AF61" i="5"/>
  <c r="AD61" i="5"/>
  <c r="AH61" i="5" s="1"/>
  <c r="AI61" i="5" s="1"/>
  <c r="U61" i="5"/>
  <c r="T61" i="5"/>
  <c r="R61" i="5"/>
  <c r="V61" i="5" s="1"/>
  <c r="W61" i="5" s="1"/>
  <c r="I61" i="5"/>
  <c r="H61" i="5"/>
  <c r="F61" i="5"/>
  <c r="EK60" i="5"/>
  <c r="EJ60" i="5"/>
  <c r="EL60" i="5" s="1"/>
  <c r="EM60" i="5" s="1"/>
  <c r="EH60" i="5"/>
  <c r="DY60" i="5"/>
  <c r="DX60" i="5"/>
  <c r="DV60" i="5"/>
  <c r="DZ60" i="5" s="1"/>
  <c r="EA60" i="5" s="1"/>
  <c r="DN60" i="5"/>
  <c r="DO60" i="5" s="1"/>
  <c r="DM60" i="5"/>
  <c r="DL60" i="5"/>
  <c r="DJ60" i="5"/>
  <c r="DA60" i="5"/>
  <c r="CZ60" i="5"/>
  <c r="CX60" i="5"/>
  <c r="CP60" i="5"/>
  <c r="CQ60" i="5" s="1"/>
  <c r="CO60" i="5"/>
  <c r="CN60" i="5"/>
  <c r="CL60" i="5"/>
  <c r="CC60" i="5"/>
  <c r="CB60" i="5"/>
  <c r="BZ60" i="5"/>
  <c r="CD60" i="5" s="1"/>
  <c r="CE60" i="5" s="1"/>
  <c r="BQ60" i="5"/>
  <c r="BP60" i="5"/>
  <c r="BN60" i="5"/>
  <c r="BR60" i="5" s="1"/>
  <c r="BS60" i="5" s="1"/>
  <c r="BE60" i="5"/>
  <c r="BD60" i="5"/>
  <c r="BB60" i="5"/>
  <c r="AS60" i="5"/>
  <c r="AR60" i="5"/>
  <c r="AT60" i="5" s="1"/>
  <c r="AU60" i="5" s="1"/>
  <c r="AP60" i="5"/>
  <c r="AG60" i="5"/>
  <c r="AF60" i="5"/>
  <c r="AD60" i="5"/>
  <c r="AH60" i="5" s="1"/>
  <c r="AI60" i="5" s="1"/>
  <c r="V60" i="5"/>
  <c r="W60" i="5" s="1"/>
  <c r="U60" i="5"/>
  <c r="T60" i="5"/>
  <c r="R60" i="5"/>
  <c r="I60" i="5"/>
  <c r="H60" i="5"/>
  <c r="F60" i="5"/>
  <c r="EL59" i="5"/>
  <c r="EM59" i="5" s="1"/>
  <c r="EK59" i="5"/>
  <c r="EJ59" i="5"/>
  <c r="EH59" i="5"/>
  <c r="DY59" i="5"/>
  <c r="DX59" i="5"/>
  <c r="DV59" i="5"/>
  <c r="DZ59" i="5" s="1"/>
  <c r="EA59" i="5" s="1"/>
  <c r="DM59" i="5"/>
  <c r="DL59" i="5"/>
  <c r="DJ59" i="5"/>
  <c r="DN59" i="5" s="1"/>
  <c r="DO59" i="5" s="1"/>
  <c r="DA59" i="5"/>
  <c r="CZ59" i="5"/>
  <c r="CX59" i="5"/>
  <c r="CO59" i="5"/>
  <c r="CN59" i="5"/>
  <c r="CP59" i="5" s="1"/>
  <c r="CQ59" i="5" s="1"/>
  <c r="CL59" i="5"/>
  <c r="CC59" i="5"/>
  <c r="CB59" i="5"/>
  <c r="BZ59" i="5"/>
  <c r="CD59" i="5" s="1"/>
  <c r="CE59" i="5" s="1"/>
  <c r="BR59" i="5"/>
  <c r="BS59" i="5" s="1"/>
  <c r="BQ59" i="5"/>
  <c r="BP59" i="5"/>
  <c r="BN59" i="5"/>
  <c r="BE59" i="5"/>
  <c r="BD59" i="5"/>
  <c r="BB59" i="5"/>
  <c r="AT59" i="5"/>
  <c r="AU59" i="5" s="1"/>
  <c r="AS59" i="5"/>
  <c r="AR59" i="5"/>
  <c r="AP59" i="5"/>
  <c r="AG59" i="5"/>
  <c r="AF59" i="5"/>
  <c r="AD59" i="5"/>
  <c r="AH59" i="5" s="1"/>
  <c r="AI59" i="5" s="1"/>
  <c r="U59" i="5"/>
  <c r="T59" i="5"/>
  <c r="R59" i="5"/>
  <c r="V59" i="5" s="1"/>
  <c r="W59" i="5" s="1"/>
  <c r="I59" i="5"/>
  <c r="H59" i="5"/>
  <c r="F59" i="5"/>
  <c r="EK58" i="5"/>
  <c r="EJ58" i="5"/>
  <c r="EL58" i="5" s="1"/>
  <c r="EM58" i="5" s="1"/>
  <c r="EH58" i="5"/>
  <c r="DY58" i="5"/>
  <c r="DX58" i="5"/>
  <c r="DV58" i="5"/>
  <c r="DZ58" i="5" s="1"/>
  <c r="EA58" i="5" s="1"/>
  <c r="DN58" i="5"/>
  <c r="DO58" i="5" s="1"/>
  <c r="DM58" i="5"/>
  <c r="DL58" i="5"/>
  <c r="DJ58" i="5"/>
  <c r="DA58" i="5"/>
  <c r="CZ58" i="5"/>
  <c r="CX58" i="5"/>
  <c r="CP58" i="5"/>
  <c r="CQ58" i="5" s="1"/>
  <c r="CO58" i="5"/>
  <c r="CN58" i="5"/>
  <c r="CL58" i="5"/>
  <c r="CC58" i="5"/>
  <c r="CB58" i="5"/>
  <c r="BZ58" i="5"/>
  <c r="CD58" i="5" s="1"/>
  <c r="CE58" i="5" s="1"/>
  <c r="BQ58" i="5"/>
  <c r="BP58" i="5"/>
  <c r="BN58" i="5"/>
  <c r="BR58" i="5" s="1"/>
  <c r="BS58" i="5" s="1"/>
  <c r="BE58" i="5"/>
  <c r="BD58" i="5"/>
  <c r="BB58" i="5"/>
  <c r="AS58" i="5"/>
  <c r="AR58" i="5"/>
  <c r="AT58" i="5" s="1"/>
  <c r="AU58" i="5" s="1"/>
  <c r="AP58" i="5"/>
  <c r="AG58" i="5"/>
  <c r="AF58" i="5"/>
  <c r="AD58" i="5"/>
  <c r="AH58" i="5" s="1"/>
  <c r="AI58" i="5" s="1"/>
  <c r="V58" i="5"/>
  <c r="W58" i="5" s="1"/>
  <c r="U58" i="5"/>
  <c r="T58" i="5"/>
  <c r="R58" i="5"/>
  <c r="I58" i="5"/>
  <c r="H58" i="5"/>
  <c r="F58" i="5"/>
  <c r="EL57" i="5"/>
  <c r="EM57" i="5" s="1"/>
  <c r="EK57" i="5"/>
  <c r="EJ57" i="5"/>
  <c r="EH57" i="5"/>
  <c r="DY57" i="5"/>
  <c r="DX57" i="5"/>
  <c r="DV57" i="5"/>
  <c r="DZ57" i="5" s="1"/>
  <c r="EA57" i="5" s="1"/>
  <c r="DM57" i="5"/>
  <c r="DL57" i="5"/>
  <c r="DJ57" i="5"/>
  <c r="DN57" i="5" s="1"/>
  <c r="DO57" i="5" s="1"/>
  <c r="DA57" i="5"/>
  <c r="CZ57" i="5"/>
  <c r="CX57" i="5"/>
  <c r="CO57" i="5"/>
  <c r="CN57" i="5"/>
  <c r="CP57" i="5" s="1"/>
  <c r="CQ57" i="5" s="1"/>
  <c r="CL57" i="5"/>
  <c r="CC57" i="5"/>
  <c r="CB57" i="5"/>
  <c r="BZ57" i="5"/>
  <c r="CD57" i="5" s="1"/>
  <c r="CE57" i="5" s="1"/>
  <c r="BR57" i="5"/>
  <c r="BS57" i="5" s="1"/>
  <c r="BQ57" i="5"/>
  <c r="BP57" i="5"/>
  <c r="BN57" i="5"/>
  <c r="BE57" i="5"/>
  <c r="BD57" i="5"/>
  <c r="BB57" i="5"/>
  <c r="AT57" i="5"/>
  <c r="AU57" i="5" s="1"/>
  <c r="AS57" i="5"/>
  <c r="AR57" i="5"/>
  <c r="AP57" i="5"/>
  <c r="AG57" i="5"/>
  <c r="AF57" i="5"/>
  <c r="AD57" i="5"/>
  <c r="AH57" i="5" s="1"/>
  <c r="AI57" i="5" s="1"/>
  <c r="U57" i="5"/>
  <c r="T57" i="5"/>
  <c r="R57" i="5"/>
  <c r="V57" i="5" s="1"/>
  <c r="W57" i="5" s="1"/>
  <c r="I57" i="5"/>
  <c r="H57" i="5"/>
  <c r="F57" i="5"/>
  <c r="EK56" i="5"/>
  <c r="EJ56" i="5"/>
  <c r="EL56" i="5" s="1"/>
  <c r="EM56" i="5" s="1"/>
  <c r="EH56" i="5"/>
  <c r="DY56" i="5"/>
  <c r="DX56" i="5"/>
  <c r="DV56" i="5"/>
  <c r="DZ56" i="5" s="1"/>
  <c r="EA56" i="5" s="1"/>
  <c r="DN56" i="5"/>
  <c r="DO56" i="5" s="1"/>
  <c r="DM56" i="5"/>
  <c r="DL56" i="5"/>
  <c r="DJ56" i="5"/>
  <c r="DA56" i="5"/>
  <c r="CZ56" i="5"/>
  <c r="CX56" i="5"/>
  <c r="CP56" i="5"/>
  <c r="CQ56" i="5" s="1"/>
  <c r="CO56" i="5"/>
  <c r="CN56" i="5"/>
  <c r="CL56" i="5"/>
  <c r="CC56" i="5"/>
  <c r="CB56" i="5"/>
  <c r="BZ56" i="5"/>
  <c r="CD56" i="5" s="1"/>
  <c r="CE56" i="5" s="1"/>
  <c r="BQ56" i="5"/>
  <c r="BP56" i="5"/>
  <c r="BN56" i="5"/>
  <c r="BR56" i="5" s="1"/>
  <c r="BS56" i="5" s="1"/>
  <c r="BE56" i="5"/>
  <c r="BD56" i="5"/>
  <c r="BB56" i="5"/>
  <c r="AS56" i="5"/>
  <c r="AR56" i="5"/>
  <c r="AT56" i="5" s="1"/>
  <c r="AU56" i="5" s="1"/>
  <c r="AP56" i="5"/>
  <c r="AG56" i="5"/>
  <c r="AF56" i="5"/>
  <c r="AD56" i="5"/>
  <c r="AH56" i="5" s="1"/>
  <c r="AI56" i="5" s="1"/>
  <c r="V56" i="5"/>
  <c r="W56" i="5" s="1"/>
  <c r="U56" i="5"/>
  <c r="T56" i="5"/>
  <c r="R56" i="5"/>
  <c r="I56" i="5"/>
  <c r="H56" i="5"/>
  <c r="F56" i="5"/>
  <c r="EL55" i="5"/>
  <c r="EM55" i="5" s="1"/>
  <c r="EK55" i="5"/>
  <c r="EJ55" i="5"/>
  <c r="EH55" i="5"/>
  <c r="DY55" i="5"/>
  <c r="DX55" i="5"/>
  <c r="DV55" i="5"/>
  <c r="DZ55" i="5" s="1"/>
  <c r="EA55" i="5" s="1"/>
  <c r="DM55" i="5"/>
  <c r="DL55" i="5"/>
  <c r="DJ55" i="5"/>
  <c r="DN55" i="5" s="1"/>
  <c r="DO55" i="5" s="1"/>
  <c r="DA55" i="5"/>
  <c r="CZ55" i="5"/>
  <c r="CX55" i="5"/>
  <c r="CO55" i="5"/>
  <c r="CN55" i="5"/>
  <c r="CP55" i="5" s="1"/>
  <c r="CQ55" i="5" s="1"/>
  <c r="CL55" i="5"/>
  <c r="CC55" i="5"/>
  <c r="CB55" i="5"/>
  <c r="BZ55" i="5"/>
  <c r="BR55" i="5"/>
  <c r="BS55" i="5" s="1"/>
  <c r="BQ55" i="5"/>
  <c r="BP55" i="5"/>
  <c r="BN55" i="5"/>
  <c r="BE55" i="5"/>
  <c r="BD55" i="5"/>
  <c r="BB55" i="5"/>
  <c r="AT55" i="5"/>
  <c r="AU55" i="5" s="1"/>
  <c r="AS55" i="5"/>
  <c r="AR55" i="5"/>
  <c r="AP55" i="5"/>
  <c r="AG55" i="5"/>
  <c r="AF55" i="5"/>
  <c r="AD55" i="5"/>
  <c r="AH55" i="5" s="1"/>
  <c r="AI55" i="5" s="1"/>
  <c r="U55" i="5"/>
  <c r="T55" i="5"/>
  <c r="R55" i="5"/>
  <c r="I55" i="5"/>
  <c r="H55" i="5"/>
  <c r="F55" i="5"/>
  <c r="EK54" i="5"/>
  <c r="EJ54" i="5"/>
  <c r="EL54" i="5" s="1"/>
  <c r="EM54" i="5" s="1"/>
  <c r="EH54" i="5"/>
  <c r="DY54" i="5"/>
  <c r="DX54" i="5"/>
  <c r="DV54" i="5"/>
  <c r="DN54" i="5"/>
  <c r="DO54" i="5" s="1"/>
  <c r="DM54" i="5"/>
  <c r="DL54" i="5"/>
  <c r="DJ54" i="5"/>
  <c r="DA54" i="5"/>
  <c r="CZ54" i="5"/>
  <c r="CX54" i="5"/>
  <c r="CP54" i="5"/>
  <c r="CQ54" i="5" s="1"/>
  <c r="CO54" i="5"/>
  <c r="CN54" i="5"/>
  <c r="CL54" i="5"/>
  <c r="CC54" i="5"/>
  <c r="CB54" i="5"/>
  <c r="BZ54" i="5"/>
  <c r="CD54" i="5" s="1"/>
  <c r="CE54" i="5" s="1"/>
  <c r="BQ54" i="5"/>
  <c r="BP54" i="5"/>
  <c r="BN54" i="5"/>
  <c r="BE54" i="5"/>
  <c r="BD54" i="5"/>
  <c r="BB54" i="5"/>
  <c r="AS54" i="5"/>
  <c r="AR54" i="5"/>
  <c r="AT54" i="5" s="1"/>
  <c r="AU54" i="5" s="1"/>
  <c r="AP54" i="5"/>
  <c r="AG54" i="5"/>
  <c r="AF54" i="5"/>
  <c r="AD54" i="5"/>
  <c r="V54" i="5"/>
  <c r="W54" i="5" s="1"/>
  <c r="U54" i="5"/>
  <c r="T54" i="5"/>
  <c r="R54" i="5"/>
  <c r="I54" i="5"/>
  <c r="H54" i="5"/>
  <c r="F54" i="5"/>
  <c r="EL53" i="5"/>
  <c r="EM53" i="5" s="1"/>
  <c r="EK53" i="5"/>
  <c r="EJ53" i="5"/>
  <c r="EH53" i="5"/>
  <c r="DY53" i="5"/>
  <c r="DX53" i="5"/>
  <c r="DV53" i="5"/>
  <c r="DZ53" i="5" s="1"/>
  <c r="EA53" i="5" s="1"/>
  <c r="DM53" i="5"/>
  <c r="DL53" i="5"/>
  <c r="DJ53" i="5"/>
  <c r="DA53" i="5"/>
  <c r="CZ53" i="5"/>
  <c r="CX53" i="5"/>
  <c r="CO53" i="5"/>
  <c r="CN53" i="5"/>
  <c r="CP53" i="5" s="1"/>
  <c r="CQ53" i="5" s="1"/>
  <c r="CL53" i="5"/>
  <c r="CC53" i="5"/>
  <c r="CB53" i="5"/>
  <c r="BZ53" i="5"/>
  <c r="BR53" i="5"/>
  <c r="BS53" i="5" s="1"/>
  <c r="BQ53" i="5"/>
  <c r="BP53" i="5"/>
  <c r="BN53" i="5"/>
  <c r="BE53" i="5"/>
  <c r="BD53" i="5"/>
  <c r="BB53" i="5"/>
  <c r="AT53" i="5"/>
  <c r="AU53" i="5" s="1"/>
  <c r="AS53" i="5"/>
  <c r="AR53" i="5"/>
  <c r="AP53" i="5"/>
  <c r="AG53" i="5"/>
  <c r="AF53" i="5"/>
  <c r="AD53" i="5"/>
  <c r="AH53" i="5" s="1"/>
  <c r="AI53" i="5" s="1"/>
  <c r="U53" i="5"/>
  <c r="T53" i="5"/>
  <c r="R53" i="5"/>
  <c r="I53" i="5"/>
  <c r="H53" i="5"/>
  <c r="F53" i="5"/>
  <c r="EK52" i="5"/>
  <c r="EJ52" i="5"/>
  <c r="EL52" i="5" s="1"/>
  <c r="EM52" i="5" s="1"/>
  <c r="EH52" i="5"/>
  <c r="DY52" i="5"/>
  <c r="DX52" i="5"/>
  <c r="DV52" i="5"/>
  <c r="DN52" i="5"/>
  <c r="DO52" i="5" s="1"/>
  <c r="DM52" i="5"/>
  <c r="DL52" i="5"/>
  <c r="DJ52" i="5"/>
  <c r="DA52" i="5"/>
  <c r="CZ52" i="5"/>
  <c r="CX52" i="5"/>
  <c r="CP52" i="5"/>
  <c r="CQ52" i="5" s="1"/>
  <c r="CO52" i="5"/>
  <c r="CN52" i="5"/>
  <c r="CL52" i="5"/>
  <c r="CC52" i="5"/>
  <c r="CB52" i="5"/>
  <c r="BZ52" i="5"/>
  <c r="CD52" i="5" s="1"/>
  <c r="CE52" i="5" s="1"/>
  <c r="BQ52" i="5"/>
  <c r="BP52" i="5"/>
  <c r="BN52" i="5"/>
  <c r="BE52" i="5"/>
  <c r="BD52" i="5"/>
  <c r="BB52" i="5"/>
  <c r="AS52" i="5"/>
  <c r="AR52" i="5"/>
  <c r="AT52" i="5" s="1"/>
  <c r="AU52" i="5" s="1"/>
  <c r="AP52" i="5"/>
  <c r="AG52" i="5"/>
  <c r="AF52" i="5"/>
  <c r="AD52" i="5"/>
  <c r="V52" i="5"/>
  <c r="W52" i="5" s="1"/>
  <c r="U52" i="5"/>
  <c r="T52" i="5"/>
  <c r="R52" i="5"/>
  <c r="I52" i="5"/>
  <c r="H52" i="5"/>
  <c r="F52" i="5"/>
  <c r="EL51" i="5"/>
  <c r="EM51" i="5" s="1"/>
  <c r="EK51" i="5"/>
  <c r="EJ51" i="5"/>
  <c r="EH51" i="5"/>
  <c r="DY51" i="5"/>
  <c r="DX51" i="5"/>
  <c r="DV51" i="5"/>
  <c r="DZ51" i="5" s="1"/>
  <c r="EA51" i="5" s="1"/>
  <c r="DM51" i="5"/>
  <c r="DL51" i="5"/>
  <c r="DJ51" i="5"/>
  <c r="DA51" i="5"/>
  <c r="CZ51" i="5"/>
  <c r="CX51" i="5"/>
  <c r="DB51" i="5" s="1"/>
  <c r="DC51" i="5" s="1"/>
  <c r="CP51" i="5"/>
  <c r="CQ51" i="5" s="1"/>
  <c r="CO51" i="5"/>
  <c r="CN51" i="5"/>
  <c r="CL51" i="5"/>
  <c r="CC51" i="5"/>
  <c r="CB51" i="5"/>
  <c r="BZ51" i="5"/>
  <c r="CD51" i="5" s="1"/>
  <c r="CE51" i="5" s="1"/>
  <c r="BQ51" i="5"/>
  <c r="BP51" i="5"/>
  <c r="BN51" i="5"/>
  <c r="BE51" i="5"/>
  <c r="BD51" i="5"/>
  <c r="BB51" i="5"/>
  <c r="AT51" i="5"/>
  <c r="AU51" i="5" s="1"/>
  <c r="AS51" i="5"/>
  <c r="AR51" i="5"/>
  <c r="AP51" i="5"/>
  <c r="AG51" i="5"/>
  <c r="AF51" i="5"/>
  <c r="AD51" i="5"/>
  <c r="AH51" i="5" s="1"/>
  <c r="AI51" i="5" s="1"/>
  <c r="U51" i="5"/>
  <c r="T51" i="5"/>
  <c r="R51" i="5"/>
  <c r="I51" i="5"/>
  <c r="H51" i="5"/>
  <c r="F51" i="5"/>
  <c r="J51" i="5" s="1"/>
  <c r="K51" i="5" s="1"/>
  <c r="EL50" i="5"/>
  <c r="EM50" i="5" s="1"/>
  <c r="EK50" i="5"/>
  <c r="EJ50" i="5"/>
  <c r="EH50" i="5"/>
  <c r="DY50" i="5"/>
  <c r="DX50" i="5"/>
  <c r="DV50" i="5"/>
  <c r="DZ50" i="5" s="1"/>
  <c r="EA50" i="5" s="1"/>
  <c r="DM50" i="5"/>
  <c r="DL50" i="5"/>
  <c r="DJ50" i="5"/>
  <c r="DA50" i="5"/>
  <c r="CZ50" i="5"/>
  <c r="CX50" i="5"/>
  <c r="CP50" i="5"/>
  <c r="CQ50" i="5" s="1"/>
  <c r="CO50" i="5"/>
  <c r="CN50" i="5"/>
  <c r="CL50" i="5"/>
  <c r="CC50" i="5"/>
  <c r="CB50" i="5"/>
  <c r="BZ50" i="5"/>
  <c r="CD50" i="5" s="1"/>
  <c r="CE50" i="5" s="1"/>
  <c r="BQ50" i="5"/>
  <c r="BP50" i="5"/>
  <c r="BN50" i="5"/>
  <c r="BE50" i="5"/>
  <c r="BD50" i="5"/>
  <c r="BB50" i="5"/>
  <c r="BF50" i="5" s="1"/>
  <c r="BG50" i="5" s="1"/>
  <c r="AT50" i="5"/>
  <c r="AU50" i="5" s="1"/>
  <c r="AS50" i="5"/>
  <c r="AR50" i="5"/>
  <c r="AP50" i="5"/>
  <c r="AG50" i="5"/>
  <c r="AF50" i="5"/>
  <c r="AD50" i="5"/>
  <c r="AH50" i="5" s="1"/>
  <c r="AI50" i="5" s="1"/>
  <c r="U50" i="5"/>
  <c r="T50" i="5"/>
  <c r="R50" i="5"/>
  <c r="I50" i="5"/>
  <c r="H50" i="5"/>
  <c r="F50" i="5"/>
  <c r="EL49" i="5"/>
  <c r="EM49" i="5" s="1"/>
  <c r="EK49" i="5"/>
  <c r="EJ49" i="5"/>
  <c r="EH49" i="5"/>
  <c r="DY49" i="5"/>
  <c r="DX49" i="5"/>
  <c r="DV49" i="5"/>
  <c r="DZ49" i="5" s="1"/>
  <c r="EA49" i="5" s="1"/>
  <c r="DM49" i="5"/>
  <c r="DL49" i="5"/>
  <c r="DJ49" i="5"/>
  <c r="DA49" i="5"/>
  <c r="CZ49" i="5"/>
  <c r="CX49" i="5"/>
  <c r="DB49" i="5" s="1"/>
  <c r="DC49" i="5" s="1"/>
  <c r="CP49" i="5"/>
  <c r="CQ49" i="5" s="1"/>
  <c r="CO49" i="5"/>
  <c r="CN49" i="5"/>
  <c r="CL49" i="5"/>
  <c r="CC49" i="5"/>
  <c r="CB49" i="5"/>
  <c r="BZ49" i="5"/>
  <c r="CD49" i="5" s="1"/>
  <c r="CE49" i="5" s="1"/>
  <c r="BQ49" i="5"/>
  <c r="BP49" i="5"/>
  <c r="BN49" i="5"/>
  <c r="BE49" i="5"/>
  <c r="BD49" i="5"/>
  <c r="BB49" i="5"/>
  <c r="AT49" i="5"/>
  <c r="AU49" i="5" s="1"/>
  <c r="AS49" i="5"/>
  <c r="AR49" i="5"/>
  <c r="AP49" i="5"/>
  <c r="AG49" i="5"/>
  <c r="AF49" i="5"/>
  <c r="AD49" i="5"/>
  <c r="AH49" i="5" s="1"/>
  <c r="AI49" i="5" s="1"/>
  <c r="U49" i="5"/>
  <c r="T49" i="5"/>
  <c r="R49" i="5"/>
  <c r="I49" i="5"/>
  <c r="H49" i="5"/>
  <c r="F49" i="5"/>
  <c r="J49" i="5" s="1"/>
  <c r="K49" i="5" s="1"/>
  <c r="EL48" i="5"/>
  <c r="EM48" i="5" s="1"/>
  <c r="EK48" i="5"/>
  <c r="EJ48" i="5"/>
  <c r="EH48" i="5"/>
  <c r="DY48" i="5"/>
  <c r="DX48" i="5"/>
  <c r="DV48" i="5"/>
  <c r="DZ48" i="5" s="1"/>
  <c r="EA48" i="5" s="1"/>
  <c r="DM48" i="5"/>
  <c r="DL48" i="5"/>
  <c r="DJ48" i="5"/>
  <c r="DA48" i="5"/>
  <c r="CZ48" i="5"/>
  <c r="CX48" i="5"/>
  <c r="CP48" i="5"/>
  <c r="CQ48" i="5" s="1"/>
  <c r="CO48" i="5"/>
  <c r="CN48" i="5"/>
  <c r="CL48" i="5"/>
  <c r="CC48" i="5"/>
  <c r="CB48" i="5"/>
  <c r="BZ48" i="5"/>
  <c r="CD48" i="5" s="1"/>
  <c r="CE48" i="5" s="1"/>
  <c r="BQ48" i="5"/>
  <c r="BP48" i="5"/>
  <c r="BN48" i="5"/>
  <c r="BE48" i="5"/>
  <c r="BD48" i="5"/>
  <c r="BB48" i="5"/>
  <c r="BF48" i="5" s="1"/>
  <c r="BG48" i="5" s="1"/>
  <c r="AT48" i="5"/>
  <c r="AU48" i="5" s="1"/>
  <c r="AS48" i="5"/>
  <c r="AR48" i="5"/>
  <c r="AP48" i="5"/>
  <c r="AG48" i="5"/>
  <c r="AF48" i="5"/>
  <c r="AD48" i="5"/>
  <c r="AH48" i="5" s="1"/>
  <c r="AI48" i="5" s="1"/>
  <c r="U48" i="5"/>
  <c r="T48" i="5"/>
  <c r="R48" i="5"/>
  <c r="I48" i="5"/>
  <c r="H48" i="5"/>
  <c r="F48" i="5"/>
  <c r="EK40" i="5"/>
  <c r="EJ40" i="5"/>
  <c r="EI40" i="5"/>
  <c r="EH40" i="5"/>
  <c r="EL40" i="5" s="1"/>
  <c r="EM40" i="5" s="1"/>
  <c r="DY40" i="5"/>
  <c r="DX40" i="5"/>
  <c r="DW40" i="5"/>
  <c r="DV40" i="5"/>
  <c r="DZ40" i="5" s="1"/>
  <c r="EA40" i="5" s="1"/>
  <c r="DM40" i="5"/>
  <c r="DL40" i="5"/>
  <c r="DK40" i="5"/>
  <c r="DJ40" i="5"/>
  <c r="DN40" i="5" s="1"/>
  <c r="DO40" i="5" s="1"/>
  <c r="DA40" i="5"/>
  <c r="CZ40" i="5"/>
  <c r="CY40" i="5"/>
  <c r="CX40" i="5"/>
  <c r="DB40" i="5" s="1"/>
  <c r="DC40" i="5" s="1"/>
  <c r="CO40" i="5"/>
  <c r="CN40" i="5"/>
  <c r="CM40" i="5"/>
  <c r="CL40" i="5"/>
  <c r="CP40" i="5" s="1"/>
  <c r="CQ40" i="5" s="1"/>
  <c r="CC40" i="5"/>
  <c r="CB40" i="5"/>
  <c r="CA40" i="5"/>
  <c r="BZ40" i="5"/>
  <c r="BQ40" i="5"/>
  <c r="BP40" i="5"/>
  <c r="BO40" i="5"/>
  <c r="BN40" i="5"/>
  <c r="BR40" i="5" s="1"/>
  <c r="BS40" i="5" s="1"/>
  <c r="BE40" i="5"/>
  <c r="BD40" i="5"/>
  <c r="BC40" i="5"/>
  <c r="BB40" i="5"/>
  <c r="AS40" i="5"/>
  <c r="AR40" i="5"/>
  <c r="AQ40" i="5"/>
  <c r="AP40" i="5"/>
  <c r="AT40" i="5" s="1"/>
  <c r="AU40" i="5" s="1"/>
  <c r="AG40" i="5"/>
  <c r="AF40" i="5"/>
  <c r="AE40" i="5"/>
  <c r="AD40" i="5"/>
  <c r="AH40" i="5" s="1"/>
  <c r="AI40" i="5" s="1"/>
  <c r="U40" i="5"/>
  <c r="T40" i="5"/>
  <c r="S40" i="5"/>
  <c r="R40" i="5"/>
  <c r="V40" i="5" s="1"/>
  <c r="W40" i="5" s="1"/>
  <c r="I40" i="5"/>
  <c r="H40" i="5"/>
  <c r="G40" i="5"/>
  <c r="F40" i="5"/>
  <c r="J40" i="5" s="1"/>
  <c r="K40" i="5" s="1"/>
  <c r="EK39" i="5"/>
  <c r="EJ39" i="5"/>
  <c r="EI39" i="5"/>
  <c r="EH39" i="5"/>
  <c r="EL39" i="5" s="1"/>
  <c r="EM39" i="5" s="1"/>
  <c r="DY39" i="5"/>
  <c r="DX39" i="5"/>
  <c r="DW39" i="5"/>
  <c r="DV39" i="5"/>
  <c r="DM39" i="5"/>
  <c r="DL39" i="5"/>
  <c r="DK39" i="5"/>
  <c r="DJ39" i="5"/>
  <c r="DN39" i="5" s="1"/>
  <c r="DO39" i="5" s="1"/>
  <c r="DA39" i="5"/>
  <c r="CZ39" i="5"/>
  <c r="CY39" i="5"/>
  <c r="CX39" i="5"/>
  <c r="CO39" i="5"/>
  <c r="CN39" i="5"/>
  <c r="CM39" i="5"/>
  <c r="CL39" i="5"/>
  <c r="CP39" i="5" s="1"/>
  <c r="CQ39" i="5" s="1"/>
  <c r="CC39" i="5"/>
  <c r="CB39" i="5"/>
  <c r="CA39" i="5"/>
  <c r="BZ39" i="5"/>
  <c r="CD39" i="5" s="1"/>
  <c r="CE39" i="5" s="1"/>
  <c r="BQ39" i="5"/>
  <c r="BP39" i="5"/>
  <c r="BO39" i="5"/>
  <c r="BN39" i="5"/>
  <c r="BR39" i="5" s="1"/>
  <c r="BS39" i="5" s="1"/>
  <c r="BE39" i="5"/>
  <c r="BD39" i="5"/>
  <c r="BC39" i="5"/>
  <c r="BB39" i="5"/>
  <c r="BF39" i="5" s="1"/>
  <c r="BG39" i="5" s="1"/>
  <c r="AS39" i="5"/>
  <c r="AR39" i="5"/>
  <c r="AQ39" i="5"/>
  <c r="AP39" i="5"/>
  <c r="AT39" i="5" s="1"/>
  <c r="AU39" i="5" s="1"/>
  <c r="AG39" i="5"/>
  <c r="AF39" i="5"/>
  <c r="AE39" i="5"/>
  <c r="AD39" i="5"/>
  <c r="U39" i="5"/>
  <c r="T39" i="5"/>
  <c r="S39" i="5"/>
  <c r="R39" i="5"/>
  <c r="V39" i="5" s="1"/>
  <c r="W39" i="5" s="1"/>
  <c r="I39" i="5"/>
  <c r="H39" i="5"/>
  <c r="G39" i="5"/>
  <c r="F39" i="5"/>
  <c r="EK38" i="5"/>
  <c r="EJ38" i="5"/>
  <c r="EI38" i="5"/>
  <c r="EH38" i="5"/>
  <c r="EL38" i="5" s="1"/>
  <c r="EM38" i="5" s="1"/>
  <c r="DY38" i="5"/>
  <c r="DX38" i="5"/>
  <c r="DW38" i="5"/>
  <c r="DV38" i="5"/>
  <c r="DZ38" i="5" s="1"/>
  <c r="EA38" i="5" s="1"/>
  <c r="DM38" i="5"/>
  <c r="DL38" i="5"/>
  <c r="DK38" i="5"/>
  <c r="DJ38" i="5"/>
  <c r="DN38" i="5" s="1"/>
  <c r="DO38" i="5" s="1"/>
  <c r="DA38" i="5"/>
  <c r="CZ38" i="5"/>
  <c r="CY38" i="5"/>
  <c r="CX38" i="5"/>
  <c r="DB38" i="5" s="1"/>
  <c r="DC38" i="5" s="1"/>
  <c r="CO38" i="5"/>
  <c r="CN38" i="5"/>
  <c r="CM38" i="5"/>
  <c r="CL38" i="5"/>
  <c r="CP38" i="5" s="1"/>
  <c r="CQ38" i="5" s="1"/>
  <c r="CC38" i="5"/>
  <c r="CB38" i="5"/>
  <c r="CA38" i="5"/>
  <c r="BZ38" i="5"/>
  <c r="BQ38" i="5"/>
  <c r="BP38" i="5"/>
  <c r="BO38" i="5"/>
  <c r="BN38" i="5"/>
  <c r="BR38" i="5" s="1"/>
  <c r="BS38" i="5" s="1"/>
  <c r="BE38" i="5"/>
  <c r="BD38" i="5"/>
  <c r="BC38" i="5"/>
  <c r="BB38" i="5"/>
  <c r="AS38" i="5"/>
  <c r="AR38" i="5"/>
  <c r="AQ38" i="5"/>
  <c r="AP38" i="5"/>
  <c r="AT38" i="5" s="1"/>
  <c r="AU38" i="5" s="1"/>
  <c r="AG38" i="5"/>
  <c r="AF38" i="5"/>
  <c r="AE38" i="5"/>
  <c r="AD38" i="5"/>
  <c r="AH38" i="5" s="1"/>
  <c r="AI38" i="5" s="1"/>
  <c r="U38" i="5"/>
  <c r="T38" i="5"/>
  <c r="S38" i="5"/>
  <c r="R38" i="5"/>
  <c r="V38" i="5" s="1"/>
  <c r="W38" i="5" s="1"/>
  <c r="I38" i="5"/>
  <c r="H38" i="5"/>
  <c r="G38" i="5"/>
  <c r="F38" i="5"/>
  <c r="J38" i="5" s="1"/>
  <c r="K38" i="5" s="1"/>
  <c r="EK37" i="5"/>
  <c r="EJ37" i="5"/>
  <c r="EI37" i="5"/>
  <c r="EH37" i="5"/>
  <c r="EL37" i="5" s="1"/>
  <c r="EM37" i="5" s="1"/>
  <c r="DY37" i="5"/>
  <c r="DX37" i="5"/>
  <c r="DW37" i="5"/>
  <c r="DV37" i="5"/>
  <c r="DM37" i="5"/>
  <c r="DL37" i="5"/>
  <c r="DK37" i="5"/>
  <c r="DJ37" i="5"/>
  <c r="DN37" i="5" s="1"/>
  <c r="DO37" i="5" s="1"/>
  <c r="DA37" i="5"/>
  <c r="CZ37" i="5"/>
  <c r="CY37" i="5"/>
  <c r="CX37" i="5"/>
  <c r="CO37" i="5"/>
  <c r="CN37" i="5"/>
  <c r="CM37" i="5"/>
  <c r="CL37" i="5"/>
  <c r="CP37" i="5" s="1"/>
  <c r="CQ37" i="5" s="1"/>
  <c r="CC37" i="5"/>
  <c r="CB37" i="5"/>
  <c r="CA37" i="5"/>
  <c r="BZ37" i="5"/>
  <c r="CD37" i="5" s="1"/>
  <c r="CE37" i="5" s="1"/>
  <c r="BQ37" i="5"/>
  <c r="BP37" i="5"/>
  <c r="BO37" i="5"/>
  <c r="BN37" i="5"/>
  <c r="BR37" i="5" s="1"/>
  <c r="BS37" i="5" s="1"/>
  <c r="BE37" i="5"/>
  <c r="BD37" i="5"/>
  <c r="BC37" i="5"/>
  <c r="BB37" i="5"/>
  <c r="BF37" i="5" s="1"/>
  <c r="BG37" i="5" s="1"/>
  <c r="AS37" i="5"/>
  <c r="AR37" i="5"/>
  <c r="AQ37" i="5"/>
  <c r="AP37" i="5"/>
  <c r="AT37" i="5" s="1"/>
  <c r="AU37" i="5" s="1"/>
  <c r="AG37" i="5"/>
  <c r="AF37" i="5"/>
  <c r="AE37" i="5"/>
  <c r="AD37" i="5"/>
  <c r="U37" i="5"/>
  <c r="T37" i="5"/>
  <c r="S37" i="5"/>
  <c r="R37" i="5"/>
  <c r="V37" i="5" s="1"/>
  <c r="W37" i="5" s="1"/>
  <c r="I37" i="5"/>
  <c r="H37" i="5"/>
  <c r="G37" i="5"/>
  <c r="F37" i="5"/>
  <c r="EK36" i="5"/>
  <c r="EJ36" i="5"/>
  <c r="EI36" i="5"/>
  <c r="EH36" i="5"/>
  <c r="EL36" i="5" s="1"/>
  <c r="EM36" i="5" s="1"/>
  <c r="DY36" i="5"/>
  <c r="DX36" i="5"/>
  <c r="DW36" i="5"/>
  <c r="DV36" i="5"/>
  <c r="DZ36" i="5" s="1"/>
  <c r="EA36" i="5" s="1"/>
  <c r="DM36" i="5"/>
  <c r="DL36" i="5"/>
  <c r="DK36" i="5"/>
  <c r="DJ36" i="5"/>
  <c r="DN36" i="5" s="1"/>
  <c r="DO36" i="5" s="1"/>
  <c r="DA36" i="5"/>
  <c r="CZ36" i="5"/>
  <c r="CY36" i="5"/>
  <c r="CX36" i="5"/>
  <c r="DB36" i="5" s="1"/>
  <c r="DC36" i="5" s="1"/>
  <c r="CO36" i="5"/>
  <c r="CN36" i="5"/>
  <c r="CM36" i="5"/>
  <c r="CL36" i="5"/>
  <c r="CP36" i="5" s="1"/>
  <c r="CQ36" i="5" s="1"/>
  <c r="CC36" i="5"/>
  <c r="CB36" i="5"/>
  <c r="CA36" i="5"/>
  <c r="BZ36" i="5"/>
  <c r="BQ36" i="5"/>
  <c r="BP36" i="5"/>
  <c r="BO36" i="5"/>
  <c r="BN36" i="5"/>
  <c r="BR36" i="5" s="1"/>
  <c r="BS36" i="5" s="1"/>
  <c r="BE36" i="5"/>
  <c r="BD36" i="5"/>
  <c r="BC36" i="5"/>
  <c r="BB36" i="5"/>
  <c r="AS36" i="5"/>
  <c r="AR36" i="5"/>
  <c r="AQ36" i="5"/>
  <c r="AP36" i="5"/>
  <c r="AT36" i="5" s="1"/>
  <c r="AU36" i="5" s="1"/>
  <c r="AG36" i="5"/>
  <c r="AF36" i="5"/>
  <c r="AE36" i="5"/>
  <c r="AD36" i="5"/>
  <c r="AH36" i="5" s="1"/>
  <c r="AI36" i="5" s="1"/>
  <c r="U36" i="5"/>
  <c r="T36" i="5"/>
  <c r="S36" i="5"/>
  <c r="R36" i="5"/>
  <c r="V36" i="5" s="1"/>
  <c r="W36" i="5" s="1"/>
  <c r="I36" i="5"/>
  <c r="H36" i="5"/>
  <c r="G36" i="5"/>
  <c r="F36" i="5"/>
  <c r="J36" i="5" s="1"/>
  <c r="K36" i="5" s="1"/>
  <c r="EK35" i="5"/>
  <c r="EJ35" i="5"/>
  <c r="EI35" i="5"/>
  <c r="EH35" i="5"/>
  <c r="EL35" i="5" s="1"/>
  <c r="EM35" i="5" s="1"/>
  <c r="DY35" i="5"/>
  <c r="DX35" i="5"/>
  <c r="DW35" i="5"/>
  <c r="DV35" i="5"/>
  <c r="DM35" i="5"/>
  <c r="DL35" i="5"/>
  <c r="DK35" i="5"/>
  <c r="DJ35" i="5"/>
  <c r="DN35" i="5" s="1"/>
  <c r="DO35" i="5" s="1"/>
  <c r="DA35" i="5"/>
  <c r="CZ35" i="5"/>
  <c r="CY35" i="5"/>
  <c r="CX35" i="5"/>
  <c r="CO35" i="5"/>
  <c r="CN35" i="5"/>
  <c r="CM35" i="5"/>
  <c r="CL35" i="5"/>
  <c r="CP35" i="5" s="1"/>
  <c r="CQ35" i="5" s="1"/>
  <c r="CC35" i="5"/>
  <c r="CB35" i="5"/>
  <c r="CA35" i="5"/>
  <c r="BZ35" i="5"/>
  <c r="CD35" i="5" s="1"/>
  <c r="CE35" i="5" s="1"/>
  <c r="BQ35" i="5"/>
  <c r="BP35" i="5"/>
  <c r="BO35" i="5"/>
  <c r="BN35" i="5"/>
  <c r="BR35" i="5" s="1"/>
  <c r="BS35" i="5" s="1"/>
  <c r="BE35" i="5"/>
  <c r="BD35" i="5"/>
  <c r="BC35" i="5"/>
  <c r="BB35" i="5"/>
  <c r="BF35" i="5" s="1"/>
  <c r="BG35" i="5" s="1"/>
  <c r="AS35" i="5"/>
  <c r="AR35" i="5"/>
  <c r="AQ35" i="5"/>
  <c r="AP35" i="5"/>
  <c r="AT35" i="5" s="1"/>
  <c r="AU35" i="5" s="1"/>
  <c r="AG35" i="5"/>
  <c r="AF35" i="5"/>
  <c r="AE35" i="5"/>
  <c r="AD35" i="5"/>
  <c r="U35" i="5"/>
  <c r="T35" i="5"/>
  <c r="S35" i="5"/>
  <c r="R35" i="5"/>
  <c r="V35" i="5" s="1"/>
  <c r="W35" i="5" s="1"/>
  <c r="I35" i="5"/>
  <c r="H35" i="5"/>
  <c r="G35" i="5"/>
  <c r="F35" i="5"/>
  <c r="EK34" i="5"/>
  <c r="EJ34" i="5"/>
  <c r="EI34" i="5"/>
  <c r="EH34" i="5"/>
  <c r="EL34" i="5" s="1"/>
  <c r="EM34" i="5" s="1"/>
  <c r="DY34" i="5"/>
  <c r="DX34" i="5"/>
  <c r="DW34" i="5"/>
  <c r="DV34" i="5"/>
  <c r="DZ34" i="5" s="1"/>
  <c r="EA34" i="5" s="1"/>
  <c r="DM34" i="5"/>
  <c r="DL34" i="5"/>
  <c r="DK34" i="5"/>
  <c r="DJ34" i="5"/>
  <c r="DN34" i="5" s="1"/>
  <c r="DO34" i="5" s="1"/>
  <c r="DA34" i="5"/>
  <c r="CZ34" i="5"/>
  <c r="CY34" i="5"/>
  <c r="CX34" i="5"/>
  <c r="DB34" i="5" s="1"/>
  <c r="DC34" i="5" s="1"/>
  <c r="CO34" i="5"/>
  <c r="CN34" i="5"/>
  <c r="CM34" i="5"/>
  <c r="CL34" i="5"/>
  <c r="CP34" i="5" s="1"/>
  <c r="CQ34" i="5" s="1"/>
  <c r="CC34" i="5"/>
  <c r="CB34" i="5"/>
  <c r="CA34" i="5"/>
  <c r="BZ34" i="5"/>
  <c r="BQ34" i="5"/>
  <c r="BP34" i="5"/>
  <c r="BO34" i="5"/>
  <c r="BN34" i="5"/>
  <c r="BR34" i="5" s="1"/>
  <c r="BS34" i="5" s="1"/>
  <c r="BE34" i="5"/>
  <c r="BD34" i="5"/>
  <c r="BC34" i="5"/>
  <c r="BB34" i="5"/>
  <c r="AS34" i="5"/>
  <c r="AR34" i="5"/>
  <c r="AQ34" i="5"/>
  <c r="AP34" i="5"/>
  <c r="AT34" i="5" s="1"/>
  <c r="AU34" i="5" s="1"/>
  <c r="AG34" i="5"/>
  <c r="AF34" i="5"/>
  <c r="AE34" i="5"/>
  <c r="AD34" i="5"/>
  <c r="AH34" i="5" s="1"/>
  <c r="AI34" i="5" s="1"/>
  <c r="U34" i="5"/>
  <c r="T34" i="5"/>
  <c r="S34" i="5"/>
  <c r="R34" i="5"/>
  <c r="V34" i="5" s="1"/>
  <c r="W34" i="5" s="1"/>
  <c r="I34" i="5"/>
  <c r="H34" i="5"/>
  <c r="G34" i="5"/>
  <c r="F34" i="5"/>
  <c r="J34" i="5" s="1"/>
  <c r="K34" i="5" s="1"/>
  <c r="EK33" i="5"/>
  <c r="EJ33" i="5"/>
  <c r="EI33" i="5"/>
  <c r="EH33" i="5"/>
  <c r="EL33" i="5" s="1"/>
  <c r="EM33" i="5" s="1"/>
  <c r="DY33" i="5"/>
  <c r="DX33" i="5"/>
  <c r="DW33" i="5"/>
  <c r="DV33" i="5"/>
  <c r="DM33" i="5"/>
  <c r="DL33" i="5"/>
  <c r="DK33" i="5"/>
  <c r="DJ33" i="5"/>
  <c r="DN33" i="5" s="1"/>
  <c r="DO33" i="5" s="1"/>
  <c r="DA33" i="5"/>
  <c r="CZ33" i="5"/>
  <c r="CY33" i="5"/>
  <c r="CX33" i="5"/>
  <c r="CO33" i="5"/>
  <c r="CN33" i="5"/>
  <c r="CM33" i="5"/>
  <c r="CL33" i="5"/>
  <c r="CP33" i="5" s="1"/>
  <c r="CQ33" i="5" s="1"/>
  <c r="CC33" i="5"/>
  <c r="CB33" i="5"/>
  <c r="CA33" i="5"/>
  <c r="BZ33" i="5"/>
  <c r="CD33" i="5" s="1"/>
  <c r="CE33" i="5" s="1"/>
  <c r="BQ33" i="5"/>
  <c r="BP33" i="5"/>
  <c r="BO33" i="5"/>
  <c r="BN33" i="5"/>
  <c r="BR33" i="5" s="1"/>
  <c r="BS33" i="5" s="1"/>
  <c r="BE33" i="5"/>
  <c r="BD33" i="5"/>
  <c r="BC33" i="5"/>
  <c r="BB33" i="5"/>
  <c r="BF33" i="5" s="1"/>
  <c r="BG33" i="5" s="1"/>
  <c r="AS33" i="5"/>
  <c r="AR33" i="5"/>
  <c r="AQ33" i="5"/>
  <c r="AP33" i="5"/>
  <c r="AT33" i="5" s="1"/>
  <c r="AU33" i="5" s="1"/>
  <c r="AG33" i="5"/>
  <c r="AF33" i="5"/>
  <c r="AE33" i="5"/>
  <c r="AD33" i="5"/>
  <c r="U33" i="5"/>
  <c r="T33" i="5"/>
  <c r="S33" i="5"/>
  <c r="R33" i="5"/>
  <c r="V33" i="5" s="1"/>
  <c r="W33" i="5" s="1"/>
  <c r="I33" i="5"/>
  <c r="H33" i="5"/>
  <c r="G33" i="5"/>
  <c r="F33" i="5"/>
  <c r="EK32" i="5"/>
  <c r="EJ32" i="5"/>
  <c r="EI32" i="5"/>
  <c r="EH32" i="5"/>
  <c r="EL32" i="5" s="1"/>
  <c r="EM32" i="5" s="1"/>
  <c r="DY32" i="5"/>
  <c r="DX32" i="5"/>
  <c r="DW32" i="5"/>
  <c r="DV32" i="5"/>
  <c r="DZ32" i="5" s="1"/>
  <c r="EA32" i="5" s="1"/>
  <c r="DM32" i="5"/>
  <c r="DL32" i="5"/>
  <c r="DK32" i="5"/>
  <c r="DJ32" i="5"/>
  <c r="DN32" i="5" s="1"/>
  <c r="DO32" i="5" s="1"/>
  <c r="DA32" i="5"/>
  <c r="CZ32" i="5"/>
  <c r="CY32" i="5"/>
  <c r="CX32" i="5"/>
  <c r="DB32" i="5" s="1"/>
  <c r="DC32" i="5" s="1"/>
  <c r="CO32" i="5"/>
  <c r="CN32" i="5"/>
  <c r="CM32" i="5"/>
  <c r="CL32" i="5"/>
  <c r="CP32" i="5" s="1"/>
  <c r="CQ32" i="5" s="1"/>
  <c r="CC32" i="5"/>
  <c r="CB32" i="5"/>
  <c r="CA32" i="5"/>
  <c r="BZ32" i="5"/>
  <c r="BQ32" i="5"/>
  <c r="BP32" i="5"/>
  <c r="BO32" i="5"/>
  <c r="BN32" i="5"/>
  <c r="BR32" i="5" s="1"/>
  <c r="BS32" i="5" s="1"/>
  <c r="BE32" i="5"/>
  <c r="BD32" i="5"/>
  <c r="BC32" i="5"/>
  <c r="BB32" i="5"/>
  <c r="AS32" i="5"/>
  <c r="AR32" i="5"/>
  <c r="AQ32" i="5"/>
  <c r="AP32" i="5"/>
  <c r="AT32" i="5" s="1"/>
  <c r="AU32" i="5" s="1"/>
  <c r="AG32" i="5"/>
  <c r="AF32" i="5"/>
  <c r="AE32" i="5"/>
  <c r="AD32" i="5"/>
  <c r="AH32" i="5" s="1"/>
  <c r="AI32" i="5" s="1"/>
  <c r="U32" i="5"/>
  <c r="T32" i="5"/>
  <c r="S32" i="5"/>
  <c r="R32" i="5"/>
  <c r="V32" i="5" s="1"/>
  <c r="W32" i="5" s="1"/>
  <c r="I32" i="5"/>
  <c r="H32" i="5"/>
  <c r="G32" i="5"/>
  <c r="F32" i="5"/>
  <c r="J32" i="5" s="1"/>
  <c r="K32" i="5" s="1"/>
  <c r="EK31" i="5"/>
  <c r="EJ31" i="5"/>
  <c r="EI31" i="5"/>
  <c r="EH31" i="5"/>
  <c r="EL31" i="5" s="1"/>
  <c r="EM31" i="5" s="1"/>
  <c r="DY31" i="5"/>
  <c r="DX31" i="5"/>
  <c r="DW31" i="5"/>
  <c r="DV31" i="5"/>
  <c r="DM31" i="5"/>
  <c r="DL31" i="5"/>
  <c r="DK31" i="5"/>
  <c r="DJ31" i="5"/>
  <c r="DN31" i="5" s="1"/>
  <c r="DO31" i="5" s="1"/>
  <c r="DA31" i="5"/>
  <c r="CZ31" i="5"/>
  <c r="CY31" i="5"/>
  <c r="CX31" i="5"/>
  <c r="CO31" i="5"/>
  <c r="CN31" i="5"/>
  <c r="CM31" i="5"/>
  <c r="CL31" i="5"/>
  <c r="CP31" i="5" s="1"/>
  <c r="CQ31" i="5" s="1"/>
  <c r="CC31" i="5"/>
  <c r="CB31" i="5"/>
  <c r="CA31" i="5"/>
  <c r="BZ31" i="5"/>
  <c r="CD31" i="5" s="1"/>
  <c r="CE31" i="5" s="1"/>
  <c r="BQ31" i="5"/>
  <c r="BP31" i="5"/>
  <c r="BO31" i="5"/>
  <c r="BN31" i="5"/>
  <c r="BR31" i="5" s="1"/>
  <c r="BS31" i="5" s="1"/>
  <c r="BE31" i="5"/>
  <c r="BD31" i="5"/>
  <c r="BC31" i="5"/>
  <c r="BB31" i="5"/>
  <c r="BF31" i="5" s="1"/>
  <c r="BG31" i="5" s="1"/>
  <c r="AS31" i="5"/>
  <c r="AR31" i="5"/>
  <c r="AQ31" i="5"/>
  <c r="AP31" i="5"/>
  <c r="AT31" i="5" s="1"/>
  <c r="AU31" i="5" s="1"/>
  <c r="AG31" i="5"/>
  <c r="AF31" i="5"/>
  <c r="AE31" i="5"/>
  <c r="AD31" i="5"/>
  <c r="U31" i="5"/>
  <c r="T31" i="5"/>
  <c r="S31" i="5"/>
  <c r="R31" i="5"/>
  <c r="V31" i="5" s="1"/>
  <c r="W31" i="5" s="1"/>
  <c r="I31" i="5"/>
  <c r="H31" i="5"/>
  <c r="G31" i="5"/>
  <c r="F31" i="5"/>
  <c r="EK30" i="5"/>
  <c r="EJ30" i="5"/>
  <c r="EI30" i="5"/>
  <c r="EH30" i="5"/>
  <c r="EL30" i="5" s="1"/>
  <c r="EM30" i="5" s="1"/>
  <c r="DY30" i="5"/>
  <c r="DX30" i="5"/>
  <c r="DW30" i="5"/>
  <c r="DV30" i="5"/>
  <c r="DZ30" i="5" s="1"/>
  <c r="EA30" i="5" s="1"/>
  <c r="DM30" i="5"/>
  <c r="DL30" i="5"/>
  <c r="DK30" i="5"/>
  <c r="DJ30" i="5"/>
  <c r="DN30" i="5" s="1"/>
  <c r="DO30" i="5" s="1"/>
  <c r="DA30" i="5"/>
  <c r="CZ30" i="5"/>
  <c r="CY30" i="5"/>
  <c r="CX30" i="5"/>
  <c r="DB30" i="5" s="1"/>
  <c r="DC30" i="5" s="1"/>
  <c r="CO30" i="5"/>
  <c r="CN30" i="5"/>
  <c r="CM30" i="5"/>
  <c r="CL30" i="5"/>
  <c r="CP30" i="5" s="1"/>
  <c r="CQ30" i="5" s="1"/>
  <c r="CC30" i="5"/>
  <c r="CB30" i="5"/>
  <c r="CA30" i="5"/>
  <c r="BZ30" i="5"/>
  <c r="BQ30" i="5"/>
  <c r="BP30" i="5"/>
  <c r="BO30" i="5"/>
  <c r="BN30" i="5"/>
  <c r="BR30" i="5" s="1"/>
  <c r="BS30" i="5" s="1"/>
  <c r="BE30" i="5"/>
  <c r="BD30" i="5"/>
  <c r="BC30" i="5"/>
  <c r="BB30" i="5"/>
  <c r="AS30" i="5"/>
  <c r="AR30" i="5"/>
  <c r="AQ30" i="5"/>
  <c r="AP30" i="5"/>
  <c r="AT30" i="5" s="1"/>
  <c r="AU30" i="5" s="1"/>
  <c r="AG30" i="5"/>
  <c r="AF30" i="5"/>
  <c r="AE30" i="5"/>
  <c r="AD30" i="5"/>
  <c r="AH30" i="5" s="1"/>
  <c r="AI30" i="5" s="1"/>
  <c r="U30" i="5"/>
  <c r="T30" i="5"/>
  <c r="S30" i="5"/>
  <c r="R30" i="5"/>
  <c r="V30" i="5" s="1"/>
  <c r="W30" i="5" s="1"/>
  <c r="I30" i="5"/>
  <c r="H30" i="5"/>
  <c r="G30" i="5"/>
  <c r="F30" i="5"/>
  <c r="J30" i="5" s="1"/>
  <c r="K30" i="5" s="1"/>
  <c r="EK29" i="5"/>
  <c r="EJ29" i="5"/>
  <c r="EI29" i="5"/>
  <c r="EH29" i="5"/>
  <c r="EL29" i="5" s="1"/>
  <c r="EM29" i="5" s="1"/>
  <c r="DY29" i="5"/>
  <c r="DX29" i="5"/>
  <c r="DW29" i="5"/>
  <c r="DV29" i="5"/>
  <c r="DM29" i="5"/>
  <c r="DL29" i="5"/>
  <c r="DK29" i="5"/>
  <c r="DJ29" i="5"/>
  <c r="DN29" i="5" s="1"/>
  <c r="DO29" i="5" s="1"/>
  <c r="DA29" i="5"/>
  <c r="CZ29" i="5"/>
  <c r="CY29" i="5"/>
  <c r="CX29" i="5"/>
  <c r="CO29" i="5"/>
  <c r="CN29" i="5"/>
  <c r="CM29" i="5"/>
  <c r="CL29" i="5"/>
  <c r="CP29" i="5" s="1"/>
  <c r="CQ29" i="5" s="1"/>
  <c r="CC29" i="5"/>
  <c r="CB29" i="5"/>
  <c r="CA29" i="5"/>
  <c r="BZ29" i="5"/>
  <c r="CD29" i="5" s="1"/>
  <c r="CE29" i="5" s="1"/>
  <c r="BQ29" i="5"/>
  <c r="BP29" i="5"/>
  <c r="BO29" i="5"/>
  <c r="BN29" i="5"/>
  <c r="BR29" i="5" s="1"/>
  <c r="BS29" i="5" s="1"/>
  <c r="BE29" i="5"/>
  <c r="BD29" i="5"/>
  <c r="BC29" i="5"/>
  <c r="BB29" i="5"/>
  <c r="BF29" i="5" s="1"/>
  <c r="BG29" i="5" s="1"/>
  <c r="AS29" i="5"/>
  <c r="AR29" i="5"/>
  <c r="AQ29" i="5"/>
  <c r="AP29" i="5"/>
  <c r="AT29" i="5" s="1"/>
  <c r="AU29" i="5" s="1"/>
  <c r="AG29" i="5"/>
  <c r="AF29" i="5"/>
  <c r="AE29" i="5"/>
  <c r="AD29" i="5"/>
  <c r="U29" i="5"/>
  <c r="T29" i="5"/>
  <c r="S29" i="5"/>
  <c r="R29" i="5"/>
  <c r="V29" i="5" s="1"/>
  <c r="W29" i="5" s="1"/>
  <c r="I29" i="5"/>
  <c r="H29" i="5"/>
  <c r="G29" i="5"/>
  <c r="F29" i="5"/>
  <c r="EK28" i="5"/>
  <c r="EJ28" i="5"/>
  <c r="EI28" i="5"/>
  <c r="EH28" i="5"/>
  <c r="EL28" i="5" s="1"/>
  <c r="EM28" i="5" s="1"/>
  <c r="DY28" i="5"/>
  <c r="DX28" i="5"/>
  <c r="DW28" i="5"/>
  <c r="DV28" i="5"/>
  <c r="DZ28" i="5" s="1"/>
  <c r="EA28" i="5" s="1"/>
  <c r="DM28" i="5"/>
  <c r="DL28" i="5"/>
  <c r="DK28" i="5"/>
  <c r="DJ28" i="5"/>
  <c r="DN28" i="5" s="1"/>
  <c r="DO28" i="5" s="1"/>
  <c r="DA28" i="5"/>
  <c r="CZ28" i="5"/>
  <c r="CY28" i="5"/>
  <c r="CX28" i="5"/>
  <c r="DB28" i="5" s="1"/>
  <c r="DC28" i="5" s="1"/>
  <c r="CO28" i="5"/>
  <c r="CN28" i="5"/>
  <c r="CM28" i="5"/>
  <c r="CL28" i="5"/>
  <c r="CP28" i="5" s="1"/>
  <c r="CQ28" i="5" s="1"/>
  <c r="CC28" i="5"/>
  <c r="CB28" i="5"/>
  <c r="CA28" i="5"/>
  <c r="BZ28" i="5"/>
  <c r="BQ28" i="5"/>
  <c r="BP28" i="5"/>
  <c r="BO28" i="5"/>
  <c r="BN28" i="5"/>
  <c r="BR28" i="5" s="1"/>
  <c r="BS28" i="5" s="1"/>
  <c r="BE28" i="5"/>
  <c r="BD28" i="5"/>
  <c r="BC28" i="5"/>
  <c r="BB28" i="5"/>
  <c r="AS28" i="5"/>
  <c r="AR28" i="5"/>
  <c r="AQ28" i="5"/>
  <c r="AP28" i="5"/>
  <c r="AT28" i="5" s="1"/>
  <c r="AU28" i="5" s="1"/>
  <c r="AG28" i="5"/>
  <c r="AF28" i="5"/>
  <c r="AE28" i="5"/>
  <c r="AD28" i="5"/>
  <c r="AH28" i="5" s="1"/>
  <c r="AI28" i="5" s="1"/>
  <c r="U28" i="5"/>
  <c r="T28" i="5"/>
  <c r="S28" i="5"/>
  <c r="R28" i="5"/>
  <c r="V28" i="5" s="1"/>
  <c r="W28" i="5" s="1"/>
  <c r="I28" i="5"/>
  <c r="H28" i="5"/>
  <c r="G28" i="5"/>
  <c r="F28" i="5"/>
  <c r="J28" i="5" s="1"/>
  <c r="K28" i="5" s="1"/>
  <c r="EK27" i="5"/>
  <c r="EJ27" i="5"/>
  <c r="EI27" i="5"/>
  <c r="EH27" i="5"/>
  <c r="EL27" i="5" s="1"/>
  <c r="EM27" i="5" s="1"/>
  <c r="DY27" i="5"/>
  <c r="DX27" i="5"/>
  <c r="DW27" i="5"/>
  <c r="DV27" i="5"/>
  <c r="DM27" i="5"/>
  <c r="DL27" i="5"/>
  <c r="DK27" i="5"/>
  <c r="DJ27" i="5"/>
  <c r="DN27" i="5" s="1"/>
  <c r="DO27" i="5" s="1"/>
  <c r="DA27" i="5"/>
  <c r="CZ27" i="5"/>
  <c r="CY27" i="5"/>
  <c r="CX27" i="5"/>
  <c r="CO27" i="5"/>
  <c r="CN27" i="5"/>
  <c r="CM27" i="5"/>
  <c r="CL27" i="5"/>
  <c r="CP27" i="5" s="1"/>
  <c r="CQ27" i="5" s="1"/>
  <c r="CC27" i="5"/>
  <c r="CB27" i="5"/>
  <c r="CA27" i="5"/>
  <c r="BZ27" i="5"/>
  <c r="CD27" i="5" s="1"/>
  <c r="CE27" i="5" s="1"/>
  <c r="BQ27" i="5"/>
  <c r="BP27" i="5"/>
  <c r="BO27" i="5"/>
  <c r="BN27" i="5"/>
  <c r="BR27" i="5" s="1"/>
  <c r="BS27" i="5" s="1"/>
  <c r="BE27" i="5"/>
  <c r="BD27" i="5"/>
  <c r="BC27" i="5"/>
  <c r="BB27" i="5"/>
  <c r="BF27" i="5" s="1"/>
  <c r="BG27" i="5" s="1"/>
  <c r="AS27" i="5"/>
  <c r="AR27" i="5"/>
  <c r="AQ27" i="5"/>
  <c r="AP27" i="5"/>
  <c r="AT27" i="5" s="1"/>
  <c r="AU27" i="5" s="1"/>
  <c r="AG27" i="5"/>
  <c r="AF27" i="5"/>
  <c r="AE27" i="5"/>
  <c r="AD27" i="5"/>
  <c r="U27" i="5"/>
  <c r="T27" i="5"/>
  <c r="S27" i="5"/>
  <c r="R27" i="5"/>
  <c r="V27" i="5" s="1"/>
  <c r="W27" i="5" s="1"/>
  <c r="I27" i="5"/>
  <c r="H27" i="5"/>
  <c r="G27" i="5"/>
  <c r="F27" i="5"/>
  <c r="EK19" i="5"/>
  <c r="EJ19" i="5"/>
  <c r="EI19" i="5"/>
  <c r="EH19" i="5"/>
  <c r="EL19" i="5" s="1"/>
  <c r="EM19" i="5" s="1"/>
  <c r="DY19" i="5"/>
  <c r="DX19" i="5"/>
  <c r="DW19" i="5"/>
  <c r="DV19" i="5"/>
  <c r="DZ19" i="5" s="1"/>
  <c r="EA19" i="5" s="1"/>
  <c r="DM19" i="5"/>
  <c r="DL19" i="5"/>
  <c r="DK19" i="5"/>
  <c r="DJ19" i="5"/>
  <c r="DN19" i="5" s="1"/>
  <c r="DO19" i="5" s="1"/>
  <c r="DA19" i="5"/>
  <c r="CZ19" i="5"/>
  <c r="CY19" i="5"/>
  <c r="CX19" i="5"/>
  <c r="DB19" i="5" s="1"/>
  <c r="DC19" i="5" s="1"/>
  <c r="CO19" i="5"/>
  <c r="CN19" i="5"/>
  <c r="CM19" i="5"/>
  <c r="CL19" i="5"/>
  <c r="CP19" i="5" s="1"/>
  <c r="CQ19" i="5" s="1"/>
  <c r="CC19" i="5"/>
  <c r="CB19" i="5"/>
  <c r="CA19" i="5"/>
  <c r="BZ19" i="5"/>
  <c r="BQ19" i="5"/>
  <c r="BP19" i="5"/>
  <c r="BO19" i="5"/>
  <c r="BN19" i="5"/>
  <c r="BR19" i="5" s="1"/>
  <c r="BS19" i="5" s="1"/>
  <c r="BE19" i="5"/>
  <c r="BD19" i="5"/>
  <c r="BC19" i="5"/>
  <c r="BB19" i="5"/>
  <c r="AS19" i="5"/>
  <c r="AR19" i="5"/>
  <c r="AQ19" i="5"/>
  <c r="AP19" i="5"/>
  <c r="AT19" i="5" s="1"/>
  <c r="AU19" i="5" s="1"/>
  <c r="AG19" i="5"/>
  <c r="AF19" i="5"/>
  <c r="AE19" i="5"/>
  <c r="AD19" i="5"/>
  <c r="AH19" i="5" s="1"/>
  <c r="AI19" i="5" s="1"/>
  <c r="U19" i="5"/>
  <c r="T19" i="5"/>
  <c r="S19" i="5"/>
  <c r="R19" i="5"/>
  <c r="V19" i="5" s="1"/>
  <c r="W19" i="5" s="1"/>
  <c r="I19" i="5"/>
  <c r="H19" i="5"/>
  <c r="G19" i="5"/>
  <c r="F19" i="5"/>
  <c r="J19" i="5" s="1"/>
  <c r="K19" i="5" s="1"/>
  <c r="EK18" i="5"/>
  <c r="EJ18" i="5"/>
  <c r="EI18" i="5"/>
  <c r="EH18" i="5"/>
  <c r="EL18" i="5" s="1"/>
  <c r="EM18" i="5" s="1"/>
  <c r="DY18" i="5"/>
  <c r="DX18" i="5"/>
  <c r="DW18" i="5"/>
  <c r="DV18" i="5"/>
  <c r="DM18" i="5"/>
  <c r="DL18" i="5"/>
  <c r="DK18" i="5"/>
  <c r="DJ18" i="5"/>
  <c r="DN18" i="5" s="1"/>
  <c r="DO18" i="5" s="1"/>
  <c r="DA18" i="5"/>
  <c r="CZ18" i="5"/>
  <c r="CY18" i="5"/>
  <c r="CX18" i="5"/>
  <c r="CO18" i="5"/>
  <c r="CN18" i="5"/>
  <c r="CM18" i="5"/>
  <c r="CL18" i="5"/>
  <c r="CP18" i="5" s="1"/>
  <c r="CQ18" i="5" s="1"/>
  <c r="CC18" i="5"/>
  <c r="CB18" i="5"/>
  <c r="CA18" i="5"/>
  <c r="BZ18" i="5"/>
  <c r="CD18" i="5" s="1"/>
  <c r="CE18" i="5" s="1"/>
  <c r="BQ18" i="5"/>
  <c r="BP18" i="5"/>
  <c r="BO18" i="5"/>
  <c r="BN18" i="5"/>
  <c r="BR18" i="5" s="1"/>
  <c r="BS18" i="5" s="1"/>
  <c r="BE18" i="5"/>
  <c r="BD18" i="5"/>
  <c r="BC18" i="5"/>
  <c r="BB18" i="5"/>
  <c r="BF18" i="5" s="1"/>
  <c r="BG18" i="5" s="1"/>
  <c r="AS18" i="5"/>
  <c r="AR18" i="5"/>
  <c r="AQ18" i="5"/>
  <c r="AP18" i="5"/>
  <c r="AT18" i="5" s="1"/>
  <c r="AU18" i="5" s="1"/>
  <c r="AG18" i="5"/>
  <c r="AF18" i="5"/>
  <c r="AE18" i="5"/>
  <c r="AD18" i="5"/>
  <c r="U18" i="5"/>
  <c r="T18" i="5"/>
  <c r="S18" i="5"/>
  <c r="R18" i="5"/>
  <c r="V18" i="5" s="1"/>
  <c r="W18" i="5" s="1"/>
  <c r="I18" i="5"/>
  <c r="H18" i="5"/>
  <c r="G18" i="5"/>
  <c r="F18" i="5"/>
  <c r="EK17" i="5"/>
  <c r="EJ17" i="5"/>
  <c r="EI17" i="5"/>
  <c r="EH17" i="5"/>
  <c r="EL17" i="5" s="1"/>
  <c r="EM17" i="5" s="1"/>
  <c r="DY17" i="5"/>
  <c r="DX17" i="5"/>
  <c r="DW17" i="5"/>
  <c r="DV17" i="5"/>
  <c r="DZ17" i="5" s="1"/>
  <c r="EA17" i="5" s="1"/>
  <c r="DM17" i="5"/>
  <c r="DL17" i="5"/>
  <c r="DK17" i="5"/>
  <c r="DJ17" i="5"/>
  <c r="DN17" i="5" s="1"/>
  <c r="DO17" i="5" s="1"/>
  <c r="DA17" i="5"/>
  <c r="CZ17" i="5"/>
  <c r="CY17" i="5"/>
  <c r="CX17" i="5"/>
  <c r="DB17" i="5" s="1"/>
  <c r="DC17" i="5" s="1"/>
  <c r="CO17" i="5"/>
  <c r="CN17" i="5"/>
  <c r="CM17" i="5"/>
  <c r="CL17" i="5"/>
  <c r="CP17" i="5" s="1"/>
  <c r="CQ17" i="5" s="1"/>
  <c r="CC17" i="5"/>
  <c r="CB17" i="5"/>
  <c r="CA17" i="5"/>
  <c r="BZ17" i="5"/>
  <c r="BQ17" i="5"/>
  <c r="BP17" i="5"/>
  <c r="BO17" i="5"/>
  <c r="BN17" i="5"/>
  <c r="BR17" i="5" s="1"/>
  <c r="BS17" i="5" s="1"/>
  <c r="BE17" i="5"/>
  <c r="BD17" i="5"/>
  <c r="BC17" i="5"/>
  <c r="BB17" i="5"/>
  <c r="AS17" i="5"/>
  <c r="AR17" i="5"/>
  <c r="AQ17" i="5"/>
  <c r="AP17" i="5"/>
  <c r="AT17" i="5" s="1"/>
  <c r="AU17" i="5" s="1"/>
  <c r="AG17" i="5"/>
  <c r="AF17" i="5"/>
  <c r="AE17" i="5"/>
  <c r="AD17" i="5"/>
  <c r="AH17" i="5" s="1"/>
  <c r="AI17" i="5" s="1"/>
  <c r="U17" i="5"/>
  <c r="T17" i="5"/>
  <c r="S17" i="5"/>
  <c r="R17" i="5"/>
  <c r="V17" i="5" s="1"/>
  <c r="W17" i="5" s="1"/>
  <c r="I17" i="5"/>
  <c r="H17" i="5"/>
  <c r="G17" i="5"/>
  <c r="F17" i="5"/>
  <c r="J17" i="5" s="1"/>
  <c r="K17" i="5" s="1"/>
  <c r="EK16" i="5"/>
  <c r="EJ16" i="5"/>
  <c r="EI16" i="5"/>
  <c r="EH16" i="5"/>
  <c r="EL16" i="5" s="1"/>
  <c r="EM16" i="5" s="1"/>
  <c r="DY16" i="5"/>
  <c r="DX16" i="5"/>
  <c r="DW16" i="5"/>
  <c r="DV16" i="5"/>
  <c r="DM16" i="5"/>
  <c r="DL16" i="5"/>
  <c r="DK16" i="5"/>
  <c r="DJ16" i="5"/>
  <c r="DN16" i="5" s="1"/>
  <c r="DO16" i="5" s="1"/>
  <c r="DA16" i="5"/>
  <c r="CZ16" i="5"/>
  <c r="CY16" i="5"/>
  <c r="CX16" i="5"/>
  <c r="CO16" i="5"/>
  <c r="CN16" i="5"/>
  <c r="CM16" i="5"/>
  <c r="CL16" i="5"/>
  <c r="CP16" i="5" s="1"/>
  <c r="CQ16" i="5" s="1"/>
  <c r="CC16" i="5"/>
  <c r="CB16" i="5"/>
  <c r="CA16" i="5"/>
  <c r="BZ16" i="5"/>
  <c r="CD16" i="5" s="1"/>
  <c r="CE16" i="5" s="1"/>
  <c r="BQ16" i="5"/>
  <c r="BP16" i="5"/>
  <c r="BO16" i="5"/>
  <c r="BN16" i="5"/>
  <c r="BR16" i="5" s="1"/>
  <c r="BS16" i="5" s="1"/>
  <c r="BE16" i="5"/>
  <c r="BD16" i="5"/>
  <c r="BC16" i="5"/>
  <c r="BB16" i="5"/>
  <c r="BF16" i="5" s="1"/>
  <c r="BG16" i="5" s="1"/>
  <c r="AS16" i="5"/>
  <c r="AR16" i="5"/>
  <c r="AQ16" i="5"/>
  <c r="AP16" i="5"/>
  <c r="AT16" i="5" s="1"/>
  <c r="AU16" i="5" s="1"/>
  <c r="AG16" i="5"/>
  <c r="AF16" i="5"/>
  <c r="AE16" i="5"/>
  <c r="AD16" i="5"/>
  <c r="U16" i="5"/>
  <c r="T16" i="5"/>
  <c r="S16" i="5"/>
  <c r="R16" i="5"/>
  <c r="V16" i="5" s="1"/>
  <c r="W16" i="5" s="1"/>
  <c r="I16" i="5"/>
  <c r="H16" i="5"/>
  <c r="G16" i="5"/>
  <c r="F16" i="5"/>
  <c r="EK15" i="5"/>
  <c r="EJ15" i="5"/>
  <c r="EI15" i="5"/>
  <c r="EH15" i="5"/>
  <c r="EL15" i="5" s="1"/>
  <c r="EM15" i="5" s="1"/>
  <c r="DY15" i="5"/>
  <c r="DX15" i="5"/>
  <c r="DW15" i="5"/>
  <c r="DV15" i="5"/>
  <c r="DZ15" i="5" s="1"/>
  <c r="EA15" i="5" s="1"/>
  <c r="DM15" i="5"/>
  <c r="DL15" i="5"/>
  <c r="DK15" i="5"/>
  <c r="DJ15" i="5"/>
  <c r="DN15" i="5" s="1"/>
  <c r="DO15" i="5" s="1"/>
  <c r="DA15" i="5"/>
  <c r="CZ15" i="5"/>
  <c r="CY15" i="5"/>
  <c r="CX15" i="5"/>
  <c r="DB15" i="5" s="1"/>
  <c r="DC15" i="5" s="1"/>
  <c r="CO15" i="5"/>
  <c r="CN15" i="5"/>
  <c r="CM15" i="5"/>
  <c r="CL15" i="5"/>
  <c r="CP15" i="5" s="1"/>
  <c r="CQ15" i="5" s="1"/>
  <c r="CC15" i="5"/>
  <c r="CB15" i="5"/>
  <c r="CA15" i="5"/>
  <c r="BZ15" i="5"/>
  <c r="BQ15" i="5"/>
  <c r="BP15" i="5"/>
  <c r="BO15" i="5"/>
  <c r="BN15" i="5"/>
  <c r="BR15" i="5" s="1"/>
  <c r="BS15" i="5" s="1"/>
  <c r="BE15" i="5"/>
  <c r="BD15" i="5"/>
  <c r="BC15" i="5"/>
  <c r="BB15" i="5"/>
  <c r="AS15" i="5"/>
  <c r="AR15" i="5"/>
  <c r="AQ15" i="5"/>
  <c r="AP15" i="5"/>
  <c r="AT15" i="5" s="1"/>
  <c r="AU15" i="5" s="1"/>
  <c r="AG15" i="5"/>
  <c r="AF15" i="5"/>
  <c r="AE15" i="5"/>
  <c r="AD15" i="5"/>
  <c r="AH15" i="5" s="1"/>
  <c r="AI15" i="5" s="1"/>
  <c r="U15" i="5"/>
  <c r="T15" i="5"/>
  <c r="S15" i="5"/>
  <c r="R15" i="5"/>
  <c r="V15" i="5" s="1"/>
  <c r="W15" i="5" s="1"/>
  <c r="I15" i="5"/>
  <c r="H15" i="5"/>
  <c r="G15" i="5"/>
  <c r="F15" i="5"/>
  <c r="J15" i="5" s="1"/>
  <c r="K15" i="5" s="1"/>
  <c r="EK14" i="5"/>
  <c r="EJ14" i="5"/>
  <c r="EI14" i="5"/>
  <c r="EH14" i="5"/>
  <c r="EL14" i="5" s="1"/>
  <c r="EM14" i="5" s="1"/>
  <c r="DY14" i="5"/>
  <c r="DX14" i="5"/>
  <c r="DW14" i="5"/>
  <c r="DV14" i="5"/>
  <c r="DM14" i="5"/>
  <c r="DL14" i="5"/>
  <c r="DK14" i="5"/>
  <c r="DJ14" i="5"/>
  <c r="DN14" i="5" s="1"/>
  <c r="DO14" i="5" s="1"/>
  <c r="DA14" i="5"/>
  <c r="CZ14" i="5"/>
  <c r="CY14" i="5"/>
  <c r="CX14" i="5"/>
  <c r="CO14" i="5"/>
  <c r="CN14" i="5"/>
  <c r="CM14" i="5"/>
  <c r="CL14" i="5"/>
  <c r="CP14" i="5" s="1"/>
  <c r="CQ14" i="5" s="1"/>
  <c r="CC14" i="5"/>
  <c r="CB14" i="5"/>
  <c r="CA14" i="5"/>
  <c r="BZ14" i="5"/>
  <c r="CD14" i="5" s="1"/>
  <c r="CE14" i="5" s="1"/>
  <c r="BQ14" i="5"/>
  <c r="BP14" i="5"/>
  <c r="BO14" i="5"/>
  <c r="BN14" i="5"/>
  <c r="BR14" i="5" s="1"/>
  <c r="BS14" i="5" s="1"/>
  <c r="BE14" i="5"/>
  <c r="BD14" i="5"/>
  <c r="BC14" i="5"/>
  <c r="BB14" i="5"/>
  <c r="BF14" i="5" s="1"/>
  <c r="BG14" i="5" s="1"/>
  <c r="AS14" i="5"/>
  <c r="AR14" i="5"/>
  <c r="AQ14" i="5"/>
  <c r="AP14" i="5"/>
  <c r="AT14" i="5" s="1"/>
  <c r="AU14" i="5" s="1"/>
  <c r="AG14" i="5"/>
  <c r="AF14" i="5"/>
  <c r="AE14" i="5"/>
  <c r="AD14" i="5"/>
  <c r="U14" i="5"/>
  <c r="T14" i="5"/>
  <c r="S14" i="5"/>
  <c r="R14" i="5"/>
  <c r="V14" i="5" s="1"/>
  <c r="W14" i="5" s="1"/>
  <c r="I14" i="5"/>
  <c r="H14" i="5"/>
  <c r="G14" i="5"/>
  <c r="F14" i="5"/>
  <c r="EK13" i="5"/>
  <c r="EJ13" i="5"/>
  <c r="EI13" i="5"/>
  <c r="EH13" i="5"/>
  <c r="EL13" i="5" s="1"/>
  <c r="EM13" i="5" s="1"/>
  <c r="DY13" i="5"/>
  <c r="DX13" i="5"/>
  <c r="DW13" i="5"/>
  <c r="DV13" i="5"/>
  <c r="DZ13" i="5" s="1"/>
  <c r="EA13" i="5" s="1"/>
  <c r="DM13" i="5"/>
  <c r="DL13" i="5"/>
  <c r="DK13" i="5"/>
  <c r="DJ13" i="5"/>
  <c r="DN13" i="5" s="1"/>
  <c r="DO13" i="5" s="1"/>
  <c r="DA13" i="5"/>
  <c r="CZ13" i="5"/>
  <c r="CY13" i="5"/>
  <c r="CX13" i="5"/>
  <c r="DB13" i="5" s="1"/>
  <c r="DC13" i="5" s="1"/>
  <c r="CO13" i="5"/>
  <c r="CN13" i="5"/>
  <c r="CM13" i="5"/>
  <c r="CL13" i="5"/>
  <c r="CP13" i="5" s="1"/>
  <c r="CQ13" i="5" s="1"/>
  <c r="CC13" i="5"/>
  <c r="CB13" i="5"/>
  <c r="CA13" i="5"/>
  <c r="BZ13" i="5"/>
  <c r="BQ13" i="5"/>
  <c r="BP13" i="5"/>
  <c r="BO13" i="5"/>
  <c r="BN13" i="5"/>
  <c r="BR13" i="5" s="1"/>
  <c r="BS13" i="5" s="1"/>
  <c r="BE13" i="5"/>
  <c r="BD13" i="5"/>
  <c r="BC13" i="5"/>
  <c r="BB13" i="5"/>
  <c r="AS13" i="5"/>
  <c r="AR13" i="5"/>
  <c r="AQ13" i="5"/>
  <c r="AP13" i="5"/>
  <c r="AT13" i="5" s="1"/>
  <c r="AU13" i="5" s="1"/>
  <c r="AG13" i="5"/>
  <c r="AF13" i="5"/>
  <c r="AE13" i="5"/>
  <c r="AD13" i="5"/>
  <c r="AH13" i="5" s="1"/>
  <c r="AI13" i="5" s="1"/>
  <c r="U13" i="5"/>
  <c r="T13" i="5"/>
  <c r="S13" i="5"/>
  <c r="R13" i="5"/>
  <c r="V13" i="5" s="1"/>
  <c r="W13" i="5" s="1"/>
  <c r="I13" i="5"/>
  <c r="H13" i="5"/>
  <c r="G13" i="5"/>
  <c r="F13" i="5"/>
  <c r="J13" i="5" s="1"/>
  <c r="K13" i="5" s="1"/>
  <c r="EK12" i="5"/>
  <c r="EJ12" i="5"/>
  <c r="EI12" i="5"/>
  <c r="EH12" i="5"/>
  <c r="EL12" i="5" s="1"/>
  <c r="EM12" i="5" s="1"/>
  <c r="DY12" i="5"/>
  <c r="DX12" i="5"/>
  <c r="DW12" i="5"/>
  <c r="DV12" i="5"/>
  <c r="DM12" i="5"/>
  <c r="DL12" i="5"/>
  <c r="DK12" i="5"/>
  <c r="DJ12" i="5"/>
  <c r="DN12" i="5" s="1"/>
  <c r="DO12" i="5" s="1"/>
  <c r="DA12" i="5"/>
  <c r="CZ12" i="5"/>
  <c r="CY12" i="5"/>
  <c r="CX12" i="5"/>
  <c r="CO12" i="5"/>
  <c r="CN12" i="5"/>
  <c r="CM12" i="5"/>
  <c r="CL12" i="5"/>
  <c r="CP12" i="5" s="1"/>
  <c r="CQ12" i="5" s="1"/>
  <c r="CC12" i="5"/>
  <c r="CB12" i="5"/>
  <c r="CA12" i="5"/>
  <c r="BZ12" i="5"/>
  <c r="CD12" i="5" s="1"/>
  <c r="CE12" i="5" s="1"/>
  <c r="BQ12" i="5"/>
  <c r="BP12" i="5"/>
  <c r="BO12" i="5"/>
  <c r="BN12" i="5"/>
  <c r="BR12" i="5" s="1"/>
  <c r="BS12" i="5" s="1"/>
  <c r="BE12" i="5"/>
  <c r="BD12" i="5"/>
  <c r="BC12" i="5"/>
  <c r="BB12" i="5"/>
  <c r="BF12" i="5" s="1"/>
  <c r="BG12" i="5" s="1"/>
  <c r="AS12" i="5"/>
  <c r="AR12" i="5"/>
  <c r="AQ12" i="5"/>
  <c r="AP12" i="5"/>
  <c r="AT12" i="5" s="1"/>
  <c r="AU12" i="5" s="1"/>
  <c r="AG12" i="5"/>
  <c r="AF12" i="5"/>
  <c r="AE12" i="5"/>
  <c r="AD12" i="5"/>
  <c r="U12" i="5"/>
  <c r="T12" i="5"/>
  <c r="S12" i="5"/>
  <c r="R12" i="5"/>
  <c r="V12" i="5" s="1"/>
  <c r="W12" i="5" s="1"/>
  <c r="I12" i="5"/>
  <c r="H12" i="5"/>
  <c r="G12" i="5"/>
  <c r="F12" i="5"/>
  <c r="EK11" i="5"/>
  <c r="EJ11" i="5"/>
  <c r="EI11" i="5"/>
  <c r="EH11" i="5"/>
  <c r="EL11" i="5" s="1"/>
  <c r="EM11" i="5" s="1"/>
  <c r="DY11" i="5"/>
  <c r="DX11" i="5"/>
  <c r="DW11" i="5"/>
  <c r="DV11" i="5"/>
  <c r="DZ11" i="5" s="1"/>
  <c r="EA11" i="5" s="1"/>
  <c r="DM11" i="5"/>
  <c r="DL11" i="5"/>
  <c r="DK11" i="5"/>
  <c r="DJ11" i="5"/>
  <c r="DN11" i="5" s="1"/>
  <c r="DO11" i="5" s="1"/>
  <c r="DA11" i="5"/>
  <c r="CZ11" i="5"/>
  <c r="CY11" i="5"/>
  <c r="CX11" i="5"/>
  <c r="DB11" i="5" s="1"/>
  <c r="DC11" i="5" s="1"/>
  <c r="CO11" i="5"/>
  <c r="CN11" i="5"/>
  <c r="CM11" i="5"/>
  <c r="CL11" i="5"/>
  <c r="CP11" i="5" s="1"/>
  <c r="CQ11" i="5" s="1"/>
  <c r="CC11" i="5"/>
  <c r="CB11" i="5"/>
  <c r="CA11" i="5"/>
  <c r="BZ11" i="5"/>
  <c r="BQ11" i="5"/>
  <c r="BP11" i="5"/>
  <c r="BO11" i="5"/>
  <c r="BN11" i="5"/>
  <c r="BR11" i="5" s="1"/>
  <c r="BS11" i="5" s="1"/>
  <c r="BE11" i="5"/>
  <c r="BD11" i="5"/>
  <c r="BC11" i="5"/>
  <c r="BB11" i="5"/>
  <c r="AS11" i="5"/>
  <c r="AR11" i="5"/>
  <c r="AQ11" i="5"/>
  <c r="AP11" i="5"/>
  <c r="AT11" i="5" s="1"/>
  <c r="AU11" i="5" s="1"/>
  <c r="AG11" i="5"/>
  <c r="AF11" i="5"/>
  <c r="AE11" i="5"/>
  <c r="AD11" i="5"/>
  <c r="AH11" i="5" s="1"/>
  <c r="AI11" i="5" s="1"/>
  <c r="U11" i="5"/>
  <c r="T11" i="5"/>
  <c r="S11" i="5"/>
  <c r="R11" i="5"/>
  <c r="V11" i="5" s="1"/>
  <c r="W11" i="5" s="1"/>
  <c r="I11" i="5"/>
  <c r="H11" i="5"/>
  <c r="G11" i="5"/>
  <c r="F11" i="5"/>
  <c r="J11" i="5" s="1"/>
  <c r="K11" i="5" s="1"/>
  <c r="EK10" i="5"/>
  <c r="EJ10" i="5"/>
  <c r="EI10" i="5"/>
  <c r="EH10" i="5"/>
  <c r="EL10" i="5" s="1"/>
  <c r="EM10" i="5" s="1"/>
  <c r="DY10" i="5"/>
  <c r="DX10" i="5"/>
  <c r="DW10" i="5"/>
  <c r="DV10" i="5"/>
  <c r="DM10" i="5"/>
  <c r="DL10" i="5"/>
  <c r="DK10" i="5"/>
  <c r="DJ10" i="5"/>
  <c r="DN10" i="5" s="1"/>
  <c r="DO10" i="5" s="1"/>
  <c r="DA10" i="5"/>
  <c r="CZ10" i="5"/>
  <c r="CY10" i="5"/>
  <c r="CX10" i="5"/>
  <c r="CO10" i="5"/>
  <c r="CN10" i="5"/>
  <c r="CM10" i="5"/>
  <c r="CL10" i="5"/>
  <c r="CP10" i="5" s="1"/>
  <c r="CQ10" i="5" s="1"/>
  <c r="CC10" i="5"/>
  <c r="CB10" i="5"/>
  <c r="CA10" i="5"/>
  <c r="BZ10" i="5"/>
  <c r="CD10" i="5" s="1"/>
  <c r="CE10" i="5" s="1"/>
  <c r="BQ10" i="5"/>
  <c r="BP10" i="5"/>
  <c r="BO10" i="5"/>
  <c r="BN10" i="5"/>
  <c r="BR10" i="5" s="1"/>
  <c r="BS10" i="5" s="1"/>
  <c r="BE10" i="5"/>
  <c r="BD10" i="5"/>
  <c r="BC10" i="5"/>
  <c r="BB10" i="5"/>
  <c r="BF10" i="5" s="1"/>
  <c r="BG10" i="5" s="1"/>
  <c r="AS10" i="5"/>
  <c r="AR10" i="5"/>
  <c r="AQ10" i="5"/>
  <c r="AP10" i="5"/>
  <c r="AT10" i="5" s="1"/>
  <c r="AU10" i="5" s="1"/>
  <c r="AG10" i="5"/>
  <c r="AF10" i="5"/>
  <c r="AE10" i="5"/>
  <c r="AD10" i="5"/>
  <c r="U10" i="5"/>
  <c r="T10" i="5"/>
  <c r="S10" i="5"/>
  <c r="R10" i="5"/>
  <c r="V10" i="5" s="1"/>
  <c r="W10" i="5" s="1"/>
  <c r="I10" i="5"/>
  <c r="H10" i="5"/>
  <c r="G10" i="5"/>
  <c r="F10" i="5"/>
  <c r="EK9" i="5"/>
  <c r="EJ9" i="5"/>
  <c r="EI9" i="5"/>
  <c r="EH9" i="5"/>
  <c r="EL9" i="5" s="1"/>
  <c r="EM9" i="5" s="1"/>
  <c r="DY9" i="5"/>
  <c r="DX9" i="5"/>
  <c r="DW9" i="5"/>
  <c r="DV9" i="5"/>
  <c r="DZ9" i="5" s="1"/>
  <c r="EA9" i="5" s="1"/>
  <c r="DM9" i="5"/>
  <c r="DL9" i="5"/>
  <c r="DK9" i="5"/>
  <c r="DJ9" i="5"/>
  <c r="DN9" i="5" s="1"/>
  <c r="DO9" i="5" s="1"/>
  <c r="DA9" i="5"/>
  <c r="CZ9" i="5"/>
  <c r="CY9" i="5"/>
  <c r="CX9" i="5"/>
  <c r="DB9" i="5" s="1"/>
  <c r="DC9" i="5" s="1"/>
  <c r="CO9" i="5"/>
  <c r="CN9" i="5"/>
  <c r="CM9" i="5"/>
  <c r="CL9" i="5"/>
  <c r="CP9" i="5" s="1"/>
  <c r="CQ9" i="5" s="1"/>
  <c r="CC9" i="5"/>
  <c r="CB9" i="5"/>
  <c r="CA9" i="5"/>
  <c r="BZ9" i="5"/>
  <c r="BQ9" i="5"/>
  <c r="BP9" i="5"/>
  <c r="BO9" i="5"/>
  <c r="BN9" i="5"/>
  <c r="BR9" i="5" s="1"/>
  <c r="BS9" i="5" s="1"/>
  <c r="BE9" i="5"/>
  <c r="BD9" i="5"/>
  <c r="BC9" i="5"/>
  <c r="BB9" i="5"/>
  <c r="AS9" i="5"/>
  <c r="AR9" i="5"/>
  <c r="AQ9" i="5"/>
  <c r="AP9" i="5"/>
  <c r="AT9" i="5" s="1"/>
  <c r="AU9" i="5" s="1"/>
  <c r="AG9" i="5"/>
  <c r="AF9" i="5"/>
  <c r="AE9" i="5"/>
  <c r="AD9" i="5"/>
  <c r="AH9" i="5" s="1"/>
  <c r="AI9" i="5" s="1"/>
  <c r="U9" i="5"/>
  <c r="T9" i="5"/>
  <c r="S9" i="5"/>
  <c r="R9" i="5"/>
  <c r="V9" i="5" s="1"/>
  <c r="W9" i="5" s="1"/>
  <c r="I9" i="5"/>
  <c r="H9" i="5"/>
  <c r="G9" i="5"/>
  <c r="F9" i="5"/>
  <c r="J9" i="5" s="1"/>
  <c r="K9" i="5" s="1"/>
  <c r="EK8" i="5"/>
  <c r="EJ8" i="5"/>
  <c r="EI8" i="5"/>
  <c r="EH8" i="5"/>
  <c r="EL8" i="5" s="1"/>
  <c r="EM8" i="5" s="1"/>
  <c r="DY8" i="5"/>
  <c r="DX8" i="5"/>
  <c r="DW8" i="5"/>
  <c r="DV8" i="5"/>
  <c r="DM8" i="5"/>
  <c r="DL8" i="5"/>
  <c r="DK8" i="5"/>
  <c r="DJ8" i="5"/>
  <c r="DN8" i="5" s="1"/>
  <c r="DO8" i="5" s="1"/>
  <c r="DA8" i="5"/>
  <c r="CZ8" i="5"/>
  <c r="CY8" i="5"/>
  <c r="CX8" i="5"/>
  <c r="CO8" i="5"/>
  <c r="CN8" i="5"/>
  <c r="CM8" i="5"/>
  <c r="CL8" i="5"/>
  <c r="CP8" i="5" s="1"/>
  <c r="CQ8" i="5" s="1"/>
  <c r="CC8" i="5"/>
  <c r="CB8" i="5"/>
  <c r="CA8" i="5"/>
  <c r="BZ8" i="5"/>
  <c r="CD8" i="5" s="1"/>
  <c r="CE8" i="5" s="1"/>
  <c r="BQ8" i="5"/>
  <c r="BP8" i="5"/>
  <c r="BO8" i="5"/>
  <c r="BN8" i="5"/>
  <c r="BR8" i="5" s="1"/>
  <c r="BS8" i="5" s="1"/>
  <c r="BE8" i="5"/>
  <c r="BD8" i="5"/>
  <c r="BC8" i="5"/>
  <c r="BB8" i="5"/>
  <c r="BF8" i="5" s="1"/>
  <c r="BG8" i="5" s="1"/>
  <c r="AS8" i="5"/>
  <c r="AR8" i="5"/>
  <c r="AQ8" i="5"/>
  <c r="AP8" i="5"/>
  <c r="AT8" i="5" s="1"/>
  <c r="AU8" i="5" s="1"/>
  <c r="AG8" i="5"/>
  <c r="AF8" i="5"/>
  <c r="AE8" i="5"/>
  <c r="AD8" i="5"/>
  <c r="U8" i="5"/>
  <c r="T8" i="5"/>
  <c r="S8" i="5"/>
  <c r="R8" i="5"/>
  <c r="V8" i="5" s="1"/>
  <c r="W8" i="5" s="1"/>
  <c r="I8" i="5"/>
  <c r="H8" i="5"/>
  <c r="G8" i="5"/>
  <c r="F8" i="5"/>
  <c r="EK7" i="5"/>
  <c r="EJ7" i="5"/>
  <c r="EI7" i="5"/>
  <c r="EH7" i="5"/>
  <c r="EL7" i="5" s="1"/>
  <c r="EM7" i="5" s="1"/>
  <c r="DY7" i="5"/>
  <c r="DX7" i="5"/>
  <c r="DW7" i="5"/>
  <c r="DV7" i="5"/>
  <c r="DZ7" i="5" s="1"/>
  <c r="EA7" i="5" s="1"/>
  <c r="DM7" i="5"/>
  <c r="DL7" i="5"/>
  <c r="DK7" i="5"/>
  <c r="DJ7" i="5"/>
  <c r="DN7" i="5" s="1"/>
  <c r="DO7" i="5" s="1"/>
  <c r="DA7" i="5"/>
  <c r="CZ7" i="5"/>
  <c r="CY7" i="5"/>
  <c r="CX7" i="5"/>
  <c r="DB7" i="5" s="1"/>
  <c r="DC7" i="5" s="1"/>
  <c r="CO7" i="5"/>
  <c r="CN7" i="5"/>
  <c r="CM7" i="5"/>
  <c r="CL7" i="5"/>
  <c r="CP7" i="5" s="1"/>
  <c r="CQ7" i="5" s="1"/>
  <c r="CC7" i="5"/>
  <c r="CB7" i="5"/>
  <c r="CA7" i="5"/>
  <c r="BZ7" i="5"/>
  <c r="BQ7" i="5"/>
  <c r="BP7" i="5"/>
  <c r="BO7" i="5"/>
  <c r="BN7" i="5"/>
  <c r="BR7" i="5" s="1"/>
  <c r="BS7" i="5" s="1"/>
  <c r="BE7" i="5"/>
  <c r="BD7" i="5"/>
  <c r="BC7" i="5"/>
  <c r="BB7" i="5"/>
  <c r="AS7" i="5"/>
  <c r="AR7" i="5"/>
  <c r="AQ7" i="5"/>
  <c r="AP7" i="5"/>
  <c r="AT7" i="5" s="1"/>
  <c r="AU7" i="5" s="1"/>
  <c r="AG7" i="5"/>
  <c r="AF7" i="5"/>
  <c r="AE7" i="5"/>
  <c r="AD7" i="5"/>
  <c r="AH7" i="5" s="1"/>
  <c r="AI7" i="5" s="1"/>
  <c r="U7" i="5"/>
  <c r="T7" i="5"/>
  <c r="S7" i="5"/>
  <c r="R7" i="5"/>
  <c r="V7" i="5" s="1"/>
  <c r="W7" i="5" s="1"/>
  <c r="I7" i="5"/>
  <c r="H7" i="5"/>
  <c r="G7" i="5"/>
  <c r="F7" i="5"/>
  <c r="J7" i="5" s="1"/>
  <c r="K7" i="5" s="1"/>
  <c r="EK6" i="5"/>
  <c r="EJ6" i="5"/>
  <c r="EI6" i="5"/>
  <c r="EH6" i="5"/>
  <c r="EL6" i="5" s="1"/>
  <c r="EM6" i="5" s="1"/>
  <c r="DY6" i="5"/>
  <c r="DX6" i="5"/>
  <c r="DW6" i="5"/>
  <c r="DV6" i="5"/>
  <c r="DM6" i="5"/>
  <c r="DL6" i="5"/>
  <c r="DK6" i="5"/>
  <c r="DJ6" i="5"/>
  <c r="DN6" i="5" s="1"/>
  <c r="DO6" i="5" s="1"/>
  <c r="DA6" i="5"/>
  <c r="CZ6" i="5"/>
  <c r="CY6" i="5"/>
  <c r="CX6" i="5"/>
  <c r="CO6" i="5"/>
  <c r="CN6" i="5"/>
  <c r="CM6" i="5"/>
  <c r="CL6" i="5"/>
  <c r="CP6" i="5" s="1"/>
  <c r="CQ6" i="5" s="1"/>
  <c r="CC6" i="5"/>
  <c r="CB6" i="5"/>
  <c r="CA6" i="5"/>
  <c r="BZ6" i="5"/>
  <c r="CD6" i="5" s="1"/>
  <c r="CE6" i="5" s="1"/>
  <c r="BQ6" i="5"/>
  <c r="BP6" i="5"/>
  <c r="BO6" i="5"/>
  <c r="BN6" i="5"/>
  <c r="BR6" i="5" s="1"/>
  <c r="BS6" i="5" s="1"/>
  <c r="BE6" i="5"/>
  <c r="BD6" i="5"/>
  <c r="BC6" i="5"/>
  <c r="BB6" i="5"/>
  <c r="BF6" i="5" s="1"/>
  <c r="BG6" i="5" s="1"/>
  <c r="AS6" i="5"/>
  <c r="AR6" i="5"/>
  <c r="AQ6" i="5"/>
  <c r="AP6" i="5"/>
  <c r="AT6" i="5" s="1"/>
  <c r="AU6" i="5" s="1"/>
  <c r="AG6" i="5"/>
  <c r="AF6" i="5"/>
  <c r="AE6" i="5"/>
  <c r="AD6" i="5"/>
  <c r="U6" i="5"/>
  <c r="T6" i="5"/>
  <c r="S6" i="5"/>
  <c r="R6" i="5"/>
  <c r="V6" i="5" s="1"/>
  <c r="W6" i="5" s="1"/>
  <c r="I6" i="5"/>
  <c r="H6" i="5"/>
  <c r="G6" i="5"/>
  <c r="F6" i="5"/>
  <c r="EK61" i="4"/>
  <c r="EJ61" i="4"/>
  <c r="EI61" i="4"/>
  <c r="EH61" i="4"/>
  <c r="EL61" i="4" s="1"/>
  <c r="EM61" i="4" s="1"/>
  <c r="DY61" i="4"/>
  <c r="DX61" i="4"/>
  <c r="DW61" i="4"/>
  <c r="DV61" i="4"/>
  <c r="DZ61" i="4" s="1"/>
  <c r="EA61" i="4" s="1"/>
  <c r="DM61" i="4"/>
  <c r="DL61" i="4"/>
  <c r="DK61" i="4"/>
  <c r="DJ61" i="4"/>
  <c r="DN61" i="4" s="1"/>
  <c r="DO61" i="4" s="1"/>
  <c r="DA61" i="4"/>
  <c r="CZ61" i="4"/>
  <c r="CY61" i="4"/>
  <c r="CX61" i="4"/>
  <c r="DB61" i="4" s="1"/>
  <c r="DC61" i="4" s="1"/>
  <c r="CO61" i="4"/>
  <c r="CN61" i="4"/>
  <c r="CM61" i="4"/>
  <c r="CL61" i="4"/>
  <c r="CP61" i="4" s="1"/>
  <c r="CQ61" i="4" s="1"/>
  <c r="CC61" i="4"/>
  <c r="CB61" i="4"/>
  <c r="CA61" i="4"/>
  <c r="BZ61" i="4"/>
  <c r="BQ61" i="4"/>
  <c r="BP61" i="4"/>
  <c r="BO61" i="4"/>
  <c r="BN61" i="4"/>
  <c r="BR61" i="4" s="1"/>
  <c r="BS61" i="4" s="1"/>
  <c r="BE61" i="4"/>
  <c r="BD61" i="4"/>
  <c r="BC61" i="4"/>
  <c r="BB61" i="4"/>
  <c r="AS61" i="4"/>
  <c r="AR61" i="4"/>
  <c r="AQ61" i="4"/>
  <c r="AP61" i="4"/>
  <c r="AT61" i="4" s="1"/>
  <c r="AU61" i="4" s="1"/>
  <c r="AG61" i="4"/>
  <c r="AF61" i="4"/>
  <c r="AE61" i="4"/>
  <c r="AD61" i="4"/>
  <c r="AH61" i="4" s="1"/>
  <c r="AI61" i="4" s="1"/>
  <c r="U61" i="4"/>
  <c r="T61" i="4"/>
  <c r="S61" i="4"/>
  <c r="R61" i="4"/>
  <c r="V61" i="4" s="1"/>
  <c r="W61" i="4" s="1"/>
  <c r="I61" i="4"/>
  <c r="H61" i="4"/>
  <c r="G61" i="4"/>
  <c r="F61" i="4"/>
  <c r="J61" i="4" s="1"/>
  <c r="K61" i="4" s="1"/>
  <c r="EK60" i="4"/>
  <c r="EJ60" i="4"/>
  <c r="EI60" i="4"/>
  <c r="EH60" i="4"/>
  <c r="EL60" i="4" s="1"/>
  <c r="EM60" i="4" s="1"/>
  <c r="DY60" i="4"/>
  <c r="DX60" i="4"/>
  <c r="DW60" i="4"/>
  <c r="DV60" i="4"/>
  <c r="DM60" i="4"/>
  <c r="DL60" i="4"/>
  <c r="DK60" i="4"/>
  <c r="DJ60" i="4"/>
  <c r="DN60" i="4" s="1"/>
  <c r="DO60" i="4" s="1"/>
  <c r="DA60" i="4"/>
  <c r="CZ60" i="4"/>
  <c r="CY60" i="4"/>
  <c r="CX60" i="4"/>
  <c r="CO60" i="4"/>
  <c r="CN60" i="4"/>
  <c r="CM60" i="4"/>
  <c r="CL60" i="4"/>
  <c r="CP60" i="4" s="1"/>
  <c r="CQ60" i="4" s="1"/>
  <c r="CC60" i="4"/>
  <c r="CB60" i="4"/>
  <c r="CA60" i="4"/>
  <c r="BZ60" i="4"/>
  <c r="CD60" i="4" s="1"/>
  <c r="CE60" i="4" s="1"/>
  <c r="BQ60" i="4"/>
  <c r="BP60" i="4"/>
  <c r="BO60" i="4"/>
  <c r="BN60" i="4"/>
  <c r="BR60" i="4" s="1"/>
  <c r="BS60" i="4" s="1"/>
  <c r="BE60" i="4"/>
  <c r="BD60" i="4"/>
  <c r="BC60" i="4"/>
  <c r="BB60" i="4"/>
  <c r="BF60" i="4" s="1"/>
  <c r="BG60" i="4" s="1"/>
  <c r="AS60" i="4"/>
  <c r="AR60" i="4"/>
  <c r="AQ60" i="4"/>
  <c r="AP60" i="4"/>
  <c r="AT60" i="4" s="1"/>
  <c r="AU60" i="4" s="1"/>
  <c r="AG60" i="4"/>
  <c r="AF60" i="4"/>
  <c r="AE60" i="4"/>
  <c r="AD60" i="4"/>
  <c r="U60" i="4"/>
  <c r="T60" i="4"/>
  <c r="S60" i="4"/>
  <c r="R60" i="4"/>
  <c r="V60" i="4" s="1"/>
  <c r="W60" i="4" s="1"/>
  <c r="I60" i="4"/>
  <c r="H60" i="4"/>
  <c r="G60" i="4"/>
  <c r="F60" i="4"/>
  <c r="EK59" i="4"/>
  <c r="EJ59" i="4"/>
  <c r="EI59" i="4"/>
  <c r="EH59" i="4"/>
  <c r="EL59" i="4" s="1"/>
  <c r="EM59" i="4" s="1"/>
  <c r="DY59" i="4"/>
  <c r="DX59" i="4"/>
  <c r="DW59" i="4"/>
  <c r="DV59" i="4"/>
  <c r="DZ59" i="4" s="1"/>
  <c r="EA59" i="4" s="1"/>
  <c r="DM59" i="4"/>
  <c r="DL59" i="4"/>
  <c r="DK59" i="4"/>
  <c r="DJ59" i="4"/>
  <c r="DN59" i="4" s="1"/>
  <c r="DO59" i="4" s="1"/>
  <c r="DA59" i="4"/>
  <c r="CZ59" i="4"/>
  <c r="CY59" i="4"/>
  <c r="CX59" i="4"/>
  <c r="DB59" i="4" s="1"/>
  <c r="DC59" i="4" s="1"/>
  <c r="CO59" i="4"/>
  <c r="CN59" i="4"/>
  <c r="CM59" i="4"/>
  <c r="CL59" i="4"/>
  <c r="CP59" i="4" s="1"/>
  <c r="CQ59" i="4" s="1"/>
  <c r="CC59" i="4"/>
  <c r="CB59" i="4"/>
  <c r="CA59" i="4"/>
  <c r="BZ59" i="4"/>
  <c r="BQ59" i="4"/>
  <c r="BP59" i="4"/>
  <c r="BO59" i="4"/>
  <c r="BN59" i="4"/>
  <c r="BR59" i="4" s="1"/>
  <c r="BS59" i="4" s="1"/>
  <c r="BE59" i="4"/>
  <c r="BD59" i="4"/>
  <c r="BC59" i="4"/>
  <c r="BB59" i="4"/>
  <c r="AS59" i="4"/>
  <c r="AR59" i="4"/>
  <c r="AQ59" i="4"/>
  <c r="AP59" i="4"/>
  <c r="AT59" i="4" s="1"/>
  <c r="AU59" i="4" s="1"/>
  <c r="AG59" i="4"/>
  <c r="AF59" i="4"/>
  <c r="AE59" i="4"/>
  <c r="AD59" i="4"/>
  <c r="AH59" i="4" s="1"/>
  <c r="AI59" i="4" s="1"/>
  <c r="U59" i="4"/>
  <c r="T59" i="4"/>
  <c r="S59" i="4"/>
  <c r="R59" i="4"/>
  <c r="V59" i="4" s="1"/>
  <c r="W59" i="4" s="1"/>
  <c r="I59" i="4"/>
  <c r="H59" i="4"/>
  <c r="G59" i="4"/>
  <c r="F59" i="4"/>
  <c r="J59" i="4" s="1"/>
  <c r="K59" i="4" s="1"/>
  <c r="EK58" i="4"/>
  <c r="EJ58" i="4"/>
  <c r="EI58" i="4"/>
  <c r="EH58" i="4"/>
  <c r="EL58" i="4" s="1"/>
  <c r="EM58" i="4" s="1"/>
  <c r="DY58" i="4"/>
  <c r="DX58" i="4"/>
  <c r="DW58" i="4"/>
  <c r="DV58" i="4"/>
  <c r="DM58" i="4"/>
  <c r="DL58" i="4"/>
  <c r="DK58" i="4"/>
  <c r="DJ58" i="4"/>
  <c r="DN58" i="4" s="1"/>
  <c r="DO58" i="4" s="1"/>
  <c r="DA58" i="4"/>
  <c r="CZ58" i="4"/>
  <c r="CY58" i="4"/>
  <c r="CX58" i="4"/>
  <c r="CO58" i="4"/>
  <c r="CN58" i="4"/>
  <c r="CM58" i="4"/>
  <c r="CL58" i="4"/>
  <c r="CP58" i="4" s="1"/>
  <c r="CQ58" i="4" s="1"/>
  <c r="CC58" i="4"/>
  <c r="CB58" i="4"/>
  <c r="CA58" i="4"/>
  <c r="BZ58" i="4"/>
  <c r="CD58" i="4" s="1"/>
  <c r="CE58" i="4" s="1"/>
  <c r="BQ58" i="4"/>
  <c r="BP58" i="4"/>
  <c r="BO58" i="4"/>
  <c r="BN58" i="4"/>
  <c r="BR58" i="4" s="1"/>
  <c r="BS58" i="4" s="1"/>
  <c r="BE58" i="4"/>
  <c r="BD58" i="4"/>
  <c r="BC58" i="4"/>
  <c r="BB58" i="4"/>
  <c r="BF58" i="4" s="1"/>
  <c r="BG58" i="4" s="1"/>
  <c r="AS58" i="4"/>
  <c r="AR58" i="4"/>
  <c r="AQ58" i="4"/>
  <c r="AP58" i="4"/>
  <c r="AT58" i="4" s="1"/>
  <c r="AU58" i="4" s="1"/>
  <c r="AG58" i="4"/>
  <c r="AF58" i="4"/>
  <c r="AE58" i="4"/>
  <c r="AD58" i="4"/>
  <c r="U58" i="4"/>
  <c r="T58" i="4"/>
  <c r="S58" i="4"/>
  <c r="R58" i="4"/>
  <c r="V58" i="4" s="1"/>
  <c r="W58" i="4" s="1"/>
  <c r="I58" i="4"/>
  <c r="H58" i="4"/>
  <c r="G58" i="4"/>
  <c r="F58" i="4"/>
  <c r="EK57" i="4"/>
  <c r="EJ57" i="4"/>
  <c r="EI57" i="4"/>
  <c r="EH57" i="4"/>
  <c r="EL57" i="4" s="1"/>
  <c r="EM57" i="4" s="1"/>
  <c r="DY57" i="4"/>
  <c r="DX57" i="4"/>
  <c r="DW57" i="4"/>
  <c r="DV57" i="4"/>
  <c r="DZ57" i="4" s="1"/>
  <c r="EA57" i="4" s="1"/>
  <c r="DM57" i="4"/>
  <c r="DL57" i="4"/>
  <c r="DK57" i="4"/>
  <c r="DJ57" i="4"/>
  <c r="DN57" i="4" s="1"/>
  <c r="DO57" i="4" s="1"/>
  <c r="DA57" i="4"/>
  <c r="CZ57" i="4"/>
  <c r="CY57" i="4"/>
  <c r="CX57" i="4"/>
  <c r="DB57" i="4" s="1"/>
  <c r="DC57" i="4" s="1"/>
  <c r="CO57" i="4"/>
  <c r="CN57" i="4"/>
  <c r="CM57" i="4"/>
  <c r="CL57" i="4"/>
  <c r="CP57" i="4" s="1"/>
  <c r="CQ57" i="4" s="1"/>
  <c r="CC57" i="4"/>
  <c r="CB57" i="4"/>
  <c r="CA57" i="4"/>
  <c r="BZ57" i="4"/>
  <c r="CD57" i="4" s="1"/>
  <c r="CE57" i="4" s="1"/>
  <c r="BQ57" i="4"/>
  <c r="BP57" i="4"/>
  <c r="BO57" i="4"/>
  <c r="BN57" i="4"/>
  <c r="BR57" i="4" s="1"/>
  <c r="BS57" i="4" s="1"/>
  <c r="BE57" i="4"/>
  <c r="BD57" i="4"/>
  <c r="BC57" i="4"/>
  <c r="BB57" i="4"/>
  <c r="BF57" i="4" s="1"/>
  <c r="BG57" i="4" s="1"/>
  <c r="AS57" i="4"/>
  <c r="AR57" i="4"/>
  <c r="AQ57" i="4"/>
  <c r="AP57" i="4"/>
  <c r="AT57" i="4" s="1"/>
  <c r="AU57" i="4" s="1"/>
  <c r="AG57" i="4"/>
  <c r="AF57" i="4"/>
  <c r="AE57" i="4"/>
  <c r="AD57" i="4"/>
  <c r="AH57" i="4" s="1"/>
  <c r="AI57" i="4" s="1"/>
  <c r="U57" i="4"/>
  <c r="T57" i="4"/>
  <c r="S57" i="4"/>
  <c r="R57" i="4"/>
  <c r="V57" i="4" s="1"/>
  <c r="W57" i="4" s="1"/>
  <c r="I57" i="4"/>
  <c r="H57" i="4"/>
  <c r="G57" i="4"/>
  <c r="F57" i="4"/>
  <c r="J57" i="4" s="1"/>
  <c r="K57" i="4" s="1"/>
  <c r="EK56" i="4"/>
  <c r="EJ56" i="4"/>
  <c r="EI56" i="4"/>
  <c r="EH56" i="4"/>
  <c r="EL56" i="4" s="1"/>
  <c r="EM56" i="4" s="1"/>
  <c r="DY56" i="4"/>
  <c r="DX56" i="4"/>
  <c r="DW56" i="4"/>
  <c r="DV56" i="4"/>
  <c r="DZ56" i="4" s="1"/>
  <c r="EA56" i="4" s="1"/>
  <c r="DM56" i="4"/>
  <c r="DL56" i="4"/>
  <c r="DK56" i="4"/>
  <c r="DJ56" i="4"/>
  <c r="DN56" i="4" s="1"/>
  <c r="DO56" i="4" s="1"/>
  <c r="DA56" i="4"/>
  <c r="CZ56" i="4"/>
  <c r="CY56" i="4"/>
  <c r="CX56" i="4"/>
  <c r="DB56" i="4" s="1"/>
  <c r="DC56" i="4" s="1"/>
  <c r="CO56" i="4"/>
  <c r="CN56" i="4"/>
  <c r="CM56" i="4"/>
  <c r="CL56" i="4"/>
  <c r="CP56" i="4" s="1"/>
  <c r="CQ56" i="4" s="1"/>
  <c r="CC56" i="4"/>
  <c r="CB56" i="4"/>
  <c r="CA56" i="4"/>
  <c r="BZ56" i="4"/>
  <c r="CD56" i="4" s="1"/>
  <c r="CE56" i="4" s="1"/>
  <c r="BQ56" i="4"/>
  <c r="BP56" i="4"/>
  <c r="BO56" i="4"/>
  <c r="BN56" i="4"/>
  <c r="BR56" i="4" s="1"/>
  <c r="BS56" i="4" s="1"/>
  <c r="BE56" i="4"/>
  <c r="BD56" i="4"/>
  <c r="BC56" i="4"/>
  <c r="BB56" i="4"/>
  <c r="BF56" i="4" s="1"/>
  <c r="BG56" i="4" s="1"/>
  <c r="AS56" i="4"/>
  <c r="AR56" i="4"/>
  <c r="AQ56" i="4"/>
  <c r="AP56" i="4"/>
  <c r="AT56" i="4" s="1"/>
  <c r="AU56" i="4" s="1"/>
  <c r="AG56" i="4"/>
  <c r="AF56" i="4"/>
  <c r="AE56" i="4"/>
  <c r="AD56" i="4"/>
  <c r="AH56" i="4" s="1"/>
  <c r="AI56" i="4" s="1"/>
  <c r="U56" i="4"/>
  <c r="T56" i="4"/>
  <c r="S56" i="4"/>
  <c r="R56" i="4"/>
  <c r="V56" i="4" s="1"/>
  <c r="W56" i="4" s="1"/>
  <c r="I56" i="4"/>
  <c r="H56" i="4"/>
  <c r="G56" i="4"/>
  <c r="F56" i="4"/>
  <c r="J56" i="4" s="1"/>
  <c r="K56" i="4" s="1"/>
  <c r="EK55" i="4"/>
  <c r="EJ55" i="4"/>
  <c r="EI55" i="4"/>
  <c r="EH55" i="4"/>
  <c r="EL55" i="4" s="1"/>
  <c r="EM55" i="4" s="1"/>
  <c r="DY55" i="4"/>
  <c r="DX55" i="4"/>
  <c r="DW55" i="4"/>
  <c r="DV55" i="4"/>
  <c r="DZ55" i="4" s="1"/>
  <c r="EA55" i="4" s="1"/>
  <c r="DM55" i="4"/>
  <c r="DL55" i="4"/>
  <c r="DK55" i="4"/>
  <c r="DJ55" i="4"/>
  <c r="DN55" i="4" s="1"/>
  <c r="DO55" i="4" s="1"/>
  <c r="DA55" i="4"/>
  <c r="CZ55" i="4"/>
  <c r="CY55" i="4"/>
  <c r="CX55" i="4"/>
  <c r="DB55" i="4" s="1"/>
  <c r="DC55" i="4" s="1"/>
  <c r="CO55" i="4"/>
  <c r="CN55" i="4"/>
  <c r="CM55" i="4"/>
  <c r="CL55" i="4"/>
  <c r="CP55" i="4" s="1"/>
  <c r="CQ55" i="4" s="1"/>
  <c r="CC55" i="4"/>
  <c r="CB55" i="4"/>
  <c r="CA55" i="4"/>
  <c r="BZ55" i="4"/>
  <c r="CD55" i="4" s="1"/>
  <c r="CE55" i="4" s="1"/>
  <c r="BQ55" i="4"/>
  <c r="BP55" i="4"/>
  <c r="BO55" i="4"/>
  <c r="BN55" i="4"/>
  <c r="BR55" i="4" s="1"/>
  <c r="BS55" i="4" s="1"/>
  <c r="BE55" i="4"/>
  <c r="BD55" i="4"/>
  <c r="BC55" i="4"/>
  <c r="BB55" i="4"/>
  <c r="BF55" i="4" s="1"/>
  <c r="BG55" i="4" s="1"/>
  <c r="AS55" i="4"/>
  <c r="AR55" i="4"/>
  <c r="AQ55" i="4"/>
  <c r="AP55" i="4"/>
  <c r="AT55" i="4" s="1"/>
  <c r="AU55" i="4" s="1"/>
  <c r="AG55" i="4"/>
  <c r="AF55" i="4"/>
  <c r="AE55" i="4"/>
  <c r="AD55" i="4"/>
  <c r="AH55" i="4" s="1"/>
  <c r="AI55" i="4" s="1"/>
  <c r="U55" i="4"/>
  <c r="T55" i="4"/>
  <c r="S55" i="4"/>
  <c r="R55" i="4"/>
  <c r="V55" i="4" s="1"/>
  <c r="W55" i="4" s="1"/>
  <c r="I55" i="4"/>
  <c r="H55" i="4"/>
  <c r="G55" i="4"/>
  <c r="F55" i="4"/>
  <c r="J55" i="4" s="1"/>
  <c r="K55" i="4" s="1"/>
  <c r="EK54" i="4"/>
  <c r="EJ54" i="4"/>
  <c r="EI54" i="4"/>
  <c r="EH54" i="4"/>
  <c r="EL54" i="4" s="1"/>
  <c r="EM54" i="4" s="1"/>
  <c r="DY54" i="4"/>
  <c r="DX54" i="4"/>
  <c r="DW54" i="4"/>
  <c r="DV54" i="4"/>
  <c r="DZ54" i="4" s="1"/>
  <c r="EA54" i="4" s="1"/>
  <c r="DM54" i="4"/>
  <c r="DL54" i="4"/>
  <c r="DK54" i="4"/>
  <c r="DJ54" i="4"/>
  <c r="DN54" i="4" s="1"/>
  <c r="DO54" i="4" s="1"/>
  <c r="DA54" i="4"/>
  <c r="CZ54" i="4"/>
  <c r="CY54" i="4"/>
  <c r="CX54" i="4"/>
  <c r="DB54" i="4" s="1"/>
  <c r="DC54" i="4" s="1"/>
  <c r="CO54" i="4"/>
  <c r="CN54" i="4"/>
  <c r="CM54" i="4"/>
  <c r="CL54" i="4"/>
  <c r="CP54" i="4" s="1"/>
  <c r="CQ54" i="4" s="1"/>
  <c r="CC54" i="4"/>
  <c r="CB54" i="4"/>
  <c r="CA54" i="4"/>
  <c r="BZ54" i="4"/>
  <c r="CD54" i="4" s="1"/>
  <c r="CE54" i="4" s="1"/>
  <c r="BQ54" i="4"/>
  <c r="BP54" i="4"/>
  <c r="BO54" i="4"/>
  <c r="BN54" i="4"/>
  <c r="BR54" i="4" s="1"/>
  <c r="BS54" i="4" s="1"/>
  <c r="BE54" i="4"/>
  <c r="BD54" i="4"/>
  <c r="BC54" i="4"/>
  <c r="BB54" i="4"/>
  <c r="BF54" i="4" s="1"/>
  <c r="BG54" i="4" s="1"/>
  <c r="AS54" i="4"/>
  <c r="AR54" i="4"/>
  <c r="AQ54" i="4"/>
  <c r="AP54" i="4"/>
  <c r="AT54" i="4" s="1"/>
  <c r="AU54" i="4" s="1"/>
  <c r="AG54" i="4"/>
  <c r="AF54" i="4"/>
  <c r="AE54" i="4"/>
  <c r="AD54" i="4"/>
  <c r="AH54" i="4" s="1"/>
  <c r="AI54" i="4" s="1"/>
  <c r="U54" i="4"/>
  <c r="T54" i="4"/>
  <c r="S54" i="4"/>
  <c r="R54" i="4"/>
  <c r="V54" i="4" s="1"/>
  <c r="W54" i="4" s="1"/>
  <c r="I54" i="4"/>
  <c r="H54" i="4"/>
  <c r="G54" i="4"/>
  <c r="F54" i="4"/>
  <c r="J54" i="4" s="1"/>
  <c r="K54" i="4" s="1"/>
  <c r="EK53" i="4"/>
  <c r="EJ53" i="4"/>
  <c r="EI53" i="4"/>
  <c r="EH53" i="4"/>
  <c r="EL53" i="4" s="1"/>
  <c r="EM53" i="4" s="1"/>
  <c r="DY53" i="4"/>
  <c r="DX53" i="4"/>
  <c r="DW53" i="4"/>
  <c r="DV53" i="4"/>
  <c r="DZ53" i="4" s="1"/>
  <c r="EA53" i="4" s="1"/>
  <c r="DM53" i="4"/>
  <c r="DL53" i="4"/>
  <c r="DK53" i="4"/>
  <c r="DJ53" i="4"/>
  <c r="DN53" i="4" s="1"/>
  <c r="DO53" i="4" s="1"/>
  <c r="DA53" i="4"/>
  <c r="CZ53" i="4"/>
  <c r="CY53" i="4"/>
  <c r="CX53" i="4"/>
  <c r="DB53" i="4" s="1"/>
  <c r="DC53" i="4" s="1"/>
  <c r="CO53" i="4"/>
  <c r="CN53" i="4"/>
  <c r="CM53" i="4"/>
  <c r="CL53" i="4"/>
  <c r="CP53" i="4" s="1"/>
  <c r="CQ53" i="4" s="1"/>
  <c r="CC53" i="4"/>
  <c r="CB53" i="4"/>
  <c r="CA53" i="4"/>
  <c r="BZ53" i="4"/>
  <c r="CD53" i="4" s="1"/>
  <c r="CE53" i="4" s="1"/>
  <c r="BQ53" i="4"/>
  <c r="BP53" i="4"/>
  <c r="BO53" i="4"/>
  <c r="BN53" i="4"/>
  <c r="BR53" i="4" s="1"/>
  <c r="BS53" i="4" s="1"/>
  <c r="BE53" i="4"/>
  <c r="BD53" i="4"/>
  <c r="BC53" i="4"/>
  <c r="BB53" i="4"/>
  <c r="BF53" i="4" s="1"/>
  <c r="BG53" i="4" s="1"/>
  <c r="AS53" i="4"/>
  <c r="AR53" i="4"/>
  <c r="AQ53" i="4"/>
  <c r="AP53" i="4"/>
  <c r="AT53" i="4" s="1"/>
  <c r="AU53" i="4" s="1"/>
  <c r="AG53" i="4"/>
  <c r="AF53" i="4"/>
  <c r="AE53" i="4"/>
  <c r="AD53" i="4"/>
  <c r="AH53" i="4" s="1"/>
  <c r="AI53" i="4" s="1"/>
  <c r="U53" i="4"/>
  <c r="T53" i="4"/>
  <c r="S53" i="4"/>
  <c r="R53" i="4"/>
  <c r="V53" i="4" s="1"/>
  <c r="W53" i="4" s="1"/>
  <c r="I53" i="4"/>
  <c r="H53" i="4"/>
  <c r="G53" i="4"/>
  <c r="F53" i="4"/>
  <c r="J53" i="4" s="1"/>
  <c r="K53" i="4" s="1"/>
  <c r="EK52" i="4"/>
  <c r="EJ52" i="4"/>
  <c r="EI52" i="4"/>
  <c r="EH52" i="4"/>
  <c r="EL52" i="4" s="1"/>
  <c r="EM52" i="4" s="1"/>
  <c r="DY52" i="4"/>
  <c r="DX52" i="4"/>
  <c r="DW52" i="4"/>
  <c r="DV52" i="4"/>
  <c r="DZ52" i="4" s="1"/>
  <c r="EA52" i="4" s="1"/>
  <c r="DM52" i="4"/>
  <c r="DL52" i="4"/>
  <c r="DK52" i="4"/>
  <c r="DJ52" i="4"/>
  <c r="DN52" i="4" s="1"/>
  <c r="DO52" i="4" s="1"/>
  <c r="DA52" i="4"/>
  <c r="CZ52" i="4"/>
  <c r="CY52" i="4"/>
  <c r="CX52" i="4"/>
  <c r="DB52" i="4" s="1"/>
  <c r="DC52" i="4" s="1"/>
  <c r="CO52" i="4"/>
  <c r="CN52" i="4"/>
  <c r="CM52" i="4"/>
  <c r="CL52" i="4"/>
  <c r="CP52" i="4" s="1"/>
  <c r="CQ52" i="4" s="1"/>
  <c r="CC52" i="4"/>
  <c r="CB52" i="4"/>
  <c r="CA52" i="4"/>
  <c r="BZ52" i="4"/>
  <c r="CD52" i="4" s="1"/>
  <c r="CE52" i="4" s="1"/>
  <c r="BQ52" i="4"/>
  <c r="BP52" i="4"/>
  <c r="BO52" i="4"/>
  <c r="BN52" i="4"/>
  <c r="BR52" i="4" s="1"/>
  <c r="BS52" i="4" s="1"/>
  <c r="BE52" i="4"/>
  <c r="BD52" i="4"/>
  <c r="BC52" i="4"/>
  <c r="BB52" i="4"/>
  <c r="BF52" i="4" s="1"/>
  <c r="BG52" i="4" s="1"/>
  <c r="AS52" i="4"/>
  <c r="AR52" i="4"/>
  <c r="AQ52" i="4"/>
  <c r="AP52" i="4"/>
  <c r="AT52" i="4" s="1"/>
  <c r="AU52" i="4" s="1"/>
  <c r="AG52" i="4"/>
  <c r="AF52" i="4"/>
  <c r="AE52" i="4"/>
  <c r="AD52" i="4"/>
  <c r="AH52" i="4" s="1"/>
  <c r="AI52" i="4" s="1"/>
  <c r="U52" i="4"/>
  <c r="T52" i="4"/>
  <c r="S52" i="4"/>
  <c r="R52" i="4"/>
  <c r="V52" i="4" s="1"/>
  <c r="W52" i="4" s="1"/>
  <c r="I52" i="4"/>
  <c r="H52" i="4"/>
  <c r="G52" i="4"/>
  <c r="F52" i="4"/>
  <c r="J52" i="4" s="1"/>
  <c r="K52" i="4" s="1"/>
  <c r="EK51" i="4"/>
  <c r="EJ51" i="4"/>
  <c r="EI51" i="4"/>
  <c r="EH51" i="4"/>
  <c r="EL51" i="4" s="1"/>
  <c r="EM51" i="4" s="1"/>
  <c r="DY51" i="4"/>
  <c r="DX51" i="4"/>
  <c r="DW51" i="4"/>
  <c r="DV51" i="4"/>
  <c r="DZ51" i="4" s="1"/>
  <c r="EA51" i="4" s="1"/>
  <c r="DM51" i="4"/>
  <c r="DL51" i="4"/>
  <c r="DK51" i="4"/>
  <c r="DJ51" i="4"/>
  <c r="DN51" i="4" s="1"/>
  <c r="DO51" i="4" s="1"/>
  <c r="DA51" i="4"/>
  <c r="CZ51" i="4"/>
  <c r="CY51" i="4"/>
  <c r="CX51" i="4"/>
  <c r="DB51" i="4" s="1"/>
  <c r="DC51" i="4" s="1"/>
  <c r="CO51" i="4"/>
  <c r="CN51" i="4"/>
  <c r="CM51" i="4"/>
  <c r="CL51" i="4"/>
  <c r="CP51" i="4" s="1"/>
  <c r="CQ51" i="4" s="1"/>
  <c r="CC51" i="4"/>
  <c r="CB51" i="4"/>
  <c r="CA51" i="4"/>
  <c r="BZ51" i="4"/>
  <c r="CD51" i="4" s="1"/>
  <c r="CE51" i="4" s="1"/>
  <c r="BQ51" i="4"/>
  <c r="BP51" i="4"/>
  <c r="BO51" i="4"/>
  <c r="BN51" i="4"/>
  <c r="BR51" i="4" s="1"/>
  <c r="BS51" i="4" s="1"/>
  <c r="BE51" i="4"/>
  <c r="BD51" i="4"/>
  <c r="BC51" i="4"/>
  <c r="BB51" i="4"/>
  <c r="BF51" i="4" s="1"/>
  <c r="BG51" i="4" s="1"/>
  <c r="AS51" i="4"/>
  <c r="AR51" i="4"/>
  <c r="AQ51" i="4"/>
  <c r="AP51" i="4"/>
  <c r="AT51" i="4" s="1"/>
  <c r="AU51" i="4" s="1"/>
  <c r="AG51" i="4"/>
  <c r="AF51" i="4"/>
  <c r="AE51" i="4"/>
  <c r="AD51" i="4"/>
  <c r="AH51" i="4" s="1"/>
  <c r="AI51" i="4" s="1"/>
  <c r="U51" i="4"/>
  <c r="T51" i="4"/>
  <c r="S51" i="4"/>
  <c r="R51" i="4"/>
  <c r="V51" i="4" s="1"/>
  <c r="W51" i="4" s="1"/>
  <c r="I51" i="4"/>
  <c r="H51" i="4"/>
  <c r="G51" i="4"/>
  <c r="F51" i="4"/>
  <c r="J51" i="4" s="1"/>
  <c r="K51" i="4" s="1"/>
  <c r="EK50" i="4"/>
  <c r="EJ50" i="4"/>
  <c r="EI50" i="4"/>
  <c r="EH50" i="4"/>
  <c r="EL50" i="4" s="1"/>
  <c r="EM50" i="4" s="1"/>
  <c r="DY50" i="4"/>
  <c r="DX50" i="4"/>
  <c r="DW50" i="4"/>
  <c r="DV50" i="4"/>
  <c r="DZ50" i="4" s="1"/>
  <c r="EA50" i="4" s="1"/>
  <c r="DM50" i="4"/>
  <c r="DL50" i="4"/>
  <c r="DK50" i="4"/>
  <c r="DJ50" i="4"/>
  <c r="DN50" i="4" s="1"/>
  <c r="DO50" i="4" s="1"/>
  <c r="DA50" i="4"/>
  <c r="CZ50" i="4"/>
  <c r="CY50" i="4"/>
  <c r="CX50" i="4"/>
  <c r="DB50" i="4" s="1"/>
  <c r="DC50" i="4" s="1"/>
  <c r="CO50" i="4"/>
  <c r="CN50" i="4"/>
  <c r="CM50" i="4"/>
  <c r="CL50" i="4"/>
  <c r="CP50" i="4" s="1"/>
  <c r="CQ50" i="4" s="1"/>
  <c r="CC50" i="4"/>
  <c r="CB50" i="4"/>
  <c r="CA50" i="4"/>
  <c r="BZ50" i="4"/>
  <c r="CD50" i="4" s="1"/>
  <c r="CE50" i="4" s="1"/>
  <c r="BQ50" i="4"/>
  <c r="BP50" i="4"/>
  <c r="BO50" i="4"/>
  <c r="BN50" i="4"/>
  <c r="BR50" i="4" s="1"/>
  <c r="BS50" i="4" s="1"/>
  <c r="BE50" i="4"/>
  <c r="BD50" i="4"/>
  <c r="BC50" i="4"/>
  <c r="BB50" i="4"/>
  <c r="BF50" i="4" s="1"/>
  <c r="BG50" i="4" s="1"/>
  <c r="AS50" i="4"/>
  <c r="AR50" i="4"/>
  <c r="AQ50" i="4"/>
  <c r="AP50" i="4"/>
  <c r="AT50" i="4" s="1"/>
  <c r="AU50" i="4" s="1"/>
  <c r="AG50" i="4"/>
  <c r="AF50" i="4"/>
  <c r="AE50" i="4"/>
  <c r="AD50" i="4"/>
  <c r="AH50" i="4" s="1"/>
  <c r="AI50" i="4" s="1"/>
  <c r="U50" i="4"/>
  <c r="T50" i="4"/>
  <c r="S50" i="4"/>
  <c r="R50" i="4"/>
  <c r="V50" i="4" s="1"/>
  <c r="W50" i="4" s="1"/>
  <c r="I50" i="4"/>
  <c r="H50" i="4"/>
  <c r="G50" i="4"/>
  <c r="F50" i="4"/>
  <c r="J50" i="4" s="1"/>
  <c r="K50" i="4" s="1"/>
  <c r="EK49" i="4"/>
  <c r="EJ49" i="4"/>
  <c r="EI49" i="4"/>
  <c r="EH49" i="4"/>
  <c r="EL49" i="4" s="1"/>
  <c r="EM49" i="4" s="1"/>
  <c r="DY49" i="4"/>
  <c r="DX49" i="4"/>
  <c r="DW49" i="4"/>
  <c r="DV49" i="4"/>
  <c r="DZ49" i="4" s="1"/>
  <c r="EA49" i="4" s="1"/>
  <c r="DM49" i="4"/>
  <c r="DL49" i="4"/>
  <c r="DK49" i="4"/>
  <c r="DJ49" i="4"/>
  <c r="DN49" i="4" s="1"/>
  <c r="DO49" i="4" s="1"/>
  <c r="DA49" i="4"/>
  <c r="CZ49" i="4"/>
  <c r="CY49" i="4"/>
  <c r="CX49" i="4"/>
  <c r="DB49" i="4" s="1"/>
  <c r="DC49" i="4" s="1"/>
  <c r="CO49" i="4"/>
  <c r="CN49" i="4"/>
  <c r="CM49" i="4"/>
  <c r="CL49" i="4"/>
  <c r="CP49" i="4" s="1"/>
  <c r="CQ49" i="4" s="1"/>
  <c r="CC49" i="4"/>
  <c r="CB49" i="4"/>
  <c r="CA49" i="4"/>
  <c r="BZ49" i="4"/>
  <c r="CD49" i="4" s="1"/>
  <c r="CE49" i="4" s="1"/>
  <c r="BQ49" i="4"/>
  <c r="BP49" i="4"/>
  <c r="BO49" i="4"/>
  <c r="BN49" i="4"/>
  <c r="BR49" i="4" s="1"/>
  <c r="BS49" i="4" s="1"/>
  <c r="BE49" i="4"/>
  <c r="BD49" i="4"/>
  <c r="BC49" i="4"/>
  <c r="BB49" i="4"/>
  <c r="BF49" i="4" s="1"/>
  <c r="BG49" i="4" s="1"/>
  <c r="AS49" i="4"/>
  <c r="AR49" i="4"/>
  <c r="AQ49" i="4"/>
  <c r="AP49" i="4"/>
  <c r="AT49" i="4" s="1"/>
  <c r="AU49" i="4" s="1"/>
  <c r="AG49" i="4"/>
  <c r="AF49" i="4"/>
  <c r="AE49" i="4"/>
  <c r="AD49" i="4"/>
  <c r="AH49" i="4" s="1"/>
  <c r="AI49" i="4" s="1"/>
  <c r="U49" i="4"/>
  <c r="T49" i="4"/>
  <c r="S49" i="4"/>
  <c r="R49" i="4"/>
  <c r="V49" i="4" s="1"/>
  <c r="W49" i="4" s="1"/>
  <c r="I49" i="4"/>
  <c r="H49" i="4"/>
  <c r="G49" i="4"/>
  <c r="F49" i="4"/>
  <c r="J49" i="4" s="1"/>
  <c r="K49" i="4" s="1"/>
  <c r="EK48" i="4"/>
  <c r="EJ48" i="4"/>
  <c r="EI48" i="4"/>
  <c r="EH48" i="4"/>
  <c r="EL48" i="4" s="1"/>
  <c r="EM48" i="4" s="1"/>
  <c r="DY48" i="4"/>
  <c r="DX48" i="4"/>
  <c r="DW48" i="4"/>
  <c r="DV48" i="4"/>
  <c r="DZ48" i="4" s="1"/>
  <c r="EA48" i="4" s="1"/>
  <c r="DM48" i="4"/>
  <c r="DL48" i="4"/>
  <c r="DK48" i="4"/>
  <c r="DJ48" i="4"/>
  <c r="DN48" i="4" s="1"/>
  <c r="DO48" i="4" s="1"/>
  <c r="DA48" i="4"/>
  <c r="CZ48" i="4"/>
  <c r="CY48" i="4"/>
  <c r="CX48" i="4"/>
  <c r="DB48" i="4" s="1"/>
  <c r="DC48" i="4" s="1"/>
  <c r="CO48" i="4"/>
  <c r="CN48" i="4"/>
  <c r="CM48" i="4"/>
  <c r="CL48" i="4"/>
  <c r="CP48" i="4" s="1"/>
  <c r="CQ48" i="4" s="1"/>
  <c r="CC48" i="4"/>
  <c r="CB48" i="4"/>
  <c r="CA48" i="4"/>
  <c r="BZ48" i="4"/>
  <c r="CD48" i="4" s="1"/>
  <c r="CE48" i="4" s="1"/>
  <c r="BQ48" i="4"/>
  <c r="BP48" i="4"/>
  <c r="BO48" i="4"/>
  <c r="BN48" i="4"/>
  <c r="BR48" i="4" s="1"/>
  <c r="BS48" i="4" s="1"/>
  <c r="BE48" i="4"/>
  <c r="BD48" i="4"/>
  <c r="BC48" i="4"/>
  <c r="BB48" i="4"/>
  <c r="BF48" i="4" s="1"/>
  <c r="BG48" i="4" s="1"/>
  <c r="AS48" i="4"/>
  <c r="AR48" i="4"/>
  <c r="AQ48" i="4"/>
  <c r="AP48" i="4"/>
  <c r="AT48" i="4" s="1"/>
  <c r="AU48" i="4" s="1"/>
  <c r="AG48" i="4"/>
  <c r="AF48" i="4"/>
  <c r="AE48" i="4"/>
  <c r="AD48" i="4"/>
  <c r="AH48" i="4" s="1"/>
  <c r="AI48" i="4" s="1"/>
  <c r="U48" i="4"/>
  <c r="T48" i="4"/>
  <c r="S48" i="4"/>
  <c r="R48" i="4"/>
  <c r="V48" i="4" s="1"/>
  <c r="W48" i="4" s="1"/>
  <c r="I48" i="4"/>
  <c r="H48" i="4"/>
  <c r="G48" i="4"/>
  <c r="F48" i="4"/>
  <c r="J48" i="4" s="1"/>
  <c r="K48" i="4" s="1"/>
  <c r="EK40" i="4"/>
  <c r="EJ40" i="4"/>
  <c r="EI40" i="4"/>
  <c r="EH40" i="4"/>
  <c r="EL40" i="4" s="1"/>
  <c r="EM40" i="4" s="1"/>
  <c r="DY40" i="4"/>
  <c r="DX40" i="4"/>
  <c r="DW40" i="4"/>
  <c r="DV40" i="4"/>
  <c r="DZ40" i="4" s="1"/>
  <c r="EA40" i="4" s="1"/>
  <c r="DM40" i="4"/>
  <c r="DL40" i="4"/>
  <c r="DK40" i="4"/>
  <c r="DJ40" i="4"/>
  <c r="DN40" i="4" s="1"/>
  <c r="DO40" i="4" s="1"/>
  <c r="DA40" i="4"/>
  <c r="CZ40" i="4"/>
  <c r="CY40" i="4"/>
  <c r="CX40" i="4"/>
  <c r="DB40" i="4" s="1"/>
  <c r="DC40" i="4" s="1"/>
  <c r="CO40" i="4"/>
  <c r="CN40" i="4"/>
  <c r="CM40" i="4"/>
  <c r="CL40" i="4"/>
  <c r="CP40" i="4" s="1"/>
  <c r="CQ40" i="4" s="1"/>
  <c r="CC40" i="4"/>
  <c r="CB40" i="4"/>
  <c r="CA40" i="4"/>
  <c r="BZ40" i="4"/>
  <c r="CD40" i="4" s="1"/>
  <c r="CE40" i="4" s="1"/>
  <c r="BQ40" i="4"/>
  <c r="BP40" i="4"/>
  <c r="BO40" i="4"/>
  <c r="BN40" i="4"/>
  <c r="BR40" i="4" s="1"/>
  <c r="BS40" i="4" s="1"/>
  <c r="BE40" i="4"/>
  <c r="BD40" i="4"/>
  <c r="BC40" i="4"/>
  <c r="BB40" i="4"/>
  <c r="BF40" i="4" s="1"/>
  <c r="BG40" i="4" s="1"/>
  <c r="AS40" i="4"/>
  <c r="AR40" i="4"/>
  <c r="AQ40" i="4"/>
  <c r="AP40" i="4"/>
  <c r="AT40" i="4" s="1"/>
  <c r="AU40" i="4" s="1"/>
  <c r="AG40" i="4"/>
  <c r="AF40" i="4"/>
  <c r="AE40" i="4"/>
  <c r="AD40" i="4"/>
  <c r="AH40" i="4" s="1"/>
  <c r="AI40" i="4" s="1"/>
  <c r="U40" i="4"/>
  <c r="T40" i="4"/>
  <c r="S40" i="4"/>
  <c r="R40" i="4"/>
  <c r="V40" i="4" s="1"/>
  <c r="W40" i="4" s="1"/>
  <c r="I40" i="4"/>
  <c r="H40" i="4"/>
  <c r="G40" i="4"/>
  <c r="F40" i="4"/>
  <c r="J40" i="4" s="1"/>
  <c r="K40" i="4" s="1"/>
  <c r="EK39" i="4"/>
  <c r="EJ39" i="4"/>
  <c r="EI39" i="4"/>
  <c r="EH39" i="4"/>
  <c r="EL39" i="4" s="1"/>
  <c r="EM39" i="4" s="1"/>
  <c r="DY39" i="4"/>
  <c r="DX39" i="4"/>
  <c r="DW39" i="4"/>
  <c r="DV39" i="4"/>
  <c r="DZ39" i="4" s="1"/>
  <c r="EA39" i="4" s="1"/>
  <c r="DM39" i="4"/>
  <c r="DL39" i="4"/>
  <c r="DK39" i="4"/>
  <c r="DJ39" i="4"/>
  <c r="DN39" i="4" s="1"/>
  <c r="DO39" i="4" s="1"/>
  <c r="DA39" i="4"/>
  <c r="CZ39" i="4"/>
  <c r="CY39" i="4"/>
  <c r="CX39" i="4"/>
  <c r="DB39" i="4" s="1"/>
  <c r="DC39" i="4" s="1"/>
  <c r="CO39" i="4"/>
  <c r="CN39" i="4"/>
  <c r="CM39" i="4"/>
  <c r="CL39" i="4"/>
  <c r="CP39" i="4" s="1"/>
  <c r="CQ39" i="4" s="1"/>
  <c r="CC39" i="4"/>
  <c r="CB39" i="4"/>
  <c r="CA39" i="4"/>
  <c r="BZ39" i="4"/>
  <c r="CD39" i="4" s="1"/>
  <c r="CE39" i="4" s="1"/>
  <c r="BQ39" i="4"/>
  <c r="BP39" i="4"/>
  <c r="BO39" i="4"/>
  <c r="BN39" i="4"/>
  <c r="BR39" i="4" s="1"/>
  <c r="BS39" i="4" s="1"/>
  <c r="BE39" i="4"/>
  <c r="BD39" i="4"/>
  <c r="BC39" i="4"/>
  <c r="BB39" i="4"/>
  <c r="BF39" i="4" s="1"/>
  <c r="BG39" i="4" s="1"/>
  <c r="AS39" i="4"/>
  <c r="AR39" i="4"/>
  <c r="AQ39" i="4"/>
  <c r="AP39" i="4"/>
  <c r="AT39" i="4" s="1"/>
  <c r="AU39" i="4" s="1"/>
  <c r="AG39" i="4"/>
  <c r="AF39" i="4"/>
  <c r="AE39" i="4"/>
  <c r="AD39" i="4"/>
  <c r="AH39" i="4" s="1"/>
  <c r="AI39" i="4" s="1"/>
  <c r="U39" i="4"/>
  <c r="T39" i="4"/>
  <c r="S39" i="4"/>
  <c r="R39" i="4"/>
  <c r="V39" i="4" s="1"/>
  <c r="W39" i="4" s="1"/>
  <c r="I39" i="4"/>
  <c r="H39" i="4"/>
  <c r="G39" i="4"/>
  <c r="F39" i="4"/>
  <c r="J39" i="4" s="1"/>
  <c r="K39" i="4" s="1"/>
  <c r="EK38" i="4"/>
  <c r="EJ38" i="4"/>
  <c r="EI38" i="4"/>
  <c r="EH38" i="4"/>
  <c r="EL38" i="4" s="1"/>
  <c r="EM38" i="4" s="1"/>
  <c r="DY38" i="4"/>
  <c r="DX38" i="4"/>
  <c r="DW38" i="4"/>
  <c r="DV38" i="4"/>
  <c r="DZ38" i="4" s="1"/>
  <c r="EA38" i="4" s="1"/>
  <c r="DM38" i="4"/>
  <c r="DL38" i="4"/>
  <c r="DK38" i="4"/>
  <c r="DJ38" i="4"/>
  <c r="DN38" i="4" s="1"/>
  <c r="DO38" i="4" s="1"/>
  <c r="DA38" i="4"/>
  <c r="CZ38" i="4"/>
  <c r="CY38" i="4"/>
  <c r="CX38" i="4"/>
  <c r="DB38" i="4" s="1"/>
  <c r="DC38" i="4" s="1"/>
  <c r="CO38" i="4"/>
  <c r="CN38" i="4"/>
  <c r="CM38" i="4"/>
  <c r="CL38" i="4"/>
  <c r="CP38" i="4" s="1"/>
  <c r="CQ38" i="4" s="1"/>
  <c r="CC38" i="4"/>
  <c r="CB38" i="4"/>
  <c r="CA38" i="4"/>
  <c r="BZ38" i="4"/>
  <c r="CD38" i="4" s="1"/>
  <c r="CE38" i="4" s="1"/>
  <c r="BQ38" i="4"/>
  <c r="BP38" i="4"/>
  <c r="BO38" i="4"/>
  <c r="BN38" i="4"/>
  <c r="BR38" i="4" s="1"/>
  <c r="BS38" i="4" s="1"/>
  <c r="BE38" i="4"/>
  <c r="BD38" i="4"/>
  <c r="BC38" i="4"/>
  <c r="BB38" i="4"/>
  <c r="BF38" i="4" s="1"/>
  <c r="BG38" i="4" s="1"/>
  <c r="AS38" i="4"/>
  <c r="AR38" i="4"/>
  <c r="AQ38" i="4"/>
  <c r="AP38" i="4"/>
  <c r="AT38" i="4" s="1"/>
  <c r="AU38" i="4" s="1"/>
  <c r="AG38" i="4"/>
  <c r="AF38" i="4"/>
  <c r="AE38" i="4"/>
  <c r="AD38" i="4"/>
  <c r="AH38" i="4" s="1"/>
  <c r="AI38" i="4" s="1"/>
  <c r="U38" i="4"/>
  <c r="T38" i="4"/>
  <c r="S38" i="4"/>
  <c r="R38" i="4"/>
  <c r="V38" i="4" s="1"/>
  <c r="W38" i="4" s="1"/>
  <c r="I38" i="4"/>
  <c r="H38" i="4"/>
  <c r="G38" i="4"/>
  <c r="F38" i="4"/>
  <c r="J38" i="4" s="1"/>
  <c r="K38" i="4" s="1"/>
  <c r="EK37" i="4"/>
  <c r="EJ37" i="4"/>
  <c r="EI37" i="4"/>
  <c r="EH37" i="4"/>
  <c r="EL37" i="4" s="1"/>
  <c r="EM37" i="4" s="1"/>
  <c r="DY37" i="4"/>
  <c r="DX37" i="4"/>
  <c r="DW37" i="4"/>
  <c r="DV37" i="4"/>
  <c r="DZ37" i="4" s="1"/>
  <c r="EA37" i="4" s="1"/>
  <c r="DM37" i="4"/>
  <c r="DL37" i="4"/>
  <c r="DK37" i="4"/>
  <c r="DJ37" i="4"/>
  <c r="DN37" i="4" s="1"/>
  <c r="DO37" i="4" s="1"/>
  <c r="DA37" i="4"/>
  <c r="CZ37" i="4"/>
  <c r="CY37" i="4"/>
  <c r="CX37" i="4"/>
  <c r="DB37" i="4" s="1"/>
  <c r="DC37" i="4" s="1"/>
  <c r="CO37" i="4"/>
  <c r="CN37" i="4"/>
  <c r="CM37" i="4"/>
  <c r="CL37" i="4"/>
  <c r="CP37" i="4" s="1"/>
  <c r="CQ37" i="4" s="1"/>
  <c r="CC37" i="4"/>
  <c r="CB37" i="4"/>
  <c r="CA37" i="4"/>
  <c r="BZ37" i="4"/>
  <c r="CD37" i="4" s="1"/>
  <c r="CE37" i="4" s="1"/>
  <c r="BQ37" i="4"/>
  <c r="BP37" i="4"/>
  <c r="BO37" i="4"/>
  <c r="BN37" i="4"/>
  <c r="BR37" i="4" s="1"/>
  <c r="BS37" i="4" s="1"/>
  <c r="BE37" i="4"/>
  <c r="BD37" i="4"/>
  <c r="BC37" i="4"/>
  <c r="BB37" i="4"/>
  <c r="BF37" i="4" s="1"/>
  <c r="BG37" i="4" s="1"/>
  <c r="AS37" i="4"/>
  <c r="AR37" i="4"/>
  <c r="AQ37" i="4"/>
  <c r="AP37" i="4"/>
  <c r="AT37" i="4" s="1"/>
  <c r="AU37" i="4" s="1"/>
  <c r="AG37" i="4"/>
  <c r="AF37" i="4"/>
  <c r="AE37" i="4"/>
  <c r="AD37" i="4"/>
  <c r="AH37" i="4" s="1"/>
  <c r="AI37" i="4" s="1"/>
  <c r="U37" i="4"/>
  <c r="T37" i="4"/>
  <c r="S37" i="4"/>
  <c r="R37" i="4"/>
  <c r="V37" i="4" s="1"/>
  <c r="W37" i="4" s="1"/>
  <c r="I37" i="4"/>
  <c r="H37" i="4"/>
  <c r="G37" i="4"/>
  <c r="F37" i="4"/>
  <c r="J37" i="4" s="1"/>
  <c r="K37" i="4" s="1"/>
  <c r="EK36" i="4"/>
  <c r="EJ36" i="4"/>
  <c r="EI36" i="4"/>
  <c r="EH36" i="4"/>
  <c r="DY36" i="4"/>
  <c r="DX36" i="4"/>
  <c r="DW36" i="4"/>
  <c r="DV36" i="4"/>
  <c r="DZ36" i="4" s="1"/>
  <c r="EA36" i="4" s="1"/>
  <c r="DM36" i="4"/>
  <c r="DL36" i="4"/>
  <c r="DK36" i="4"/>
  <c r="DJ36" i="4"/>
  <c r="DA36" i="4"/>
  <c r="CZ36" i="4"/>
  <c r="CY36" i="4"/>
  <c r="CX36" i="4"/>
  <c r="DB36" i="4" s="1"/>
  <c r="DC36" i="4" s="1"/>
  <c r="CO36" i="4"/>
  <c r="CN36" i="4"/>
  <c r="CM36" i="4"/>
  <c r="CL36" i="4"/>
  <c r="CC36" i="4"/>
  <c r="CB36" i="4"/>
  <c r="CA36" i="4"/>
  <c r="BZ36" i="4"/>
  <c r="BQ36" i="4"/>
  <c r="BP36" i="4"/>
  <c r="BO36" i="4"/>
  <c r="BN36" i="4"/>
  <c r="BR36" i="4" s="1"/>
  <c r="BS36" i="4" s="1"/>
  <c r="BE36" i="4"/>
  <c r="BD36" i="4"/>
  <c r="BC36" i="4"/>
  <c r="BB36" i="4"/>
  <c r="BF36" i="4" s="1"/>
  <c r="BG36" i="4" s="1"/>
  <c r="AS36" i="4"/>
  <c r="AR36" i="4"/>
  <c r="AQ36" i="4"/>
  <c r="AP36" i="4"/>
  <c r="AG36" i="4"/>
  <c r="AF36" i="4"/>
  <c r="AE36" i="4"/>
  <c r="AD36" i="4"/>
  <c r="AH36" i="4" s="1"/>
  <c r="AI36" i="4" s="1"/>
  <c r="U36" i="4"/>
  <c r="T36" i="4"/>
  <c r="S36" i="4"/>
  <c r="R36" i="4"/>
  <c r="I36" i="4"/>
  <c r="H36" i="4"/>
  <c r="G36" i="4"/>
  <c r="F36" i="4"/>
  <c r="J36" i="4" s="1"/>
  <c r="K36" i="4" s="1"/>
  <c r="EK35" i="4"/>
  <c r="EJ35" i="4"/>
  <c r="EI35" i="4"/>
  <c r="EH35" i="4"/>
  <c r="DY35" i="4"/>
  <c r="DX35" i="4"/>
  <c r="DW35" i="4"/>
  <c r="DV35" i="4"/>
  <c r="DM35" i="4"/>
  <c r="DL35" i="4"/>
  <c r="DK35" i="4"/>
  <c r="DJ35" i="4"/>
  <c r="DN35" i="4" s="1"/>
  <c r="DO35" i="4" s="1"/>
  <c r="DA35" i="4"/>
  <c r="CZ35" i="4"/>
  <c r="CY35" i="4"/>
  <c r="CX35" i="4"/>
  <c r="DB35" i="4" s="1"/>
  <c r="DC35" i="4" s="1"/>
  <c r="CO35" i="4"/>
  <c r="CN35" i="4"/>
  <c r="CM35" i="4"/>
  <c r="CL35" i="4"/>
  <c r="CC35" i="4"/>
  <c r="CB35" i="4"/>
  <c r="CA35" i="4"/>
  <c r="BZ35" i="4"/>
  <c r="CD35" i="4" s="1"/>
  <c r="CE35" i="4" s="1"/>
  <c r="BQ35" i="4"/>
  <c r="BP35" i="4"/>
  <c r="BO35" i="4"/>
  <c r="BN35" i="4"/>
  <c r="BE35" i="4"/>
  <c r="BD35" i="4"/>
  <c r="BC35" i="4"/>
  <c r="BB35" i="4"/>
  <c r="BF35" i="4" s="1"/>
  <c r="BG35" i="4" s="1"/>
  <c r="AS35" i="4"/>
  <c r="AR35" i="4"/>
  <c r="AQ35" i="4"/>
  <c r="AP35" i="4"/>
  <c r="AG35" i="4"/>
  <c r="AF35" i="4"/>
  <c r="AE35" i="4"/>
  <c r="AD35" i="4"/>
  <c r="U35" i="4"/>
  <c r="T35" i="4"/>
  <c r="S35" i="4"/>
  <c r="R35" i="4"/>
  <c r="V35" i="4" s="1"/>
  <c r="W35" i="4" s="1"/>
  <c r="I35" i="4"/>
  <c r="H35" i="4"/>
  <c r="G35" i="4"/>
  <c r="F35" i="4"/>
  <c r="J35" i="4" s="1"/>
  <c r="K35" i="4" s="1"/>
  <c r="EK34" i="4"/>
  <c r="EJ34" i="4"/>
  <c r="EI34" i="4"/>
  <c r="EH34" i="4"/>
  <c r="DY34" i="4"/>
  <c r="DX34" i="4"/>
  <c r="DW34" i="4"/>
  <c r="DV34" i="4"/>
  <c r="DZ34" i="4" s="1"/>
  <c r="EA34" i="4" s="1"/>
  <c r="DM34" i="4"/>
  <c r="DL34" i="4"/>
  <c r="DK34" i="4"/>
  <c r="DJ34" i="4"/>
  <c r="DA34" i="4"/>
  <c r="CZ34" i="4"/>
  <c r="CY34" i="4"/>
  <c r="CX34" i="4"/>
  <c r="DB34" i="4" s="1"/>
  <c r="DC34" i="4" s="1"/>
  <c r="CO34" i="4"/>
  <c r="CN34" i="4"/>
  <c r="CM34" i="4"/>
  <c r="CL34" i="4"/>
  <c r="CC34" i="4"/>
  <c r="CB34" i="4"/>
  <c r="CA34" i="4"/>
  <c r="BZ34" i="4"/>
  <c r="BQ34" i="4"/>
  <c r="BP34" i="4"/>
  <c r="BO34" i="4"/>
  <c r="BN34" i="4"/>
  <c r="BR34" i="4" s="1"/>
  <c r="BS34" i="4" s="1"/>
  <c r="BE34" i="4"/>
  <c r="BD34" i="4"/>
  <c r="BC34" i="4"/>
  <c r="BB34" i="4"/>
  <c r="BF34" i="4" s="1"/>
  <c r="BG34" i="4" s="1"/>
  <c r="AS34" i="4"/>
  <c r="AR34" i="4"/>
  <c r="AQ34" i="4"/>
  <c r="AP34" i="4"/>
  <c r="AG34" i="4"/>
  <c r="AF34" i="4"/>
  <c r="AE34" i="4"/>
  <c r="AD34" i="4"/>
  <c r="AH34" i="4" s="1"/>
  <c r="AI34" i="4" s="1"/>
  <c r="U34" i="4"/>
  <c r="T34" i="4"/>
  <c r="S34" i="4"/>
  <c r="R34" i="4"/>
  <c r="I34" i="4"/>
  <c r="H34" i="4"/>
  <c r="G34" i="4"/>
  <c r="F34" i="4"/>
  <c r="J34" i="4" s="1"/>
  <c r="K34" i="4" s="1"/>
  <c r="EK33" i="4"/>
  <c r="EJ33" i="4"/>
  <c r="EI33" i="4"/>
  <c r="EH33" i="4"/>
  <c r="DY33" i="4"/>
  <c r="DX33" i="4"/>
  <c r="DW33" i="4"/>
  <c r="DV33" i="4"/>
  <c r="DM33" i="4"/>
  <c r="DL33" i="4"/>
  <c r="DK33" i="4"/>
  <c r="DJ33" i="4"/>
  <c r="DN33" i="4" s="1"/>
  <c r="DO33" i="4" s="1"/>
  <c r="DA33" i="4"/>
  <c r="CZ33" i="4"/>
  <c r="CY33" i="4"/>
  <c r="CX33" i="4"/>
  <c r="DB33" i="4" s="1"/>
  <c r="DC33" i="4" s="1"/>
  <c r="CO33" i="4"/>
  <c r="CN33" i="4"/>
  <c r="CM33" i="4"/>
  <c r="CL33" i="4"/>
  <c r="CC33" i="4"/>
  <c r="CB33" i="4"/>
  <c r="CA33" i="4"/>
  <c r="BZ33" i="4"/>
  <c r="CD33" i="4" s="1"/>
  <c r="CE33" i="4" s="1"/>
  <c r="BQ33" i="4"/>
  <c r="BP33" i="4"/>
  <c r="BO33" i="4"/>
  <c r="BN33" i="4"/>
  <c r="BE33" i="4"/>
  <c r="BD33" i="4"/>
  <c r="BC33" i="4"/>
  <c r="BB33" i="4"/>
  <c r="BF33" i="4" s="1"/>
  <c r="BG33" i="4" s="1"/>
  <c r="AS33" i="4"/>
  <c r="AR33" i="4"/>
  <c r="AQ33" i="4"/>
  <c r="AP33" i="4"/>
  <c r="AG33" i="4"/>
  <c r="AF33" i="4"/>
  <c r="AE33" i="4"/>
  <c r="AD33" i="4"/>
  <c r="U33" i="4"/>
  <c r="T33" i="4"/>
  <c r="S33" i="4"/>
  <c r="R33" i="4"/>
  <c r="V33" i="4" s="1"/>
  <c r="W33" i="4" s="1"/>
  <c r="I33" i="4"/>
  <c r="H33" i="4"/>
  <c r="G33" i="4"/>
  <c r="F33" i="4"/>
  <c r="J33" i="4" s="1"/>
  <c r="K33" i="4" s="1"/>
  <c r="EK32" i="4"/>
  <c r="EJ32" i="4"/>
  <c r="EI32" i="4"/>
  <c r="EH32" i="4"/>
  <c r="DY32" i="4"/>
  <c r="DX32" i="4"/>
  <c r="DW32" i="4"/>
  <c r="DV32" i="4"/>
  <c r="DZ32" i="4" s="1"/>
  <c r="EA32" i="4" s="1"/>
  <c r="DM32" i="4"/>
  <c r="DL32" i="4"/>
  <c r="DK32" i="4"/>
  <c r="DJ32" i="4"/>
  <c r="DA32" i="4"/>
  <c r="CZ32" i="4"/>
  <c r="CY32" i="4"/>
  <c r="CX32" i="4"/>
  <c r="DB32" i="4" s="1"/>
  <c r="DC32" i="4" s="1"/>
  <c r="CO32" i="4"/>
  <c r="CN32" i="4"/>
  <c r="CM32" i="4"/>
  <c r="CL32" i="4"/>
  <c r="CC32" i="4"/>
  <c r="CB32" i="4"/>
  <c r="CA32" i="4"/>
  <c r="BZ32" i="4"/>
  <c r="BQ32" i="4"/>
  <c r="BP32" i="4"/>
  <c r="BO32" i="4"/>
  <c r="BN32" i="4"/>
  <c r="BR32" i="4" s="1"/>
  <c r="BS32" i="4" s="1"/>
  <c r="BE32" i="4"/>
  <c r="BD32" i="4"/>
  <c r="BC32" i="4"/>
  <c r="BB32" i="4"/>
  <c r="BF32" i="4" s="1"/>
  <c r="BG32" i="4" s="1"/>
  <c r="AS32" i="4"/>
  <c r="AR32" i="4"/>
  <c r="AQ32" i="4"/>
  <c r="AP32" i="4"/>
  <c r="AG32" i="4"/>
  <c r="AF32" i="4"/>
  <c r="AE32" i="4"/>
  <c r="AD32" i="4"/>
  <c r="AH32" i="4" s="1"/>
  <c r="AI32" i="4" s="1"/>
  <c r="U32" i="4"/>
  <c r="T32" i="4"/>
  <c r="S32" i="4"/>
  <c r="R32" i="4"/>
  <c r="I32" i="4"/>
  <c r="H32" i="4"/>
  <c r="G32" i="4"/>
  <c r="F32" i="4"/>
  <c r="J32" i="4" s="1"/>
  <c r="K32" i="4" s="1"/>
  <c r="EK31" i="4"/>
  <c r="EJ31" i="4"/>
  <c r="EI31" i="4"/>
  <c r="EH31" i="4"/>
  <c r="DY31" i="4"/>
  <c r="DX31" i="4"/>
  <c r="DW31" i="4"/>
  <c r="DV31" i="4"/>
  <c r="DM31" i="4"/>
  <c r="DL31" i="4"/>
  <c r="DK31" i="4"/>
  <c r="DJ31" i="4"/>
  <c r="DN31" i="4" s="1"/>
  <c r="DO31" i="4" s="1"/>
  <c r="DA31" i="4"/>
  <c r="CZ31" i="4"/>
  <c r="CY31" i="4"/>
  <c r="CX31" i="4"/>
  <c r="DB31" i="4" s="1"/>
  <c r="DC31" i="4" s="1"/>
  <c r="CO31" i="4"/>
  <c r="CN31" i="4"/>
  <c r="CM31" i="4"/>
  <c r="CL31" i="4"/>
  <c r="CC31" i="4"/>
  <c r="CB31" i="4"/>
  <c r="CA31" i="4"/>
  <c r="BZ31" i="4"/>
  <c r="CD31" i="4" s="1"/>
  <c r="CE31" i="4" s="1"/>
  <c r="BQ31" i="4"/>
  <c r="BP31" i="4"/>
  <c r="BO31" i="4"/>
  <c r="BN31" i="4"/>
  <c r="BE31" i="4"/>
  <c r="BD31" i="4"/>
  <c r="BC31" i="4"/>
  <c r="BB31" i="4"/>
  <c r="BF31" i="4" s="1"/>
  <c r="BG31" i="4" s="1"/>
  <c r="AS31" i="4"/>
  <c r="AR31" i="4"/>
  <c r="AQ31" i="4"/>
  <c r="AP31" i="4"/>
  <c r="AG31" i="4"/>
  <c r="AF31" i="4"/>
  <c r="AE31" i="4"/>
  <c r="AD31" i="4"/>
  <c r="U31" i="4"/>
  <c r="T31" i="4"/>
  <c r="S31" i="4"/>
  <c r="R31" i="4"/>
  <c r="V31" i="4" s="1"/>
  <c r="W31" i="4" s="1"/>
  <c r="I31" i="4"/>
  <c r="H31" i="4"/>
  <c r="G31" i="4"/>
  <c r="F31" i="4"/>
  <c r="J31" i="4" s="1"/>
  <c r="K31" i="4" s="1"/>
  <c r="EK30" i="4"/>
  <c r="EJ30" i="4"/>
  <c r="EI30" i="4"/>
  <c r="EH30" i="4"/>
  <c r="DY30" i="4"/>
  <c r="DX30" i="4"/>
  <c r="DW30" i="4"/>
  <c r="DV30" i="4"/>
  <c r="DZ30" i="4" s="1"/>
  <c r="EA30" i="4" s="1"/>
  <c r="DM30" i="4"/>
  <c r="DL30" i="4"/>
  <c r="DK30" i="4"/>
  <c r="DJ30" i="4"/>
  <c r="DA30" i="4"/>
  <c r="CZ30" i="4"/>
  <c r="CY30" i="4"/>
  <c r="CX30" i="4"/>
  <c r="DB30" i="4" s="1"/>
  <c r="DC30" i="4" s="1"/>
  <c r="CO30" i="4"/>
  <c r="CN30" i="4"/>
  <c r="CM30" i="4"/>
  <c r="CL30" i="4"/>
  <c r="CC30" i="4"/>
  <c r="CB30" i="4"/>
  <c r="CA30" i="4"/>
  <c r="BZ30" i="4"/>
  <c r="BQ30" i="4"/>
  <c r="BP30" i="4"/>
  <c r="BO30" i="4"/>
  <c r="BN30" i="4"/>
  <c r="BR30" i="4" s="1"/>
  <c r="BS30" i="4" s="1"/>
  <c r="BE30" i="4"/>
  <c r="BD30" i="4"/>
  <c r="BC30" i="4"/>
  <c r="BB30" i="4"/>
  <c r="BF30" i="4" s="1"/>
  <c r="BG30" i="4" s="1"/>
  <c r="AS30" i="4"/>
  <c r="AR30" i="4"/>
  <c r="AQ30" i="4"/>
  <c r="AP30" i="4"/>
  <c r="AG30" i="4"/>
  <c r="AF30" i="4"/>
  <c r="AE30" i="4"/>
  <c r="AD30" i="4"/>
  <c r="AH30" i="4" s="1"/>
  <c r="AI30" i="4" s="1"/>
  <c r="U30" i="4"/>
  <c r="T30" i="4"/>
  <c r="S30" i="4"/>
  <c r="R30" i="4"/>
  <c r="I30" i="4"/>
  <c r="H30" i="4"/>
  <c r="G30" i="4"/>
  <c r="F30" i="4"/>
  <c r="J30" i="4" s="1"/>
  <c r="K30" i="4" s="1"/>
  <c r="EK29" i="4"/>
  <c r="EJ29" i="4"/>
  <c r="EI29" i="4"/>
  <c r="EH29" i="4"/>
  <c r="DY29" i="4"/>
  <c r="DX29" i="4"/>
  <c r="DW29" i="4"/>
  <c r="DV29" i="4"/>
  <c r="DM29" i="4"/>
  <c r="DL29" i="4"/>
  <c r="DK29" i="4"/>
  <c r="DJ29" i="4"/>
  <c r="DN29" i="4" s="1"/>
  <c r="DO29" i="4" s="1"/>
  <c r="DA29" i="4"/>
  <c r="CZ29" i="4"/>
  <c r="CY29" i="4"/>
  <c r="CX29" i="4"/>
  <c r="DB29" i="4" s="1"/>
  <c r="DC29" i="4" s="1"/>
  <c r="CO29" i="4"/>
  <c r="CN29" i="4"/>
  <c r="CM29" i="4"/>
  <c r="CL29" i="4"/>
  <c r="CC29" i="4"/>
  <c r="CB29" i="4"/>
  <c r="CA29" i="4"/>
  <c r="BZ29" i="4"/>
  <c r="CD29" i="4" s="1"/>
  <c r="CE29" i="4" s="1"/>
  <c r="BQ29" i="4"/>
  <c r="BP29" i="4"/>
  <c r="BO29" i="4"/>
  <c r="BN29" i="4"/>
  <c r="BE29" i="4"/>
  <c r="BD29" i="4"/>
  <c r="BC29" i="4"/>
  <c r="BB29" i="4"/>
  <c r="BF29" i="4" s="1"/>
  <c r="BG29" i="4" s="1"/>
  <c r="AS29" i="4"/>
  <c r="AR29" i="4"/>
  <c r="AQ29" i="4"/>
  <c r="AP29" i="4"/>
  <c r="AG29" i="4"/>
  <c r="AF29" i="4"/>
  <c r="AE29" i="4"/>
  <c r="AD29" i="4"/>
  <c r="U29" i="4"/>
  <c r="T29" i="4"/>
  <c r="S29" i="4"/>
  <c r="R29" i="4"/>
  <c r="V29" i="4" s="1"/>
  <c r="W29" i="4" s="1"/>
  <c r="I29" i="4"/>
  <c r="H29" i="4"/>
  <c r="G29" i="4"/>
  <c r="F29" i="4"/>
  <c r="J29" i="4" s="1"/>
  <c r="K29" i="4" s="1"/>
  <c r="EK28" i="4"/>
  <c r="EJ28" i="4"/>
  <c r="EI28" i="4"/>
  <c r="EH28" i="4"/>
  <c r="DY28" i="4"/>
  <c r="DX28" i="4"/>
  <c r="DW28" i="4"/>
  <c r="DV28" i="4"/>
  <c r="DZ28" i="4" s="1"/>
  <c r="EA28" i="4" s="1"/>
  <c r="DM28" i="4"/>
  <c r="DL28" i="4"/>
  <c r="DK28" i="4"/>
  <c r="DJ28" i="4"/>
  <c r="DA28" i="4"/>
  <c r="CZ28" i="4"/>
  <c r="CY28" i="4"/>
  <c r="CX28" i="4"/>
  <c r="DB28" i="4" s="1"/>
  <c r="DC28" i="4" s="1"/>
  <c r="CO28" i="4"/>
  <c r="CN28" i="4"/>
  <c r="CM28" i="4"/>
  <c r="CL28" i="4"/>
  <c r="CC28" i="4"/>
  <c r="CB28" i="4"/>
  <c r="CA28" i="4"/>
  <c r="BZ28" i="4"/>
  <c r="BQ28" i="4"/>
  <c r="BP28" i="4"/>
  <c r="BO28" i="4"/>
  <c r="BN28" i="4"/>
  <c r="BR28" i="4" s="1"/>
  <c r="BS28" i="4" s="1"/>
  <c r="BE28" i="4"/>
  <c r="BD28" i="4"/>
  <c r="BC28" i="4"/>
  <c r="BB28" i="4"/>
  <c r="BF28" i="4" s="1"/>
  <c r="BG28" i="4" s="1"/>
  <c r="AS28" i="4"/>
  <c r="AR28" i="4"/>
  <c r="AQ28" i="4"/>
  <c r="AP28" i="4"/>
  <c r="AG28" i="4"/>
  <c r="AF28" i="4"/>
  <c r="AE28" i="4"/>
  <c r="AD28" i="4"/>
  <c r="AH28" i="4" s="1"/>
  <c r="AI28" i="4" s="1"/>
  <c r="U28" i="4"/>
  <c r="T28" i="4"/>
  <c r="S28" i="4"/>
  <c r="R28" i="4"/>
  <c r="I28" i="4"/>
  <c r="H28" i="4"/>
  <c r="G28" i="4"/>
  <c r="F28" i="4"/>
  <c r="J28" i="4" s="1"/>
  <c r="K28" i="4" s="1"/>
  <c r="EK27" i="4"/>
  <c r="EJ27" i="4"/>
  <c r="EI27" i="4"/>
  <c r="EH27" i="4"/>
  <c r="DY27" i="4"/>
  <c r="DX27" i="4"/>
  <c r="DW27" i="4"/>
  <c r="DV27" i="4"/>
  <c r="DM27" i="4"/>
  <c r="DL27" i="4"/>
  <c r="DK27" i="4"/>
  <c r="DJ27" i="4"/>
  <c r="DN27" i="4" s="1"/>
  <c r="DO27" i="4" s="1"/>
  <c r="DA27" i="4"/>
  <c r="CZ27" i="4"/>
  <c r="CY27" i="4"/>
  <c r="CX27" i="4"/>
  <c r="DB27" i="4" s="1"/>
  <c r="DC27" i="4" s="1"/>
  <c r="CO27" i="4"/>
  <c r="CN27" i="4"/>
  <c r="CM27" i="4"/>
  <c r="CL27" i="4"/>
  <c r="CC27" i="4"/>
  <c r="CB27" i="4"/>
  <c r="CA27" i="4"/>
  <c r="BZ27" i="4"/>
  <c r="CD27" i="4" s="1"/>
  <c r="CE27" i="4" s="1"/>
  <c r="BQ27" i="4"/>
  <c r="BP27" i="4"/>
  <c r="BO27" i="4"/>
  <c r="BN27" i="4"/>
  <c r="BE27" i="4"/>
  <c r="BD27" i="4"/>
  <c r="BC27" i="4"/>
  <c r="BB27" i="4"/>
  <c r="BF27" i="4" s="1"/>
  <c r="BG27" i="4" s="1"/>
  <c r="AS27" i="4"/>
  <c r="AR27" i="4"/>
  <c r="AQ27" i="4"/>
  <c r="AP27" i="4"/>
  <c r="AG27" i="4"/>
  <c r="AF27" i="4"/>
  <c r="AE27" i="4"/>
  <c r="AD27" i="4"/>
  <c r="U27" i="4"/>
  <c r="T27" i="4"/>
  <c r="S27" i="4"/>
  <c r="R27" i="4"/>
  <c r="V27" i="4" s="1"/>
  <c r="W27" i="4" s="1"/>
  <c r="I27" i="4"/>
  <c r="H27" i="4"/>
  <c r="G27" i="4"/>
  <c r="F27" i="4"/>
  <c r="J27" i="4" s="1"/>
  <c r="K27" i="4" s="1"/>
  <c r="EK19" i="4"/>
  <c r="EJ19" i="4"/>
  <c r="EI19" i="4"/>
  <c r="EH19" i="4"/>
  <c r="DY19" i="4"/>
  <c r="DX19" i="4"/>
  <c r="DW19" i="4"/>
  <c r="DV19" i="4"/>
  <c r="DZ19" i="4" s="1"/>
  <c r="EA19" i="4" s="1"/>
  <c r="DM19" i="4"/>
  <c r="DL19" i="4"/>
  <c r="DK19" i="4"/>
  <c r="DJ19" i="4"/>
  <c r="DA19" i="4"/>
  <c r="CZ19" i="4"/>
  <c r="CY19" i="4"/>
  <c r="CX19" i="4"/>
  <c r="DB19" i="4" s="1"/>
  <c r="DC19" i="4" s="1"/>
  <c r="CO19" i="4"/>
  <c r="CN19" i="4"/>
  <c r="CM19" i="4"/>
  <c r="CL19" i="4"/>
  <c r="CC19" i="4"/>
  <c r="CB19" i="4"/>
  <c r="CA19" i="4"/>
  <c r="BZ19" i="4"/>
  <c r="BQ19" i="4"/>
  <c r="BP19" i="4"/>
  <c r="BO19" i="4"/>
  <c r="BN19" i="4"/>
  <c r="BR19" i="4" s="1"/>
  <c r="BS19" i="4" s="1"/>
  <c r="BE19" i="4"/>
  <c r="BD19" i="4"/>
  <c r="BC19" i="4"/>
  <c r="BB19" i="4"/>
  <c r="BF19" i="4" s="1"/>
  <c r="BG19" i="4" s="1"/>
  <c r="AS19" i="4"/>
  <c r="AR19" i="4"/>
  <c r="AQ19" i="4"/>
  <c r="AP19" i="4"/>
  <c r="AG19" i="4"/>
  <c r="AF19" i="4"/>
  <c r="AE19" i="4"/>
  <c r="AD19" i="4"/>
  <c r="AH19" i="4" s="1"/>
  <c r="AI19" i="4" s="1"/>
  <c r="U19" i="4"/>
  <c r="T19" i="4"/>
  <c r="S19" i="4"/>
  <c r="R19" i="4"/>
  <c r="I19" i="4"/>
  <c r="H19" i="4"/>
  <c r="G19" i="4"/>
  <c r="F19" i="4"/>
  <c r="J19" i="4" s="1"/>
  <c r="K19" i="4" s="1"/>
  <c r="EK18" i="4"/>
  <c r="EJ18" i="4"/>
  <c r="EI18" i="4"/>
  <c r="EH18" i="4"/>
  <c r="DY18" i="4"/>
  <c r="DX18" i="4"/>
  <c r="DW18" i="4"/>
  <c r="DV18" i="4"/>
  <c r="DM18" i="4"/>
  <c r="DL18" i="4"/>
  <c r="DK18" i="4"/>
  <c r="DJ18" i="4"/>
  <c r="DN18" i="4" s="1"/>
  <c r="DO18" i="4" s="1"/>
  <c r="DA18" i="4"/>
  <c r="CZ18" i="4"/>
  <c r="CY18" i="4"/>
  <c r="CX18" i="4"/>
  <c r="DB18" i="4" s="1"/>
  <c r="DC18" i="4" s="1"/>
  <c r="CO18" i="4"/>
  <c r="CN18" i="4"/>
  <c r="CM18" i="4"/>
  <c r="CL18" i="4"/>
  <c r="CC18" i="4"/>
  <c r="CB18" i="4"/>
  <c r="CA18" i="4"/>
  <c r="BZ18" i="4"/>
  <c r="CD18" i="4" s="1"/>
  <c r="CE18" i="4" s="1"/>
  <c r="BQ18" i="4"/>
  <c r="BP18" i="4"/>
  <c r="BO18" i="4"/>
  <c r="BN18" i="4"/>
  <c r="BE18" i="4"/>
  <c r="BD18" i="4"/>
  <c r="BC18" i="4"/>
  <c r="BB18" i="4"/>
  <c r="BF18" i="4" s="1"/>
  <c r="BG18" i="4" s="1"/>
  <c r="AS18" i="4"/>
  <c r="AR18" i="4"/>
  <c r="AQ18" i="4"/>
  <c r="AP18" i="4"/>
  <c r="AG18" i="4"/>
  <c r="AF18" i="4"/>
  <c r="AE18" i="4"/>
  <c r="AD18" i="4"/>
  <c r="U18" i="4"/>
  <c r="T18" i="4"/>
  <c r="S18" i="4"/>
  <c r="R18" i="4"/>
  <c r="V18" i="4" s="1"/>
  <c r="W18" i="4" s="1"/>
  <c r="I18" i="4"/>
  <c r="H18" i="4"/>
  <c r="G18" i="4"/>
  <c r="F18" i="4"/>
  <c r="J18" i="4" s="1"/>
  <c r="K18" i="4" s="1"/>
  <c r="EK17" i="4"/>
  <c r="EJ17" i="4"/>
  <c r="EI17" i="4"/>
  <c r="EH17" i="4"/>
  <c r="DY17" i="4"/>
  <c r="DX17" i="4"/>
  <c r="DW17" i="4"/>
  <c r="DV17" i="4"/>
  <c r="DZ17" i="4" s="1"/>
  <c r="EA17" i="4" s="1"/>
  <c r="DM17" i="4"/>
  <c r="DL17" i="4"/>
  <c r="DK17" i="4"/>
  <c r="DJ17" i="4"/>
  <c r="DA17" i="4"/>
  <c r="CZ17" i="4"/>
  <c r="CY17" i="4"/>
  <c r="CX17" i="4"/>
  <c r="DB17" i="4" s="1"/>
  <c r="DC17" i="4" s="1"/>
  <c r="CO17" i="4"/>
  <c r="CN17" i="4"/>
  <c r="CM17" i="4"/>
  <c r="CL17" i="4"/>
  <c r="CP17" i="4" s="1"/>
  <c r="CQ17" i="4" s="1"/>
  <c r="CC17" i="4"/>
  <c r="CB17" i="4"/>
  <c r="CA17" i="4"/>
  <c r="BZ17" i="4"/>
  <c r="CD17" i="4" s="1"/>
  <c r="CE17" i="4" s="1"/>
  <c r="BQ17" i="4"/>
  <c r="BP17" i="4"/>
  <c r="BO17" i="4"/>
  <c r="BN17" i="4"/>
  <c r="BE17" i="4"/>
  <c r="BD17" i="4"/>
  <c r="BC17" i="4"/>
  <c r="BB17" i="4"/>
  <c r="AS17" i="4"/>
  <c r="AR17" i="4"/>
  <c r="AQ17" i="4"/>
  <c r="AP17" i="4"/>
  <c r="AT17" i="4" s="1"/>
  <c r="AU17" i="4" s="1"/>
  <c r="AG17" i="4"/>
  <c r="AF17" i="4"/>
  <c r="AE17" i="4"/>
  <c r="AD17" i="4"/>
  <c r="AH17" i="4" s="1"/>
  <c r="AI17" i="4" s="1"/>
  <c r="U17" i="4"/>
  <c r="T17" i="4"/>
  <c r="S17" i="4"/>
  <c r="R17" i="4"/>
  <c r="I17" i="4"/>
  <c r="H17" i="4"/>
  <c r="G17" i="4"/>
  <c r="F17" i="4"/>
  <c r="J17" i="4" s="1"/>
  <c r="K17" i="4" s="1"/>
  <c r="EK16" i="4"/>
  <c r="EJ16" i="4"/>
  <c r="EI16" i="4"/>
  <c r="EH16" i="4"/>
  <c r="EL16" i="4" s="1"/>
  <c r="EM16" i="4" s="1"/>
  <c r="DY16" i="4"/>
  <c r="DX16" i="4"/>
  <c r="DW16" i="4"/>
  <c r="DV16" i="4"/>
  <c r="DZ16" i="4" s="1"/>
  <c r="EA16" i="4" s="1"/>
  <c r="DM16" i="4"/>
  <c r="DL16" i="4"/>
  <c r="DK16" i="4"/>
  <c r="DJ16" i="4"/>
  <c r="DA16" i="4"/>
  <c r="CZ16" i="4"/>
  <c r="CY16" i="4"/>
  <c r="CX16" i="4"/>
  <c r="DB16" i="4" s="1"/>
  <c r="DC16" i="4" s="1"/>
  <c r="CO16" i="4"/>
  <c r="CN16" i="4"/>
  <c r="CM16" i="4"/>
  <c r="CL16" i="4"/>
  <c r="CP16" i="4" s="1"/>
  <c r="CQ16" i="4" s="1"/>
  <c r="CC16" i="4"/>
  <c r="CB16" i="4"/>
  <c r="CA16" i="4"/>
  <c r="BZ16" i="4"/>
  <c r="CD16" i="4" s="1"/>
  <c r="CE16" i="4" s="1"/>
  <c r="BQ16" i="4"/>
  <c r="BP16" i="4"/>
  <c r="BO16" i="4"/>
  <c r="BN16" i="4"/>
  <c r="BE16" i="4"/>
  <c r="BD16" i="4"/>
  <c r="BC16" i="4"/>
  <c r="BB16" i="4"/>
  <c r="BF16" i="4" s="1"/>
  <c r="BG16" i="4" s="1"/>
  <c r="AS16" i="4"/>
  <c r="AR16" i="4"/>
  <c r="AQ16" i="4"/>
  <c r="AP16" i="4"/>
  <c r="AT16" i="4" s="1"/>
  <c r="AU16" i="4" s="1"/>
  <c r="AG16" i="4"/>
  <c r="AF16" i="4"/>
  <c r="AE16" i="4"/>
  <c r="AD16" i="4"/>
  <c r="AH16" i="4" s="1"/>
  <c r="AI16" i="4" s="1"/>
  <c r="U16" i="4"/>
  <c r="T16" i="4"/>
  <c r="S16" i="4"/>
  <c r="R16" i="4"/>
  <c r="I16" i="4"/>
  <c r="H16" i="4"/>
  <c r="G16" i="4"/>
  <c r="F16" i="4"/>
  <c r="EK15" i="4"/>
  <c r="EJ15" i="4"/>
  <c r="EI15" i="4"/>
  <c r="EH15" i="4"/>
  <c r="EL15" i="4" s="1"/>
  <c r="EM15" i="4" s="1"/>
  <c r="DY15" i="4"/>
  <c r="DX15" i="4"/>
  <c r="DW15" i="4"/>
  <c r="DV15" i="4"/>
  <c r="DZ15" i="4" s="1"/>
  <c r="EA15" i="4" s="1"/>
  <c r="DM15" i="4"/>
  <c r="DL15" i="4"/>
  <c r="DK15" i="4"/>
  <c r="DJ15" i="4"/>
  <c r="DA15" i="4"/>
  <c r="CZ15" i="4"/>
  <c r="CY15" i="4"/>
  <c r="CX15" i="4"/>
  <c r="DB15" i="4" s="1"/>
  <c r="DC15" i="4" s="1"/>
  <c r="CO15" i="4"/>
  <c r="CN15" i="4"/>
  <c r="CM15" i="4"/>
  <c r="CL15" i="4"/>
  <c r="CP15" i="4" s="1"/>
  <c r="CQ15" i="4" s="1"/>
  <c r="CC15" i="4"/>
  <c r="CB15" i="4"/>
  <c r="CA15" i="4"/>
  <c r="BZ15" i="4"/>
  <c r="CD15" i="4" s="1"/>
  <c r="CE15" i="4" s="1"/>
  <c r="BQ15" i="4"/>
  <c r="BP15" i="4"/>
  <c r="BO15" i="4"/>
  <c r="BN15" i="4"/>
  <c r="BE15" i="4"/>
  <c r="BD15" i="4"/>
  <c r="BC15" i="4"/>
  <c r="BB15" i="4"/>
  <c r="BF15" i="4" s="1"/>
  <c r="BG15" i="4" s="1"/>
  <c r="AS15" i="4"/>
  <c r="AR15" i="4"/>
  <c r="AQ15" i="4"/>
  <c r="AP15" i="4"/>
  <c r="AT15" i="4" s="1"/>
  <c r="AU15" i="4" s="1"/>
  <c r="AG15" i="4"/>
  <c r="AF15" i="4"/>
  <c r="AE15" i="4"/>
  <c r="AD15" i="4"/>
  <c r="AH15" i="4" s="1"/>
  <c r="AI15" i="4" s="1"/>
  <c r="U15" i="4"/>
  <c r="T15" i="4"/>
  <c r="S15" i="4"/>
  <c r="R15" i="4"/>
  <c r="I15" i="4"/>
  <c r="H15" i="4"/>
  <c r="G15" i="4"/>
  <c r="F15" i="4"/>
  <c r="J15" i="4" s="1"/>
  <c r="K15" i="4" s="1"/>
  <c r="EK14" i="4"/>
  <c r="EJ14" i="4"/>
  <c r="EI14" i="4"/>
  <c r="EH14" i="4"/>
  <c r="EL14" i="4" s="1"/>
  <c r="EM14" i="4" s="1"/>
  <c r="DY14" i="4"/>
  <c r="DX14" i="4"/>
  <c r="DW14" i="4"/>
  <c r="DV14" i="4"/>
  <c r="DZ14" i="4" s="1"/>
  <c r="EA14" i="4" s="1"/>
  <c r="DM14" i="4"/>
  <c r="DL14" i="4"/>
  <c r="DK14" i="4"/>
  <c r="DJ14" i="4"/>
  <c r="DA14" i="4"/>
  <c r="CZ14" i="4"/>
  <c r="CY14" i="4"/>
  <c r="CX14" i="4"/>
  <c r="CO14" i="4"/>
  <c r="CN14" i="4"/>
  <c r="CM14" i="4"/>
  <c r="CL14" i="4"/>
  <c r="CP14" i="4" s="1"/>
  <c r="CQ14" i="4" s="1"/>
  <c r="CC14" i="4"/>
  <c r="CB14" i="4"/>
  <c r="CA14" i="4"/>
  <c r="BZ14" i="4"/>
  <c r="CD14" i="4" s="1"/>
  <c r="CE14" i="4" s="1"/>
  <c r="BQ14" i="4"/>
  <c r="BP14" i="4"/>
  <c r="BO14" i="4"/>
  <c r="BN14" i="4"/>
  <c r="BE14" i="4"/>
  <c r="BD14" i="4"/>
  <c r="BC14" i="4"/>
  <c r="BB14" i="4"/>
  <c r="BF14" i="4" s="1"/>
  <c r="BG14" i="4" s="1"/>
  <c r="AS14" i="4"/>
  <c r="AR14" i="4"/>
  <c r="AQ14" i="4"/>
  <c r="AP14" i="4"/>
  <c r="AT14" i="4" s="1"/>
  <c r="AU14" i="4" s="1"/>
  <c r="AG14" i="4"/>
  <c r="AF14" i="4"/>
  <c r="AE14" i="4"/>
  <c r="AD14" i="4"/>
  <c r="AH14" i="4" s="1"/>
  <c r="AI14" i="4" s="1"/>
  <c r="U14" i="4"/>
  <c r="T14" i="4"/>
  <c r="S14" i="4"/>
  <c r="R14" i="4"/>
  <c r="I14" i="4"/>
  <c r="H14" i="4"/>
  <c r="G14" i="4"/>
  <c r="F14" i="4"/>
  <c r="J14" i="4" s="1"/>
  <c r="K14" i="4" s="1"/>
  <c r="EK13" i="4"/>
  <c r="EJ13" i="4"/>
  <c r="EI13" i="4"/>
  <c r="EH13" i="4"/>
  <c r="EL13" i="4" s="1"/>
  <c r="EM13" i="4" s="1"/>
  <c r="DY13" i="4"/>
  <c r="DX13" i="4"/>
  <c r="DW13" i="4"/>
  <c r="DV13" i="4"/>
  <c r="DZ13" i="4" s="1"/>
  <c r="EA13" i="4" s="1"/>
  <c r="DM13" i="4"/>
  <c r="DL13" i="4"/>
  <c r="DK13" i="4"/>
  <c r="DJ13" i="4"/>
  <c r="DA13" i="4"/>
  <c r="CZ13" i="4"/>
  <c r="CY13" i="4"/>
  <c r="CX13" i="4"/>
  <c r="DB13" i="4" s="1"/>
  <c r="DC13" i="4" s="1"/>
  <c r="CO13" i="4"/>
  <c r="CN13" i="4"/>
  <c r="CM13" i="4"/>
  <c r="CL13" i="4"/>
  <c r="CP13" i="4" s="1"/>
  <c r="CQ13" i="4" s="1"/>
  <c r="CC13" i="4"/>
  <c r="CB13" i="4"/>
  <c r="CA13" i="4"/>
  <c r="BZ13" i="4"/>
  <c r="CD13" i="4" s="1"/>
  <c r="CE13" i="4" s="1"/>
  <c r="BQ13" i="4"/>
  <c r="BP13" i="4"/>
  <c r="BO13" i="4"/>
  <c r="BN13" i="4"/>
  <c r="BE13" i="4"/>
  <c r="BD13" i="4"/>
  <c r="BC13" i="4"/>
  <c r="BB13" i="4"/>
  <c r="AS13" i="4"/>
  <c r="AR13" i="4"/>
  <c r="AQ13" i="4"/>
  <c r="AP13" i="4"/>
  <c r="AT13" i="4" s="1"/>
  <c r="AU13" i="4" s="1"/>
  <c r="AG13" i="4"/>
  <c r="AF13" i="4"/>
  <c r="AE13" i="4"/>
  <c r="AD13" i="4"/>
  <c r="AH13" i="4" s="1"/>
  <c r="AI13" i="4" s="1"/>
  <c r="U13" i="4"/>
  <c r="T13" i="4"/>
  <c r="S13" i="4"/>
  <c r="R13" i="4"/>
  <c r="I13" i="4"/>
  <c r="H13" i="4"/>
  <c r="G13" i="4"/>
  <c r="F13" i="4"/>
  <c r="J13" i="4" s="1"/>
  <c r="K13" i="4" s="1"/>
  <c r="EK12" i="4"/>
  <c r="EJ12" i="4"/>
  <c r="EI12" i="4"/>
  <c r="EH12" i="4"/>
  <c r="EL12" i="4" s="1"/>
  <c r="EM12" i="4" s="1"/>
  <c r="DY12" i="4"/>
  <c r="DX12" i="4"/>
  <c r="DW12" i="4"/>
  <c r="DV12" i="4"/>
  <c r="DZ12" i="4" s="1"/>
  <c r="EA12" i="4" s="1"/>
  <c r="DM12" i="4"/>
  <c r="DL12" i="4"/>
  <c r="DK12" i="4"/>
  <c r="DJ12" i="4"/>
  <c r="DA12" i="4"/>
  <c r="CZ12" i="4"/>
  <c r="CY12" i="4"/>
  <c r="CX12" i="4"/>
  <c r="DB12" i="4" s="1"/>
  <c r="DC12" i="4" s="1"/>
  <c r="CO12" i="4"/>
  <c r="CN12" i="4"/>
  <c r="CM12" i="4"/>
  <c r="CL12" i="4"/>
  <c r="CP12" i="4" s="1"/>
  <c r="CQ12" i="4" s="1"/>
  <c r="CC12" i="4"/>
  <c r="CB12" i="4"/>
  <c r="CA12" i="4"/>
  <c r="BZ12" i="4"/>
  <c r="CD12" i="4" s="1"/>
  <c r="CE12" i="4" s="1"/>
  <c r="BQ12" i="4"/>
  <c r="BP12" i="4"/>
  <c r="BO12" i="4"/>
  <c r="BN12" i="4"/>
  <c r="BE12" i="4"/>
  <c r="BD12" i="4"/>
  <c r="BC12" i="4"/>
  <c r="BB12" i="4"/>
  <c r="BF12" i="4" s="1"/>
  <c r="BG12" i="4" s="1"/>
  <c r="AS12" i="4"/>
  <c r="AR12" i="4"/>
  <c r="AQ12" i="4"/>
  <c r="AP12" i="4"/>
  <c r="AT12" i="4" s="1"/>
  <c r="AU12" i="4" s="1"/>
  <c r="AG12" i="4"/>
  <c r="AF12" i="4"/>
  <c r="AE12" i="4"/>
  <c r="AD12" i="4"/>
  <c r="AH12" i="4" s="1"/>
  <c r="AI12" i="4" s="1"/>
  <c r="U12" i="4"/>
  <c r="T12" i="4"/>
  <c r="S12" i="4"/>
  <c r="R12" i="4"/>
  <c r="I12" i="4"/>
  <c r="H12" i="4"/>
  <c r="G12" i="4"/>
  <c r="F12" i="4"/>
  <c r="EK11" i="4"/>
  <c r="EJ11" i="4"/>
  <c r="EI11" i="4"/>
  <c r="EH11" i="4"/>
  <c r="EL11" i="4" s="1"/>
  <c r="EM11" i="4" s="1"/>
  <c r="DY11" i="4"/>
  <c r="DX11" i="4"/>
  <c r="DW11" i="4"/>
  <c r="DV11" i="4"/>
  <c r="DZ11" i="4" s="1"/>
  <c r="EA11" i="4" s="1"/>
  <c r="DM11" i="4"/>
  <c r="DL11" i="4"/>
  <c r="DK11" i="4"/>
  <c r="DJ11" i="4"/>
  <c r="DA11" i="4"/>
  <c r="CZ11" i="4"/>
  <c r="CY11" i="4"/>
  <c r="CX11" i="4"/>
  <c r="DB11" i="4" s="1"/>
  <c r="DC11" i="4" s="1"/>
  <c r="CO11" i="4"/>
  <c r="CN11" i="4"/>
  <c r="CM11" i="4"/>
  <c r="CL11" i="4"/>
  <c r="CP11" i="4" s="1"/>
  <c r="CQ11" i="4" s="1"/>
  <c r="CC11" i="4"/>
  <c r="CB11" i="4"/>
  <c r="CA11" i="4"/>
  <c r="BZ11" i="4"/>
  <c r="CD11" i="4" s="1"/>
  <c r="CE11" i="4" s="1"/>
  <c r="BQ11" i="4"/>
  <c r="BP11" i="4"/>
  <c r="BO11" i="4"/>
  <c r="BN11" i="4"/>
  <c r="BE11" i="4"/>
  <c r="BD11" i="4"/>
  <c r="BC11" i="4"/>
  <c r="BB11" i="4"/>
  <c r="BF11" i="4" s="1"/>
  <c r="BG11" i="4" s="1"/>
  <c r="AS11" i="4"/>
  <c r="AR11" i="4"/>
  <c r="AQ11" i="4"/>
  <c r="AP11" i="4"/>
  <c r="AT11" i="4" s="1"/>
  <c r="AU11" i="4" s="1"/>
  <c r="AG11" i="4"/>
  <c r="AF11" i="4"/>
  <c r="AE11" i="4"/>
  <c r="AD11" i="4"/>
  <c r="AH11" i="4" s="1"/>
  <c r="AI11" i="4" s="1"/>
  <c r="U11" i="4"/>
  <c r="T11" i="4"/>
  <c r="S11" i="4"/>
  <c r="R11" i="4"/>
  <c r="I11" i="4"/>
  <c r="H11" i="4"/>
  <c r="G11" i="4"/>
  <c r="F11" i="4"/>
  <c r="J11" i="4" s="1"/>
  <c r="K11" i="4" s="1"/>
  <c r="EK10" i="4"/>
  <c r="EJ10" i="4"/>
  <c r="EI10" i="4"/>
  <c r="EH10" i="4"/>
  <c r="EL10" i="4" s="1"/>
  <c r="EM10" i="4" s="1"/>
  <c r="DY10" i="4"/>
  <c r="DX10" i="4"/>
  <c r="DW10" i="4"/>
  <c r="DV10" i="4"/>
  <c r="DZ10" i="4" s="1"/>
  <c r="EA10" i="4" s="1"/>
  <c r="DM10" i="4"/>
  <c r="DL10" i="4"/>
  <c r="DK10" i="4"/>
  <c r="DJ10" i="4"/>
  <c r="DA10" i="4"/>
  <c r="CZ10" i="4"/>
  <c r="CY10" i="4"/>
  <c r="CX10" i="4"/>
  <c r="CQ10" i="4"/>
  <c r="CO10" i="4"/>
  <c r="CN10" i="4"/>
  <c r="CM10" i="4"/>
  <c r="CL10" i="4"/>
  <c r="CP10" i="4" s="1"/>
  <c r="CC10" i="4"/>
  <c r="CB10" i="4"/>
  <c r="CA10" i="4"/>
  <c r="BZ10" i="4"/>
  <c r="CD10" i="4" s="1"/>
  <c r="CE10" i="4" s="1"/>
  <c r="BQ10" i="4"/>
  <c r="BP10" i="4"/>
  <c r="BO10" i="4"/>
  <c r="BN10" i="4"/>
  <c r="BE10" i="4"/>
  <c r="BD10" i="4"/>
  <c r="BC10" i="4"/>
  <c r="BB10" i="4"/>
  <c r="BF10" i="4" s="1"/>
  <c r="BG10" i="4" s="1"/>
  <c r="AS10" i="4"/>
  <c r="AR10" i="4"/>
  <c r="AQ10" i="4"/>
  <c r="AP10" i="4"/>
  <c r="AT10" i="4" s="1"/>
  <c r="AU10" i="4" s="1"/>
  <c r="AG10" i="4"/>
  <c r="AF10" i="4"/>
  <c r="AE10" i="4"/>
  <c r="AD10" i="4"/>
  <c r="AH10" i="4" s="1"/>
  <c r="AI10" i="4" s="1"/>
  <c r="U10" i="4"/>
  <c r="T10" i="4"/>
  <c r="S10" i="4"/>
  <c r="R10" i="4"/>
  <c r="I10" i="4"/>
  <c r="H10" i="4"/>
  <c r="G10" i="4"/>
  <c r="F10" i="4"/>
  <c r="J10" i="4" s="1"/>
  <c r="K10" i="4" s="1"/>
  <c r="EK9" i="4"/>
  <c r="EJ9" i="4"/>
  <c r="EI9" i="4"/>
  <c r="EH9" i="4"/>
  <c r="EL9" i="4" s="1"/>
  <c r="EM9" i="4" s="1"/>
  <c r="DY9" i="4"/>
  <c r="DX9" i="4"/>
  <c r="DW9" i="4"/>
  <c r="DV9" i="4"/>
  <c r="DZ9" i="4" s="1"/>
  <c r="EA9" i="4" s="1"/>
  <c r="DM9" i="4"/>
  <c r="DL9" i="4"/>
  <c r="DK9" i="4"/>
  <c r="DJ9" i="4"/>
  <c r="DA9" i="4"/>
  <c r="CZ9" i="4"/>
  <c r="CY9" i="4"/>
  <c r="CX9" i="4"/>
  <c r="DB9" i="4" s="1"/>
  <c r="DC9" i="4" s="1"/>
  <c r="CO9" i="4"/>
  <c r="CN9" i="4"/>
  <c r="CM9" i="4"/>
  <c r="CL9" i="4"/>
  <c r="CP9" i="4" s="1"/>
  <c r="CQ9" i="4" s="1"/>
  <c r="CC9" i="4"/>
  <c r="CB9" i="4"/>
  <c r="CA9" i="4"/>
  <c r="BZ9" i="4"/>
  <c r="CD9" i="4" s="1"/>
  <c r="CE9" i="4" s="1"/>
  <c r="BQ9" i="4"/>
  <c r="BP9" i="4"/>
  <c r="BO9" i="4"/>
  <c r="BN9" i="4"/>
  <c r="BE9" i="4"/>
  <c r="BD9" i="4"/>
  <c r="BC9" i="4"/>
  <c r="BB9" i="4"/>
  <c r="AS9" i="4"/>
  <c r="AR9" i="4"/>
  <c r="AQ9" i="4"/>
  <c r="AP9" i="4"/>
  <c r="AT9" i="4" s="1"/>
  <c r="AU9" i="4" s="1"/>
  <c r="AG9" i="4"/>
  <c r="AF9" i="4"/>
  <c r="AE9" i="4"/>
  <c r="AD9" i="4"/>
  <c r="AH9" i="4" s="1"/>
  <c r="AI9" i="4" s="1"/>
  <c r="U9" i="4"/>
  <c r="T9" i="4"/>
  <c r="S9" i="4"/>
  <c r="R9" i="4"/>
  <c r="I9" i="4"/>
  <c r="H9" i="4"/>
  <c r="G9" i="4"/>
  <c r="F9" i="4"/>
  <c r="J9" i="4" s="1"/>
  <c r="K9" i="4" s="1"/>
  <c r="EK8" i="4"/>
  <c r="EJ8" i="4"/>
  <c r="EI8" i="4"/>
  <c r="EH8" i="4"/>
  <c r="EL8" i="4" s="1"/>
  <c r="EM8" i="4" s="1"/>
  <c r="DY8" i="4"/>
  <c r="DX8" i="4"/>
  <c r="DW8" i="4"/>
  <c r="DV8" i="4"/>
  <c r="DZ8" i="4" s="1"/>
  <c r="EA8" i="4" s="1"/>
  <c r="DM8" i="4"/>
  <c r="DL8" i="4"/>
  <c r="DK8" i="4"/>
  <c r="DJ8" i="4"/>
  <c r="DA8" i="4"/>
  <c r="CZ8" i="4"/>
  <c r="CY8" i="4"/>
  <c r="CX8" i="4"/>
  <c r="DB8" i="4" s="1"/>
  <c r="DC8" i="4" s="1"/>
  <c r="CO8" i="4"/>
  <c r="CN8" i="4"/>
  <c r="CM8" i="4"/>
  <c r="CL8" i="4"/>
  <c r="CP8" i="4" s="1"/>
  <c r="CQ8" i="4" s="1"/>
  <c r="CC8" i="4"/>
  <c r="CB8" i="4"/>
  <c r="CA8" i="4"/>
  <c r="BZ8" i="4"/>
  <c r="CD8" i="4" s="1"/>
  <c r="CE8" i="4" s="1"/>
  <c r="BQ8" i="4"/>
  <c r="BP8" i="4"/>
  <c r="BO8" i="4"/>
  <c r="BN8" i="4"/>
  <c r="BE8" i="4"/>
  <c r="BD8" i="4"/>
  <c r="BC8" i="4"/>
  <c r="BB8" i="4"/>
  <c r="BF8" i="4" s="1"/>
  <c r="BG8" i="4" s="1"/>
  <c r="AS8" i="4"/>
  <c r="AR8" i="4"/>
  <c r="AQ8" i="4"/>
  <c r="AP8" i="4"/>
  <c r="AT8" i="4" s="1"/>
  <c r="AU8" i="4" s="1"/>
  <c r="AG8" i="4"/>
  <c r="AF8" i="4"/>
  <c r="AE8" i="4"/>
  <c r="AD8" i="4"/>
  <c r="AH8" i="4" s="1"/>
  <c r="AI8" i="4" s="1"/>
  <c r="U8" i="4"/>
  <c r="T8" i="4"/>
  <c r="S8" i="4"/>
  <c r="R8" i="4"/>
  <c r="I8" i="4"/>
  <c r="H8" i="4"/>
  <c r="G8" i="4"/>
  <c r="F8" i="4"/>
  <c r="EK7" i="4"/>
  <c r="EJ7" i="4"/>
  <c r="EI7" i="4"/>
  <c r="EH7" i="4"/>
  <c r="EL7" i="4" s="1"/>
  <c r="EM7" i="4" s="1"/>
  <c r="DY7" i="4"/>
  <c r="DX7" i="4"/>
  <c r="DW7" i="4"/>
  <c r="DV7" i="4"/>
  <c r="DZ7" i="4" s="1"/>
  <c r="EA7" i="4" s="1"/>
  <c r="DM7" i="4"/>
  <c r="DL7" i="4"/>
  <c r="DK7" i="4"/>
  <c r="DJ7" i="4"/>
  <c r="DA7" i="4"/>
  <c r="CZ7" i="4"/>
  <c r="CY7" i="4"/>
  <c r="CX7" i="4"/>
  <c r="DB7" i="4" s="1"/>
  <c r="DC7" i="4" s="1"/>
  <c r="CO7" i="4"/>
  <c r="CN7" i="4"/>
  <c r="CM7" i="4"/>
  <c r="CL7" i="4"/>
  <c r="CP7" i="4" s="1"/>
  <c r="CQ7" i="4" s="1"/>
  <c r="CC7" i="4"/>
  <c r="CB7" i="4"/>
  <c r="CA7" i="4"/>
  <c r="BZ7" i="4"/>
  <c r="CD7" i="4" s="1"/>
  <c r="CE7" i="4" s="1"/>
  <c r="BQ7" i="4"/>
  <c r="BP7" i="4"/>
  <c r="BO7" i="4"/>
  <c r="BN7" i="4"/>
  <c r="BE7" i="4"/>
  <c r="BD7" i="4"/>
  <c r="BC7" i="4"/>
  <c r="BB7" i="4"/>
  <c r="BF7" i="4" s="1"/>
  <c r="BG7" i="4" s="1"/>
  <c r="AS7" i="4"/>
  <c r="AR7" i="4"/>
  <c r="AQ7" i="4"/>
  <c r="AP7" i="4"/>
  <c r="AT7" i="4" s="1"/>
  <c r="AU7" i="4" s="1"/>
  <c r="AG7" i="4"/>
  <c r="AF7" i="4"/>
  <c r="AE7" i="4"/>
  <c r="AD7" i="4"/>
  <c r="AH7" i="4" s="1"/>
  <c r="AI7" i="4" s="1"/>
  <c r="U7" i="4"/>
  <c r="T7" i="4"/>
  <c r="S7" i="4"/>
  <c r="R7" i="4"/>
  <c r="I7" i="4"/>
  <c r="H7" i="4"/>
  <c r="G7" i="4"/>
  <c r="F7" i="4"/>
  <c r="J7" i="4" s="1"/>
  <c r="K7" i="4" s="1"/>
  <c r="EK6" i="4"/>
  <c r="EJ6" i="4"/>
  <c r="EI6" i="4"/>
  <c r="EH6" i="4"/>
  <c r="EL6" i="4" s="1"/>
  <c r="EM6" i="4" s="1"/>
  <c r="DY6" i="4"/>
  <c r="DX6" i="4"/>
  <c r="DW6" i="4"/>
  <c r="DV6" i="4"/>
  <c r="DZ6" i="4" s="1"/>
  <c r="EA6" i="4" s="1"/>
  <c r="DM6" i="4"/>
  <c r="DL6" i="4"/>
  <c r="DK6" i="4"/>
  <c r="DJ6" i="4"/>
  <c r="DA6" i="4"/>
  <c r="CZ6" i="4"/>
  <c r="CY6" i="4"/>
  <c r="CX6" i="4"/>
  <c r="CO6" i="4"/>
  <c r="CN6" i="4"/>
  <c r="CM6" i="4"/>
  <c r="CL6" i="4"/>
  <c r="CP6" i="4" s="1"/>
  <c r="CQ6" i="4" s="1"/>
  <c r="CC6" i="4"/>
  <c r="CB6" i="4"/>
  <c r="CA6" i="4"/>
  <c r="BZ6" i="4"/>
  <c r="CD6" i="4" s="1"/>
  <c r="CE6" i="4" s="1"/>
  <c r="BQ6" i="4"/>
  <c r="BP6" i="4"/>
  <c r="BO6" i="4"/>
  <c r="BN6" i="4"/>
  <c r="BE6" i="4"/>
  <c r="BD6" i="4"/>
  <c r="BC6" i="4"/>
  <c r="BB6" i="4"/>
  <c r="BF6" i="4" s="1"/>
  <c r="BG6" i="4" s="1"/>
  <c r="AS6" i="4"/>
  <c r="AR6" i="4"/>
  <c r="AQ6" i="4"/>
  <c r="AP6" i="4"/>
  <c r="AG6" i="4"/>
  <c r="AF6" i="4"/>
  <c r="AE6" i="4"/>
  <c r="AD6" i="4"/>
  <c r="AH6" i="4" s="1"/>
  <c r="AI6" i="4" s="1"/>
  <c r="U6" i="4"/>
  <c r="T6" i="4"/>
  <c r="S6" i="4"/>
  <c r="R6" i="4"/>
  <c r="V6" i="4" s="1"/>
  <c r="W6" i="4" s="1"/>
  <c r="I6" i="4"/>
  <c r="H6" i="4"/>
  <c r="G6" i="4"/>
  <c r="F6" i="4"/>
  <c r="J6" i="4" s="1"/>
  <c r="K6" i="4" s="1"/>
  <c r="EK58" i="3"/>
  <c r="EJ58" i="3"/>
  <c r="EI58" i="3"/>
  <c r="EH58" i="3"/>
  <c r="EL58" i="3" s="1"/>
  <c r="EM58" i="3" s="1"/>
  <c r="DY58" i="3"/>
  <c r="DX58" i="3"/>
  <c r="DW58" i="3"/>
  <c r="DV58" i="3"/>
  <c r="DZ58" i="3" s="1"/>
  <c r="EA58" i="3" s="1"/>
  <c r="DM58" i="3"/>
  <c r="DL58" i="3"/>
  <c r="DK58" i="3"/>
  <c r="DJ58" i="3"/>
  <c r="DA58" i="3"/>
  <c r="CZ58" i="3"/>
  <c r="CY58" i="3"/>
  <c r="CX58" i="3"/>
  <c r="CO58" i="3"/>
  <c r="CN58" i="3"/>
  <c r="CM58" i="3"/>
  <c r="CL58" i="3"/>
  <c r="CP58" i="3" s="1"/>
  <c r="CQ58" i="3" s="1"/>
  <c r="CC58" i="3"/>
  <c r="CB58" i="3"/>
  <c r="CA58" i="3"/>
  <c r="BZ58" i="3"/>
  <c r="CD58" i="3" s="1"/>
  <c r="CE58" i="3" s="1"/>
  <c r="BQ58" i="3"/>
  <c r="BP58" i="3"/>
  <c r="BO58" i="3"/>
  <c r="BN58" i="3"/>
  <c r="BR58" i="3" s="1"/>
  <c r="BS58" i="3" s="1"/>
  <c r="BE58" i="3"/>
  <c r="BD58" i="3"/>
  <c r="BC58" i="3"/>
  <c r="BB58" i="3"/>
  <c r="BF58" i="3" s="1"/>
  <c r="BG58" i="3" s="1"/>
  <c r="AS58" i="3"/>
  <c r="AR58" i="3"/>
  <c r="AQ58" i="3"/>
  <c r="AP58" i="3"/>
  <c r="AT58" i="3" s="1"/>
  <c r="AU58" i="3" s="1"/>
  <c r="AG58" i="3"/>
  <c r="AF58" i="3"/>
  <c r="AE58" i="3"/>
  <c r="AD58" i="3"/>
  <c r="AH58" i="3" s="1"/>
  <c r="AI58" i="3" s="1"/>
  <c r="U58" i="3"/>
  <c r="T58" i="3"/>
  <c r="S58" i="3"/>
  <c r="R58" i="3"/>
  <c r="I58" i="3"/>
  <c r="H58" i="3"/>
  <c r="G58" i="3"/>
  <c r="F58" i="3"/>
  <c r="J58" i="3" s="1"/>
  <c r="K58" i="3" s="1"/>
  <c r="EK57" i="3"/>
  <c r="EJ57" i="3"/>
  <c r="EI57" i="3"/>
  <c r="EH57" i="3"/>
  <c r="DY57" i="3"/>
  <c r="DX57" i="3"/>
  <c r="DW57" i="3"/>
  <c r="DV57" i="3"/>
  <c r="DM57" i="3"/>
  <c r="DL57" i="3"/>
  <c r="DK57" i="3"/>
  <c r="DJ57" i="3"/>
  <c r="DN57" i="3" s="1"/>
  <c r="DO57" i="3" s="1"/>
  <c r="DA57" i="3"/>
  <c r="CZ57" i="3"/>
  <c r="CY57" i="3"/>
  <c r="CX57" i="3"/>
  <c r="DB57" i="3" s="1"/>
  <c r="DC57" i="3" s="1"/>
  <c r="CO57" i="3"/>
  <c r="CN57" i="3"/>
  <c r="CM57" i="3"/>
  <c r="CL57" i="3"/>
  <c r="CP57" i="3" s="1"/>
  <c r="CQ57" i="3" s="1"/>
  <c r="CC57" i="3"/>
  <c r="CB57" i="3"/>
  <c r="CA57" i="3"/>
  <c r="BZ57" i="3"/>
  <c r="CD57" i="3" s="1"/>
  <c r="CE57" i="3" s="1"/>
  <c r="BQ57" i="3"/>
  <c r="BP57" i="3"/>
  <c r="BO57" i="3"/>
  <c r="BN57" i="3"/>
  <c r="BR57" i="3" s="1"/>
  <c r="BS57" i="3" s="1"/>
  <c r="BE57" i="3"/>
  <c r="BD57" i="3"/>
  <c r="BC57" i="3"/>
  <c r="BB57" i="3"/>
  <c r="BF57" i="3" s="1"/>
  <c r="BG57" i="3" s="1"/>
  <c r="AS57" i="3"/>
  <c r="AR57" i="3"/>
  <c r="AQ57" i="3"/>
  <c r="AP57" i="3"/>
  <c r="AG57" i="3"/>
  <c r="AF57" i="3"/>
  <c r="AE57" i="3"/>
  <c r="AD57" i="3"/>
  <c r="U57" i="3"/>
  <c r="T57" i="3"/>
  <c r="S57" i="3"/>
  <c r="R57" i="3"/>
  <c r="V57" i="3" s="1"/>
  <c r="W57" i="3" s="1"/>
  <c r="I57" i="3"/>
  <c r="H57" i="3"/>
  <c r="G57" i="3"/>
  <c r="F57" i="3"/>
  <c r="J57" i="3" s="1"/>
  <c r="K57" i="3" s="1"/>
  <c r="EK56" i="3"/>
  <c r="EJ56" i="3"/>
  <c r="EI56" i="3"/>
  <c r="EH56" i="3"/>
  <c r="EL56" i="3" s="1"/>
  <c r="EM56" i="3" s="1"/>
  <c r="DZ56" i="3"/>
  <c r="EA56" i="3" s="1"/>
  <c r="DY56" i="3"/>
  <c r="DX56" i="3"/>
  <c r="DW56" i="3"/>
  <c r="DV56" i="3"/>
  <c r="DM56" i="3"/>
  <c r="DL56" i="3"/>
  <c r="DK56" i="3"/>
  <c r="DJ56" i="3"/>
  <c r="DN56" i="3" s="1"/>
  <c r="DO56" i="3" s="1"/>
  <c r="DA56" i="3"/>
  <c r="CZ56" i="3"/>
  <c r="CY56" i="3"/>
  <c r="CX56" i="3"/>
  <c r="DB56" i="3" s="1"/>
  <c r="DC56" i="3" s="1"/>
  <c r="CO56" i="3"/>
  <c r="CN56" i="3"/>
  <c r="CM56" i="3"/>
  <c r="CL56" i="3"/>
  <c r="CC56" i="3"/>
  <c r="CB56" i="3"/>
  <c r="CA56" i="3"/>
  <c r="BZ56" i="3"/>
  <c r="CD56" i="3" s="1"/>
  <c r="CE56" i="3" s="1"/>
  <c r="BQ56" i="3"/>
  <c r="BP56" i="3"/>
  <c r="BO56" i="3"/>
  <c r="BN56" i="3"/>
  <c r="BR56" i="3" s="1"/>
  <c r="BS56" i="3" s="1"/>
  <c r="BE56" i="3"/>
  <c r="BD56" i="3"/>
  <c r="BC56" i="3"/>
  <c r="BB56" i="3"/>
  <c r="BF56" i="3" s="1"/>
  <c r="BG56" i="3" s="1"/>
  <c r="AS56" i="3"/>
  <c r="AR56" i="3"/>
  <c r="AQ56" i="3"/>
  <c r="AP56" i="3"/>
  <c r="AT56" i="3" s="1"/>
  <c r="AU56" i="3" s="1"/>
  <c r="AG56" i="3"/>
  <c r="AF56" i="3"/>
  <c r="AE56" i="3"/>
  <c r="AD56" i="3"/>
  <c r="AH56" i="3" s="1"/>
  <c r="AI56" i="3" s="1"/>
  <c r="U56" i="3"/>
  <c r="T56" i="3"/>
  <c r="S56" i="3"/>
  <c r="R56" i="3"/>
  <c r="I56" i="3"/>
  <c r="H56" i="3"/>
  <c r="G56" i="3"/>
  <c r="F56" i="3"/>
  <c r="EK55" i="3"/>
  <c r="EJ55" i="3"/>
  <c r="EI55" i="3"/>
  <c r="EH55" i="3"/>
  <c r="EL55" i="3" s="1"/>
  <c r="EM55" i="3" s="1"/>
  <c r="DY55" i="3"/>
  <c r="DX55" i="3"/>
  <c r="DW55" i="3"/>
  <c r="DV55" i="3"/>
  <c r="DZ55" i="3" s="1"/>
  <c r="EA55" i="3" s="1"/>
  <c r="DM55" i="3"/>
  <c r="DL55" i="3"/>
  <c r="DK55" i="3"/>
  <c r="DJ55" i="3"/>
  <c r="DN55" i="3" s="1"/>
  <c r="DO55" i="3" s="1"/>
  <c r="DA55" i="3"/>
  <c r="CZ55" i="3"/>
  <c r="CY55" i="3"/>
  <c r="CX55" i="3"/>
  <c r="DB55" i="3" s="1"/>
  <c r="DC55" i="3" s="1"/>
  <c r="CO55" i="3"/>
  <c r="CN55" i="3"/>
  <c r="CM55" i="3"/>
  <c r="CL55" i="3"/>
  <c r="CP55" i="3" s="1"/>
  <c r="CQ55" i="3" s="1"/>
  <c r="CC55" i="3"/>
  <c r="CB55" i="3"/>
  <c r="CA55" i="3"/>
  <c r="BZ55" i="3"/>
  <c r="CD55" i="3" s="1"/>
  <c r="CE55" i="3" s="1"/>
  <c r="BQ55" i="3"/>
  <c r="BP55" i="3"/>
  <c r="BO55" i="3"/>
  <c r="BN55" i="3"/>
  <c r="BE55" i="3"/>
  <c r="BD55" i="3"/>
  <c r="BC55" i="3"/>
  <c r="BB55" i="3"/>
  <c r="BF55" i="3" s="1"/>
  <c r="BG55" i="3" s="1"/>
  <c r="AS55" i="3"/>
  <c r="AR55" i="3"/>
  <c r="AQ55" i="3"/>
  <c r="AP55" i="3"/>
  <c r="AG55" i="3"/>
  <c r="AF55" i="3"/>
  <c r="AE55" i="3"/>
  <c r="AD55" i="3"/>
  <c r="U55" i="3"/>
  <c r="T55" i="3"/>
  <c r="S55" i="3"/>
  <c r="R55" i="3"/>
  <c r="V55" i="3" s="1"/>
  <c r="W55" i="3" s="1"/>
  <c r="I55" i="3"/>
  <c r="H55" i="3"/>
  <c r="G55" i="3"/>
  <c r="F55" i="3"/>
  <c r="J55" i="3" s="1"/>
  <c r="K55" i="3" s="1"/>
  <c r="EK54" i="3"/>
  <c r="EJ54" i="3"/>
  <c r="EI54" i="3"/>
  <c r="EH54" i="3"/>
  <c r="EL54" i="3" s="1"/>
  <c r="EM54" i="3" s="1"/>
  <c r="DY54" i="3"/>
  <c r="DX54" i="3"/>
  <c r="DW54" i="3"/>
  <c r="DV54" i="3"/>
  <c r="DZ54" i="3" s="1"/>
  <c r="EA54" i="3" s="1"/>
  <c r="DM54" i="3"/>
  <c r="DL54" i="3"/>
  <c r="DK54" i="3"/>
  <c r="DJ54" i="3"/>
  <c r="DN54" i="3" s="1"/>
  <c r="DO54" i="3" s="1"/>
  <c r="DA54" i="3"/>
  <c r="CZ54" i="3"/>
  <c r="CY54" i="3"/>
  <c r="CX54" i="3"/>
  <c r="DB54" i="3" s="1"/>
  <c r="DC54" i="3" s="1"/>
  <c r="CO54" i="3"/>
  <c r="CN54" i="3"/>
  <c r="CM54" i="3"/>
  <c r="CL54" i="3"/>
  <c r="CC54" i="3"/>
  <c r="CB54" i="3"/>
  <c r="CA54" i="3"/>
  <c r="BZ54" i="3"/>
  <c r="BQ54" i="3"/>
  <c r="BP54" i="3"/>
  <c r="BO54" i="3"/>
  <c r="BN54" i="3"/>
  <c r="BR54" i="3" s="1"/>
  <c r="BS54" i="3" s="1"/>
  <c r="BE54" i="3"/>
  <c r="BD54" i="3"/>
  <c r="BC54" i="3"/>
  <c r="BB54" i="3"/>
  <c r="AS54" i="3"/>
  <c r="AR54" i="3"/>
  <c r="AQ54" i="3"/>
  <c r="AP54" i="3"/>
  <c r="AT54" i="3" s="1"/>
  <c r="AU54" i="3" s="1"/>
  <c r="AG54" i="3"/>
  <c r="AF54" i="3"/>
  <c r="AE54" i="3"/>
  <c r="AD54" i="3"/>
  <c r="AH54" i="3" s="1"/>
  <c r="AI54" i="3" s="1"/>
  <c r="U54" i="3"/>
  <c r="T54" i="3"/>
  <c r="S54" i="3"/>
  <c r="R54" i="3"/>
  <c r="V54" i="3" s="1"/>
  <c r="W54" i="3" s="1"/>
  <c r="I54" i="3"/>
  <c r="H54" i="3"/>
  <c r="G54" i="3"/>
  <c r="F54" i="3"/>
  <c r="J54" i="3" s="1"/>
  <c r="K54" i="3" s="1"/>
  <c r="EK53" i="3"/>
  <c r="EJ53" i="3"/>
  <c r="EI53" i="3"/>
  <c r="EH53" i="3"/>
  <c r="EL53" i="3" s="1"/>
  <c r="EM53" i="3" s="1"/>
  <c r="DY53" i="3"/>
  <c r="DX53" i="3"/>
  <c r="DW53" i="3"/>
  <c r="DV53" i="3"/>
  <c r="DM53" i="3"/>
  <c r="DL53" i="3"/>
  <c r="DK53" i="3"/>
  <c r="DJ53" i="3"/>
  <c r="DN53" i="3" s="1"/>
  <c r="DO53" i="3" s="1"/>
  <c r="DA53" i="3"/>
  <c r="CZ53" i="3"/>
  <c r="CY53" i="3"/>
  <c r="CX53" i="3"/>
  <c r="CO53" i="3"/>
  <c r="CN53" i="3"/>
  <c r="CM53" i="3"/>
  <c r="CL53" i="3"/>
  <c r="CP53" i="3" s="1"/>
  <c r="CQ53" i="3" s="1"/>
  <c r="CC53" i="3"/>
  <c r="CB53" i="3"/>
  <c r="CA53" i="3"/>
  <c r="BZ53" i="3"/>
  <c r="CD53" i="3" s="1"/>
  <c r="CE53" i="3" s="1"/>
  <c r="BQ53" i="3"/>
  <c r="BP53" i="3"/>
  <c r="BO53" i="3"/>
  <c r="BN53" i="3"/>
  <c r="BR53" i="3" s="1"/>
  <c r="BS53" i="3" s="1"/>
  <c r="BE53" i="3"/>
  <c r="BD53" i="3"/>
  <c r="BC53" i="3"/>
  <c r="BB53" i="3"/>
  <c r="BF53" i="3" s="1"/>
  <c r="BG53" i="3" s="1"/>
  <c r="AS53" i="3"/>
  <c r="AR53" i="3"/>
  <c r="AQ53" i="3"/>
  <c r="AP53" i="3"/>
  <c r="AT53" i="3" s="1"/>
  <c r="AU53" i="3" s="1"/>
  <c r="AG53" i="3"/>
  <c r="AF53" i="3"/>
  <c r="AE53" i="3"/>
  <c r="AD53" i="3"/>
  <c r="U53" i="3"/>
  <c r="T53" i="3"/>
  <c r="S53" i="3"/>
  <c r="R53" i="3"/>
  <c r="V53" i="3" s="1"/>
  <c r="W53" i="3" s="1"/>
  <c r="I53" i="3"/>
  <c r="H53" i="3"/>
  <c r="G53" i="3"/>
  <c r="F53" i="3"/>
  <c r="EK52" i="3"/>
  <c r="EJ52" i="3"/>
  <c r="EI52" i="3"/>
  <c r="EH52" i="3"/>
  <c r="EL52" i="3" s="1"/>
  <c r="EM52" i="3" s="1"/>
  <c r="DY52" i="3"/>
  <c r="DX52" i="3"/>
  <c r="DW52" i="3"/>
  <c r="DV52" i="3"/>
  <c r="DZ52" i="3" s="1"/>
  <c r="EA52" i="3" s="1"/>
  <c r="DM52" i="3"/>
  <c r="DL52" i="3"/>
  <c r="DK52" i="3"/>
  <c r="DJ52" i="3"/>
  <c r="DN52" i="3" s="1"/>
  <c r="DO52" i="3" s="1"/>
  <c r="DA52" i="3"/>
  <c r="CZ52" i="3"/>
  <c r="CY52" i="3"/>
  <c r="CX52" i="3"/>
  <c r="DB52" i="3" s="1"/>
  <c r="DC52" i="3" s="1"/>
  <c r="CO52" i="3"/>
  <c r="CN52" i="3"/>
  <c r="CM52" i="3"/>
  <c r="CL52" i="3"/>
  <c r="CP52" i="3" s="1"/>
  <c r="CQ52" i="3" s="1"/>
  <c r="CC52" i="3"/>
  <c r="CB52" i="3"/>
  <c r="CA52" i="3"/>
  <c r="BZ52" i="3"/>
  <c r="BQ52" i="3"/>
  <c r="BP52" i="3"/>
  <c r="BO52" i="3"/>
  <c r="BN52" i="3"/>
  <c r="BR52" i="3" s="1"/>
  <c r="BS52" i="3" s="1"/>
  <c r="BE52" i="3"/>
  <c r="BD52" i="3"/>
  <c r="BC52" i="3"/>
  <c r="BB52" i="3"/>
  <c r="AS52" i="3"/>
  <c r="AR52" i="3"/>
  <c r="AQ52" i="3"/>
  <c r="AP52" i="3"/>
  <c r="AT52" i="3" s="1"/>
  <c r="AU52" i="3" s="1"/>
  <c r="AG52" i="3"/>
  <c r="AF52" i="3"/>
  <c r="AE52" i="3"/>
  <c r="AD52" i="3"/>
  <c r="AH52" i="3" s="1"/>
  <c r="AI52" i="3" s="1"/>
  <c r="U52" i="3"/>
  <c r="T52" i="3"/>
  <c r="S52" i="3"/>
  <c r="R52" i="3"/>
  <c r="V52" i="3" s="1"/>
  <c r="W52" i="3" s="1"/>
  <c r="I52" i="3"/>
  <c r="H52" i="3"/>
  <c r="G52" i="3"/>
  <c r="F52" i="3"/>
  <c r="J52" i="3" s="1"/>
  <c r="K52" i="3" s="1"/>
  <c r="EK51" i="3"/>
  <c r="EJ51" i="3"/>
  <c r="EI51" i="3"/>
  <c r="EH51" i="3"/>
  <c r="EL51" i="3" s="1"/>
  <c r="EM51" i="3" s="1"/>
  <c r="DY51" i="3"/>
  <c r="DX51" i="3"/>
  <c r="DW51" i="3"/>
  <c r="DV51" i="3"/>
  <c r="DM51" i="3"/>
  <c r="DL51" i="3"/>
  <c r="DK51" i="3"/>
  <c r="DJ51" i="3"/>
  <c r="DN51" i="3" s="1"/>
  <c r="DO51" i="3" s="1"/>
  <c r="DA51" i="3"/>
  <c r="CZ51" i="3"/>
  <c r="CY51" i="3"/>
  <c r="CX51" i="3"/>
  <c r="CO51" i="3"/>
  <c r="CN51" i="3"/>
  <c r="CM51" i="3"/>
  <c r="CL51" i="3"/>
  <c r="CP51" i="3" s="1"/>
  <c r="CQ51" i="3" s="1"/>
  <c r="CC51" i="3"/>
  <c r="CB51" i="3"/>
  <c r="CA51" i="3"/>
  <c r="BZ51" i="3"/>
  <c r="CD51" i="3" s="1"/>
  <c r="CE51" i="3" s="1"/>
  <c r="BQ51" i="3"/>
  <c r="BP51" i="3"/>
  <c r="BO51" i="3"/>
  <c r="BN51" i="3"/>
  <c r="BR51" i="3" s="1"/>
  <c r="BS51" i="3" s="1"/>
  <c r="BE51" i="3"/>
  <c r="BD51" i="3"/>
  <c r="BC51" i="3"/>
  <c r="BB51" i="3"/>
  <c r="BF51" i="3" s="1"/>
  <c r="BG51" i="3" s="1"/>
  <c r="AS51" i="3"/>
  <c r="AR51" i="3"/>
  <c r="AQ51" i="3"/>
  <c r="AP51" i="3"/>
  <c r="AT51" i="3" s="1"/>
  <c r="AU51" i="3" s="1"/>
  <c r="AG51" i="3"/>
  <c r="AF51" i="3"/>
  <c r="AE51" i="3"/>
  <c r="AD51" i="3"/>
  <c r="U51" i="3"/>
  <c r="T51" i="3"/>
  <c r="S51" i="3"/>
  <c r="R51" i="3"/>
  <c r="V51" i="3" s="1"/>
  <c r="W51" i="3" s="1"/>
  <c r="I51" i="3"/>
  <c r="H51" i="3"/>
  <c r="G51" i="3"/>
  <c r="F51" i="3"/>
  <c r="EK50" i="3"/>
  <c r="EJ50" i="3"/>
  <c r="EI50" i="3"/>
  <c r="EH50" i="3"/>
  <c r="EL50" i="3" s="1"/>
  <c r="EM50" i="3" s="1"/>
  <c r="DY50" i="3"/>
  <c r="DX50" i="3"/>
  <c r="DW50" i="3"/>
  <c r="DV50" i="3"/>
  <c r="DZ50" i="3" s="1"/>
  <c r="EA50" i="3" s="1"/>
  <c r="DM50" i="3"/>
  <c r="DL50" i="3"/>
  <c r="DK50" i="3"/>
  <c r="DJ50" i="3"/>
  <c r="DN50" i="3" s="1"/>
  <c r="DO50" i="3" s="1"/>
  <c r="DA50" i="3"/>
  <c r="CZ50" i="3"/>
  <c r="CY50" i="3"/>
  <c r="CX50" i="3"/>
  <c r="DB50" i="3" s="1"/>
  <c r="DC50" i="3" s="1"/>
  <c r="CO50" i="3"/>
  <c r="CN50" i="3"/>
  <c r="CM50" i="3"/>
  <c r="CL50" i="3"/>
  <c r="CP50" i="3" s="1"/>
  <c r="CQ50" i="3" s="1"/>
  <c r="CC50" i="3"/>
  <c r="CB50" i="3"/>
  <c r="CA50" i="3"/>
  <c r="BZ50" i="3"/>
  <c r="BQ50" i="3"/>
  <c r="BP50" i="3"/>
  <c r="BO50" i="3"/>
  <c r="BN50" i="3"/>
  <c r="BR50" i="3" s="1"/>
  <c r="BS50" i="3" s="1"/>
  <c r="BE50" i="3"/>
  <c r="BD50" i="3"/>
  <c r="BC50" i="3"/>
  <c r="BB50" i="3"/>
  <c r="AS50" i="3"/>
  <c r="AR50" i="3"/>
  <c r="AQ50" i="3"/>
  <c r="AP50" i="3"/>
  <c r="AT50" i="3" s="1"/>
  <c r="AU50" i="3" s="1"/>
  <c r="AG50" i="3"/>
  <c r="AF50" i="3"/>
  <c r="AE50" i="3"/>
  <c r="AD50" i="3"/>
  <c r="AH50" i="3" s="1"/>
  <c r="AI50" i="3" s="1"/>
  <c r="U50" i="3"/>
  <c r="T50" i="3"/>
  <c r="S50" i="3"/>
  <c r="R50" i="3"/>
  <c r="V50" i="3" s="1"/>
  <c r="W50" i="3" s="1"/>
  <c r="I50" i="3"/>
  <c r="H50" i="3"/>
  <c r="G50" i="3"/>
  <c r="F50" i="3"/>
  <c r="J50" i="3" s="1"/>
  <c r="K50" i="3" s="1"/>
  <c r="EK49" i="3"/>
  <c r="EJ49" i="3"/>
  <c r="EI49" i="3"/>
  <c r="EH49" i="3"/>
  <c r="EL49" i="3" s="1"/>
  <c r="EM49" i="3" s="1"/>
  <c r="DY49" i="3"/>
  <c r="DX49" i="3"/>
  <c r="DW49" i="3"/>
  <c r="DV49" i="3"/>
  <c r="DM49" i="3"/>
  <c r="DL49" i="3"/>
  <c r="DK49" i="3"/>
  <c r="DJ49" i="3"/>
  <c r="DN49" i="3" s="1"/>
  <c r="DO49" i="3" s="1"/>
  <c r="DA49" i="3"/>
  <c r="CZ49" i="3"/>
  <c r="CY49" i="3"/>
  <c r="CX49" i="3"/>
  <c r="CO49" i="3"/>
  <c r="CN49" i="3"/>
  <c r="CM49" i="3"/>
  <c r="CL49" i="3"/>
  <c r="CP49" i="3" s="1"/>
  <c r="CQ49" i="3" s="1"/>
  <c r="CC49" i="3"/>
  <c r="CB49" i="3"/>
  <c r="CA49" i="3"/>
  <c r="BZ49" i="3"/>
  <c r="CD49" i="3" s="1"/>
  <c r="CE49" i="3" s="1"/>
  <c r="BQ49" i="3"/>
  <c r="BP49" i="3"/>
  <c r="BO49" i="3"/>
  <c r="BN49" i="3"/>
  <c r="BR49" i="3" s="1"/>
  <c r="BS49" i="3" s="1"/>
  <c r="BE49" i="3"/>
  <c r="BD49" i="3"/>
  <c r="BC49" i="3"/>
  <c r="BB49" i="3"/>
  <c r="BF49" i="3" s="1"/>
  <c r="BG49" i="3" s="1"/>
  <c r="AS49" i="3"/>
  <c r="AR49" i="3"/>
  <c r="AQ49" i="3"/>
  <c r="AP49" i="3"/>
  <c r="AT49" i="3" s="1"/>
  <c r="AU49" i="3" s="1"/>
  <c r="AG49" i="3"/>
  <c r="AF49" i="3"/>
  <c r="AE49" i="3"/>
  <c r="AD49" i="3"/>
  <c r="U49" i="3"/>
  <c r="T49" i="3"/>
  <c r="S49" i="3"/>
  <c r="R49" i="3"/>
  <c r="V49" i="3" s="1"/>
  <c r="W49" i="3" s="1"/>
  <c r="I49" i="3"/>
  <c r="H49" i="3"/>
  <c r="G49" i="3"/>
  <c r="F49" i="3"/>
  <c r="EK48" i="3"/>
  <c r="EJ48" i="3"/>
  <c r="EI48" i="3"/>
  <c r="EH48" i="3"/>
  <c r="EL48" i="3" s="1"/>
  <c r="EM48" i="3" s="1"/>
  <c r="DY48" i="3"/>
  <c r="DX48" i="3"/>
  <c r="DW48" i="3"/>
  <c r="DV48" i="3"/>
  <c r="DZ48" i="3" s="1"/>
  <c r="EA48" i="3" s="1"/>
  <c r="DM48" i="3"/>
  <c r="DL48" i="3"/>
  <c r="DK48" i="3"/>
  <c r="DJ48" i="3"/>
  <c r="DN48" i="3" s="1"/>
  <c r="DO48" i="3" s="1"/>
  <c r="DA48" i="3"/>
  <c r="CZ48" i="3"/>
  <c r="CY48" i="3"/>
  <c r="CX48" i="3"/>
  <c r="DB48" i="3" s="1"/>
  <c r="DC48" i="3" s="1"/>
  <c r="CO48" i="3"/>
  <c r="CN48" i="3"/>
  <c r="CM48" i="3"/>
  <c r="CL48" i="3"/>
  <c r="CP48" i="3" s="1"/>
  <c r="CQ48" i="3" s="1"/>
  <c r="CC48" i="3"/>
  <c r="CB48" i="3"/>
  <c r="CA48" i="3"/>
  <c r="BZ48" i="3"/>
  <c r="BQ48" i="3"/>
  <c r="BP48" i="3"/>
  <c r="BO48" i="3"/>
  <c r="BN48" i="3"/>
  <c r="BR48" i="3" s="1"/>
  <c r="BS48" i="3" s="1"/>
  <c r="BE48" i="3"/>
  <c r="BD48" i="3"/>
  <c r="BC48" i="3"/>
  <c r="BB48" i="3"/>
  <c r="AS48" i="3"/>
  <c r="AR48" i="3"/>
  <c r="AQ48" i="3"/>
  <c r="AP48" i="3"/>
  <c r="AT48" i="3" s="1"/>
  <c r="AU48" i="3" s="1"/>
  <c r="AG48" i="3"/>
  <c r="AF48" i="3"/>
  <c r="AE48" i="3"/>
  <c r="AD48" i="3"/>
  <c r="AH48" i="3" s="1"/>
  <c r="AI48" i="3" s="1"/>
  <c r="U48" i="3"/>
  <c r="T48" i="3"/>
  <c r="S48" i="3"/>
  <c r="R48" i="3"/>
  <c r="V48" i="3" s="1"/>
  <c r="W48" i="3" s="1"/>
  <c r="I48" i="3"/>
  <c r="H48" i="3"/>
  <c r="G48" i="3"/>
  <c r="F48" i="3"/>
  <c r="J48" i="3" s="1"/>
  <c r="K48" i="3" s="1"/>
  <c r="EK47" i="3"/>
  <c r="EJ47" i="3"/>
  <c r="EI47" i="3"/>
  <c r="EH47" i="3"/>
  <c r="EL47" i="3" s="1"/>
  <c r="EM47" i="3" s="1"/>
  <c r="DY47" i="3"/>
  <c r="DX47" i="3"/>
  <c r="DW47" i="3"/>
  <c r="DV47" i="3"/>
  <c r="DM47" i="3"/>
  <c r="DL47" i="3"/>
  <c r="DK47" i="3"/>
  <c r="DJ47" i="3"/>
  <c r="DN47" i="3" s="1"/>
  <c r="DO47" i="3" s="1"/>
  <c r="DA47" i="3"/>
  <c r="CZ47" i="3"/>
  <c r="CY47" i="3"/>
  <c r="CX47" i="3"/>
  <c r="CO47" i="3"/>
  <c r="CN47" i="3"/>
  <c r="CM47" i="3"/>
  <c r="CL47" i="3"/>
  <c r="CP47" i="3" s="1"/>
  <c r="CQ47" i="3" s="1"/>
  <c r="CC47" i="3"/>
  <c r="CB47" i="3"/>
  <c r="CA47" i="3"/>
  <c r="BZ47" i="3"/>
  <c r="CD47" i="3" s="1"/>
  <c r="CE47" i="3" s="1"/>
  <c r="BQ47" i="3"/>
  <c r="BP47" i="3"/>
  <c r="BO47" i="3"/>
  <c r="BN47" i="3"/>
  <c r="BR47" i="3" s="1"/>
  <c r="BS47" i="3" s="1"/>
  <c r="BE47" i="3"/>
  <c r="BD47" i="3"/>
  <c r="BC47" i="3"/>
  <c r="BB47" i="3"/>
  <c r="BF47" i="3" s="1"/>
  <c r="BG47" i="3" s="1"/>
  <c r="AS47" i="3"/>
  <c r="AR47" i="3"/>
  <c r="AQ47" i="3"/>
  <c r="AP47" i="3"/>
  <c r="AT47" i="3" s="1"/>
  <c r="AU47" i="3" s="1"/>
  <c r="AG47" i="3"/>
  <c r="AF47" i="3"/>
  <c r="AE47" i="3"/>
  <c r="AD47" i="3"/>
  <c r="U47" i="3"/>
  <c r="T47" i="3"/>
  <c r="S47" i="3"/>
  <c r="R47" i="3"/>
  <c r="V47" i="3" s="1"/>
  <c r="W47" i="3" s="1"/>
  <c r="I47" i="3"/>
  <c r="H47" i="3"/>
  <c r="G47" i="3"/>
  <c r="F47" i="3"/>
  <c r="EK46" i="3"/>
  <c r="EJ46" i="3"/>
  <c r="EI46" i="3"/>
  <c r="EH46" i="3"/>
  <c r="EL46" i="3" s="1"/>
  <c r="EM46" i="3" s="1"/>
  <c r="DY46" i="3"/>
  <c r="DX46" i="3"/>
  <c r="DW46" i="3"/>
  <c r="DV46" i="3"/>
  <c r="DZ46" i="3" s="1"/>
  <c r="EA46" i="3" s="1"/>
  <c r="DM46" i="3"/>
  <c r="DL46" i="3"/>
  <c r="DK46" i="3"/>
  <c r="DJ46" i="3"/>
  <c r="DN46" i="3" s="1"/>
  <c r="DO46" i="3" s="1"/>
  <c r="DA46" i="3"/>
  <c r="CZ46" i="3"/>
  <c r="CY46" i="3"/>
  <c r="CX46" i="3"/>
  <c r="DB46" i="3" s="1"/>
  <c r="DC46" i="3" s="1"/>
  <c r="CO46" i="3"/>
  <c r="CN46" i="3"/>
  <c r="CM46" i="3"/>
  <c r="CL46" i="3"/>
  <c r="CP46" i="3" s="1"/>
  <c r="CQ46" i="3" s="1"/>
  <c r="CC46" i="3"/>
  <c r="CB46" i="3"/>
  <c r="CA46" i="3"/>
  <c r="BZ46" i="3"/>
  <c r="BQ46" i="3"/>
  <c r="BP46" i="3"/>
  <c r="BO46" i="3"/>
  <c r="BN46" i="3"/>
  <c r="BR46" i="3" s="1"/>
  <c r="BS46" i="3" s="1"/>
  <c r="BE46" i="3"/>
  <c r="BD46" i="3"/>
  <c r="BC46" i="3"/>
  <c r="BB46" i="3"/>
  <c r="AS46" i="3"/>
  <c r="AR46" i="3"/>
  <c r="AQ46" i="3"/>
  <c r="AP46" i="3"/>
  <c r="AT46" i="3" s="1"/>
  <c r="AU46" i="3" s="1"/>
  <c r="AG46" i="3"/>
  <c r="AF46" i="3"/>
  <c r="AE46" i="3"/>
  <c r="AD46" i="3"/>
  <c r="AH46" i="3" s="1"/>
  <c r="AI46" i="3" s="1"/>
  <c r="U46" i="3"/>
  <c r="T46" i="3"/>
  <c r="S46" i="3"/>
  <c r="R46" i="3"/>
  <c r="V46" i="3" s="1"/>
  <c r="W46" i="3" s="1"/>
  <c r="I46" i="3"/>
  <c r="H46" i="3"/>
  <c r="G46" i="3"/>
  <c r="F46" i="3"/>
  <c r="J46" i="3" s="1"/>
  <c r="K46" i="3" s="1"/>
  <c r="EK45" i="3"/>
  <c r="EJ45" i="3"/>
  <c r="EI45" i="3"/>
  <c r="EH45" i="3"/>
  <c r="EL45" i="3" s="1"/>
  <c r="EM45" i="3" s="1"/>
  <c r="DY45" i="3"/>
  <c r="DX45" i="3"/>
  <c r="DW45" i="3"/>
  <c r="DV45" i="3"/>
  <c r="DM45" i="3"/>
  <c r="DL45" i="3"/>
  <c r="DK45" i="3"/>
  <c r="DJ45" i="3"/>
  <c r="DN45" i="3" s="1"/>
  <c r="DO45" i="3" s="1"/>
  <c r="DA45" i="3"/>
  <c r="CZ45" i="3"/>
  <c r="CY45" i="3"/>
  <c r="CX45" i="3"/>
  <c r="CO45" i="3"/>
  <c r="CN45" i="3"/>
  <c r="CM45" i="3"/>
  <c r="CL45" i="3"/>
  <c r="CP45" i="3" s="1"/>
  <c r="CQ45" i="3" s="1"/>
  <c r="CC45" i="3"/>
  <c r="CB45" i="3"/>
  <c r="CA45" i="3"/>
  <c r="BZ45" i="3"/>
  <c r="CD45" i="3" s="1"/>
  <c r="CE45" i="3" s="1"/>
  <c r="BQ45" i="3"/>
  <c r="BP45" i="3"/>
  <c r="BO45" i="3"/>
  <c r="BN45" i="3"/>
  <c r="BR45" i="3" s="1"/>
  <c r="BS45" i="3" s="1"/>
  <c r="BE45" i="3"/>
  <c r="BD45" i="3"/>
  <c r="BC45" i="3"/>
  <c r="BB45" i="3"/>
  <c r="BF45" i="3" s="1"/>
  <c r="BG45" i="3" s="1"/>
  <c r="AS45" i="3"/>
  <c r="AR45" i="3"/>
  <c r="AQ45" i="3"/>
  <c r="AP45" i="3"/>
  <c r="AT45" i="3" s="1"/>
  <c r="AU45" i="3" s="1"/>
  <c r="AG45" i="3"/>
  <c r="AF45" i="3"/>
  <c r="AE45" i="3"/>
  <c r="AD45" i="3"/>
  <c r="AH45" i="3" s="1"/>
  <c r="AI45" i="3" s="1"/>
  <c r="U45" i="3"/>
  <c r="T45" i="3"/>
  <c r="S45" i="3"/>
  <c r="R45" i="3"/>
  <c r="V45" i="3" s="1"/>
  <c r="W45" i="3" s="1"/>
  <c r="I45" i="3"/>
  <c r="H45" i="3"/>
  <c r="G45" i="3"/>
  <c r="F45" i="3"/>
  <c r="J45" i="3" s="1"/>
  <c r="K45" i="3" s="1"/>
  <c r="EK39" i="3"/>
  <c r="EJ39" i="3"/>
  <c r="EI39" i="3"/>
  <c r="EH39" i="3"/>
  <c r="EL39" i="3" s="1"/>
  <c r="EM39" i="3" s="1"/>
  <c r="DY39" i="3"/>
  <c r="DX39" i="3"/>
  <c r="DW39" i="3"/>
  <c r="DV39" i="3"/>
  <c r="DZ39" i="3" s="1"/>
  <c r="EA39" i="3" s="1"/>
  <c r="DM39" i="3"/>
  <c r="DL39" i="3"/>
  <c r="DK39" i="3"/>
  <c r="DJ39" i="3"/>
  <c r="DN39" i="3" s="1"/>
  <c r="DO39" i="3" s="1"/>
  <c r="DA39" i="3"/>
  <c r="CZ39" i="3"/>
  <c r="CY39" i="3"/>
  <c r="CX39" i="3"/>
  <c r="DB39" i="3" s="1"/>
  <c r="DC39" i="3" s="1"/>
  <c r="CO39" i="3"/>
  <c r="CN39" i="3"/>
  <c r="CM39" i="3"/>
  <c r="CL39" i="3"/>
  <c r="CP39" i="3" s="1"/>
  <c r="CQ39" i="3" s="1"/>
  <c r="CC39" i="3"/>
  <c r="CB39" i="3"/>
  <c r="CA39" i="3"/>
  <c r="BZ39" i="3"/>
  <c r="CD39" i="3" s="1"/>
  <c r="CE39" i="3" s="1"/>
  <c r="BQ39" i="3"/>
  <c r="BP39" i="3"/>
  <c r="BO39" i="3"/>
  <c r="BN39" i="3"/>
  <c r="BR39" i="3" s="1"/>
  <c r="BS39" i="3" s="1"/>
  <c r="BE39" i="3"/>
  <c r="BD39" i="3"/>
  <c r="BC39" i="3"/>
  <c r="BB39" i="3"/>
  <c r="BF39" i="3" s="1"/>
  <c r="BG39" i="3" s="1"/>
  <c r="AS39" i="3"/>
  <c r="AR39" i="3"/>
  <c r="AQ39" i="3"/>
  <c r="AP39" i="3"/>
  <c r="AT39" i="3" s="1"/>
  <c r="AU39" i="3" s="1"/>
  <c r="AG39" i="3"/>
  <c r="AF39" i="3"/>
  <c r="AE39" i="3"/>
  <c r="AD39" i="3"/>
  <c r="AH39" i="3" s="1"/>
  <c r="AI39" i="3" s="1"/>
  <c r="U39" i="3"/>
  <c r="T39" i="3"/>
  <c r="S39" i="3"/>
  <c r="R39" i="3"/>
  <c r="V39" i="3" s="1"/>
  <c r="W39" i="3" s="1"/>
  <c r="I39" i="3"/>
  <c r="H39" i="3"/>
  <c r="G39" i="3"/>
  <c r="F39" i="3"/>
  <c r="J39" i="3" s="1"/>
  <c r="K39" i="3" s="1"/>
  <c r="EK38" i="3"/>
  <c r="EJ38" i="3"/>
  <c r="EI38" i="3"/>
  <c r="EH38" i="3"/>
  <c r="EL38" i="3" s="1"/>
  <c r="EM38" i="3" s="1"/>
  <c r="DY38" i="3"/>
  <c r="DX38" i="3"/>
  <c r="DW38" i="3"/>
  <c r="DV38" i="3"/>
  <c r="DZ38" i="3" s="1"/>
  <c r="EA38" i="3" s="1"/>
  <c r="DM38" i="3"/>
  <c r="DL38" i="3"/>
  <c r="DK38" i="3"/>
  <c r="DJ38" i="3"/>
  <c r="DN38" i="3" s="1"/>
  <c r="DO38" i="3" s="1"/>
  <c r="DA38" i="3"/>
  <c r="CZ38" i="3"/>
  <c r="CY38" i="3"/>
  <c r="CX38" i="3"/>
  <c r="DB38" i="3" s="1"/>
  <c r="DC38" i="3" s="1"/>
  <c r="CO38" i="3"/>
  <c r="CN38" i="3"/>
  <c r="CM38" i="3"/>
  <c r="CL38" i="3"/>
  <c r="CP38" i="3" s="1"/>
  <c r="CQ38" i="3" s="1"/>
  <c r="CC38" i="3"/>
  <c r="CB38" i="3"/>
  <c r="CA38" i="3"/>
  <c r="BZ38" i="3"/>
  <c r="CD38" i="3" s="1"/>
  <c r="CE38" i="3" s="1"/>
  <c r="BQ38" i="3"/>
  <c r="BP38" i="3"/>
  <c r="BO38" i="3"/>
  <c r="BN38" i="3"/>
  <c r="BR38" i="3" s="1"/>
  <c r="BS38" i="3" s="1"/>
  <c r="BE38" i="3"/>
  <c r="BD38" i="3"/>
  <c r="BC38" i="3"/>
  <c r="BB38" i="3"/>
  <c r="BF38" i="3" s="1"/>
  <c r="BG38" i="3" s="1"/>
  <c r="AS38" i="3"/>
  <c r="AR38" i="3"/>
  <c r="AQ38" i="3"/>
  <c r="AP38" i="3"/>
  <c r="AT38" i="3" s="1"/>
  <c r="AU38" i="3" s="1"/>
  <c r="AG38" i="3"/>
  <c r="AF38" i="3"/>
  <c r="AE38" i="3"/>
  <c r="AD38" i="3"/>
  <c r="AH38" i="3" s="1"/>
  <c r="AI38" i="3" s="1"/>
  <c r="U38" i="3"/>
  <c r="T38" i="3"/>
  <c r="S38" i="3"/>
  <c r="R38" i="3"/>
  <c r="V38" i="3" s="1"/>
  <c r="W38" i="3" s="1"/>
  <c r="I38" i="3"/>
  <c r="H38" i="3"/>
  <c r="G38" i="3"/>
  <c r="F38" i="3"/>
  <c r="J38" i="3" s="1"/>
  <c r="K38" i="3" s="1"/>
  <c r="EK37" i="3"/>
  <c r="EJ37" i="3"/>
  <c r="EI37" i="3"/>
  <c r="EH37" i="3"/>
  <c r="EL37" i="3" s="1"/>
  <c r="EM37" i="3" s="1"/>
  <c r="DY37" i="3"/>
  <c r="DX37" i="3"/>
  <c r="DW37" i="3"/>
  <c r="DV37" i="3"/>
  <c r="DZ37" i="3" s="1"/>
  <c r="EA37" i="3" s="1"/>
  <c r="DM37" i="3"/>
  <c r="DL37" i="3"/>
  <c r="DK37" i="3"/>
  <c r="DJ37" i="3"/>
  <c r="DN37" i="3" s="1"/>
  <c r="DO37" i="3" s="1"/>
  <c r="DA37" i="3"/>
  <c r="CZ37" i="3"/>
  <c r="CY37" i="3"/>
  <c r="CX37" i="3"/>
  <c r="DB37" i="3" s="1"/>
  <c r="DC37" i="3" s="1"/>
  <c r="CO37" i="3"/>
  <c r="CN37" i="3"/>
  <c r="CM37" i="3"/>
  <c r="CL37" i="3"/>
  <c r="CP37" i="3" s="1"/>
  <c r="CQ37" i="3" s="1"/>
  <c r="CD37" i="3"/>
  <c r="CE37" i="3" s="1"/>
  <c r="CC37" i="3"/>
  <c r="CB37" i="3"/>
  <c r="CA37" i="3"/>
  <c r="BZ37" i="3"/>
  <c r="BQ37" i="3"/>
  <c r="BP37" i="3"/>
  <c r="BO37" i="3"/>
  <c r="BN37" i="3"/>
  <c r="BR37" i="3" s="1"/>
  <c r="BS37" i="3" s="1"/>
  <c r="BE37" i="3"/>
  <c r="BD37" i="3"/>
  <c r="BC37" i="3"/>
  <c r="BB37" i="3"/>
  <c r="BF37" i="3" s="1"/>
  <c r="BG37" i="3" s="1"/>
  <c r="AS37" i="3"/>
  <c r="AR37" i="3"/>
  <c r="AQ37" i="3"/>
  <c r="AP37" i="3"/>
  <c r="AT37" i="3" s="1"/>
  <c r="AU37" i="3" s="1"/>
  <c r="AG37" i="3"/>
  <c r="AF37" i="3"/>
  <c r="AE37" i="3"/>
  <c r="AD37" i="3"/>
  <c r="AH37" i="3" s="1"/>
  <c r="AI37" i="3" s="1"/>
  <c r="U37" i="3"/>
  <c r="T37" i="3"/>
  <c r="S37" i="3"/>
  <c r="R37" i="3"/>
  <c r="V37" i="3" s="1"/>
  <c r="W37" i="3" s="1"/>
  <c r="I37" i="3"/>
  <c r="H37" i="3"/>
  <c r="G37" i="3"/>
  <c r="F37" i="3"/>
  <c r="J37" i="3" s="1"/>
  <c r="K37" i="3" s="1"/>
  <c r="EK36" i="3"/>
  <c r="EJ36" i="3"/>
  <c r="EI36" i="3"/>
  <c r="EH36" i="3"/>
  <c r="EL36" i="3" s="1"/>
  <c r="EM36" i="3" s="1"/>
  <c r="DY36" i="3"/>
  <c r="DX36" i="3"/>
  <c r="DW36" i="3"/>
  <c r="DV36" i="3"/>
  <c r="DZ36" i="3" s="1"/>
  <c r="EA36" i="3" s="1"/>
  <c r="DM36" i="3"/>
  <c r="DL36" i="3"/>
  <c r="DK36" i="3"/>
  <c r="DJ36" i="3"/>
  <c r="DN36" i="3" s="1"/>
  <c r="DO36" i="3" s="1"/>
  <c r="DA36" i="3"/>
  <c r="CZ36" i="3"/>
  <c r="CY36" i="3"/>
  <c r="CX36" i="3"/>
  <c r="DB36" i="3" s="1"/>
  <c r="DC36" i="3" s="1"/>
  <c r="CO36" i="3"/>
  <c r="CN36" i="3"/>
  <c r="CM36" i="3"/>
  <c r="CL36" i="3"/>
  <c r="CP36" i="3" s="1"/>
  <c r="CQ36" i="3" s="1"/>
  <c r="CC36" i="3"/>
  <c r="CB36" i="3"/>
  <c r="CA36" i="3"/>
  <c r="BZ36" i="3"/>
  <c r="CD36" i="3" s="1"/>
  <c r="CE36" i="3" s="1"/>
  <c r="BQ36" i="3"/>
  <c r="BP36" i="3"/>
  <c r="BO36" i="3"/>
  <c r="BN36" i="3"/>
  <c r="BR36" i="3" s="1"/>
  <c r="BS36" i="3" s="1"/>
  <c r="BE36" i="3"/>
  <c r="BD36" i="3"/>
  <c r="BC36" i="3"/>
  <c r="BB36" i="3"/>
  <c r="BF36" i="3" s="1"/>
  <c r="BG36" i="3" s="1"/>
  <c r="AS36" i="3"/>
  <c r="AR36" i="3"/>
  <c r="AQ36" i="3"/>
  <c r="AP36" i="3"/>
  <c r="AT36" i="3" s="1"/>
  <c r="AU36" i="3" s="1"/>
  <c r="AG36" i="3"/>
  <c r="AF36" i="3"/>
  <c r="AE36" i="3"/>
  <c r="AD36" i="3"/>
  <c r="AH36" i="3" s="1"/>
  <c r="AI36" i="3" s="1"/>
  <c r="U36" i="3"/>
  <c r="T36" i="3"/>
  <c r="S36" i="3"/>
  <c r="R36" i="3"/>
  <c r="V36" i="3" s="1"/>
  <c r="W36" i="3" s="1"/>
  <c r="I36" i="3"/>
  <c r="H36" i="3"/>
  <c r="G36" i="3"/>
  <c r="F36" i="3"/>
  <c r="J36" i="3" s="1"/>
  <c r="K36" i="3" s="1"/>
  <c r="EK35" i="3"/>
  <c r="EJ35" i="3"/>
  <c r="EI35" i="3"/>
  <c r="EH35" i="3"/>
  <c r="EL35" i="3" s="1"/>
  <c r="EM35" i="3" s="1"/>
  <c r="DY35" i="3"/>
  <c r="DX35" i="3"/>
  <c r="DW35" i="3"/>
  <c r="DV35" i="3"/>
  <c r="DZ35" i="3" s="1"/>
  <c r="EA35" i="3" s="1"/>
  <c r="DM35" i="3"/>
  <c r="DL35" i="3"/>
  <c r="DK35" i="3"/>
  <c r="DJ35" i="3"/>
  <c r="DN35" i="3" s="1"/>
  <c r="DO35" i="3" s="1"/>
  <c r="DA35" i="3"/>
  <c r="CZ35" i="3"/>
  <c r="CY35" i="3"/>
  <c r="CX35" i="3"/>
  <c r="DB35" i="3" s="1"/>
  <c r="DC35" i="3" s="1"/>
  <c r="CO35" i="3"/>
  <c r="CN35" i="3"/>
  <c r="CM35" i="3"/>
  <c r="CL35" i="3"/>
  <c r="CP35" i="3" s="1"/>
  <c r="CQ35" i="3" s="1"/>
  <c r="CC35" i="3"/>
  <c r="CB35" i="3"/>
  <c r="CA35" i="3"/>
  <c r="BZ35" i="3"/>
  <c r="CD35" i="3" s="1"/>
  <c r="CE35" i="3" s="1"/>
  <c r="BQ35" i="3"/>
  <c r="BP35" i="3"/>
  <c r="BO35" i="3"/>
  <c r="BN35" i="3"/>
  <c r="BR35" i="3" s="1"/>
  <c r="BS35" i="3" s="1"/>
  <c r="BE35" i="3"/>
  <c r="BD35" i="3"/>
  <c r="BC35" i="3"/>
  <c r="BB35" i="3"/>
  <c r="BF35" i="3" s="1"/>
  <c r="BG35" i="3" s="1"/>
  <c r="AS35" i="3"/>
  <c r="AR35" i="3"/>
  <c r="AQ35" i="3"/>
  <c r="AP35" i="3"/>
  <c r="AT35" i="3" s="1"/>
  <c r="AU35" i="3" s="1"/>
  <c r="AG35" i="3"/>
  <c r="AF35" i="3"/>
  <c r="AE35" i="3"/>
  <c r="AD35" i="3"/>
  <c r="AH35" i="3" s="1"/>
  <c r="AI35" i="3" s="1"/>
  <c r="U35" i="3"/>
  <c r="T35" i="3"/>
  <c r="S35" i="3"/>
  <c r="R35" i="3"/>
  <c r="V35" i="3" s="1"/>
  <c r="W35" i="3" s="1"/>
  <c r="I35" i="3"/>
  <c r="H35" i="3"/>
  <c r="G35" i="3"/>
  <c r="F35" i="3"/>
  <c r="J35" i="3" s="1"/>
  <c r="K35" i="3" s="1"/>
  <c r="EK34" i="3"/>
  <c r="EJ34" i="3"/>
  <c r="EI34" i="3"/>
  <c r="EH34" i="3"/>
  <c r="EL34" i="3" s="1"/>
  <c r="EM34" i="3" s="1"/>
  <c r="DY34" i="3"/>
  <c r="DX34" i="3"/>
  <c r="DW34" i="3"/>
  <c r="DV34" i="3"/>
  <c r="DZ34" i="3" s="1"/>
  <c r="EA34" i="3" s="1"/>
  <c r="DM34" i="3"/>
  <c r="DL34" i="3"/>
  <c r="DK34" i="3"/>
  <c r="DJ34" i="3"/>
  <c r="DN34" i="3" s="1"/>
  <c r="DO34" i="3" s="1"/>
  <c r="DA34" i="3"/>
  <c r="CZ34" i="3"/>
  <c r="CY34" i="3"/>
  <c r="CX34" i="3"/>
  <c r="DB34" i="3" s="1"/>
  <c r="DC34" i="3" s="1"/>
  <c r="CO34" i="3"/>
  <c r="CN34" i="3"/>
  <c r="CM34" i="3"/>
  <c r="CL34" i="3"/>
  <c r="CP34" i="3" s="1"/>
  <c r="CQ34" i="3" s="1"/>
  <c r="CC34" i="3"/>
  <c r="CB34" i="3"/>
  <c r="CA34" i="3"/>
  <c r="BZ34" i="3"/>
  <c r="CD34" i="3" s="1"/>
  <c r="CE34" i="3" s="1"/>
  <c r="BQ34" i="3"/>
  <c r="BP34" i="3"/>
  <c r="BO34" i="3"/>
  <c r="BN34" i="3"/>
  <c r="BR34" i="3" s="1"/>
  <c r="BS34" i="3" s="1"/>
  <c r="BE34" i="3"/>
  <c r="BD34" i="3"/>
  <c r="BC34" i="3"/>
  <c r="BB34" i="3"/>
  <c r="BF34" i="3" s="1"/>
  <c r="BG34" i="3" s="1"/>
  <c r="AS34" i="3"/>
  <c r="AR34" i="3"/>
  <c r="AQ34" i="3"/>
  <c r="AP34" i="3"/>
  <c r="AT34" i="3" s="1"/>
  <c r="AU34" i="3" s="1"/>
  <c r="AG34" i="3"/>
  <c r="AF34" i="3"/>
  <c r="AE34" i="3"/>
  <c r="AD34" i="3"/>
  <c r="AH34" i="3" s="1"/>
  <c r="AI34" i="3" s="1"/>
  <c r="U34" i="3"/>
  <c r="T34" i="3"/>
  <c r="S34" i="3"/>
  <c r="R34" i="3"/>
  <c r="V34" i="3" s="1"/>
  <c r="W34" i="3" s="1"/>
  <c r="I34" i="3"/>
  <c r="H34" i="3"/>
  <c r="G34" i="3"/>
  <c r="F34" i="3"/>
  <c r="J34" i="3" s="1"/>
  <c r="K34" i="3" s="1"/>
  <c r="EK33" i="3"/>
  <c r="EJ33" i="3"/>
  <c r="EI33" i="3"/>
  <c r="EH33" i="3"/>
  <c r="EL33" i="3" s="1"/>
  <c r="EM33" i="3" s="1"/>
  <c r="DY33" i="3"/>
  <c r="DX33" i="3"/>
  <c r="DW33" i="3"/>
  <c r="DV33" i="3"/>
  <c r="DZ33" i="3" s="1"/>
  <c r="EA33" i="3" s="1"/>
  <c r="DM33" i="3"/>
  <c r="DL33" i="3"/>
  <c r="DK33" i="3"/>
  <c r="DJ33" i="3"/>
  <c r="DN33" i="3" s="1"/>
  <c r="DO33" i="3" s="1"/>
  <c r="DA33" i="3"/>
  <c r="CZ33" i="3"/>
  <c r="CY33" i="3"/>
  <c r="CX33" i="3"/>
  <c r="DB33" i="3" s="1"/>
  <c r="DC33" i="3" s="1"/>
  <c r="CO33" i="3"/>
  <c r="CN33" i="3"/>
  <c r="CM33" i="3"/>
  <c r="CL33" i="3"/>
  <c r="CP33" i="3" s="1"/>
  <c r="CQ33" i="3" s="1"/>
  <c r="CC33" i="3"/>
  <c r="CB33" i="3"/>
  <c r="CA33" i="3"/>
  <c r="BZ33" i="3"/>
  <c r="CD33" i="3" s="1"/>
  <c r="CE33" i="3" s="1"/>
  <c r="BQ33" i="3"/>
  <c r="BP33" i="3"/>
  <c r="BO33" i="3"/>
  <c r="BN33" i="3"/>
  <c r="BR33" i="3" s="1"/>
  <c r="BS33" i="3" s="1"/>
  <c r="BE33" i="3"/>
  <c r="BD33" i="3"/>
  <c r="BC33" i="3"/>
  <c r="BB33" i="3"/>
  <c r="BF33" i="3" s="1"/>
  <c r="BG33" i="3" s="1"/>
  <c r="AS33" i="3"/>
  <c r="AR33" i="3"/>
  <c r="AQ33" i="3"/>
  <c r="AP33" i="3"/>
  <c r="AT33" i="3" s="1"/>
  <c r="AU33" i="3" s="1"/>
  <c r="AG33" i="3"/>
  <c r="AF33" i="3"/>
  <c r="AE33" i="3"/>
  <c r="AD33" i="3"/>
  <c r="AH33" i="3" s="1"/>
  <c r="AI33" i="3" s="1"/>
  <c r="U33" i="3"/>
  <c r="T33" i="3"/>
  <c r="S33" i="3"/>
  <c r="R33" i="3"/>
  <c r="V33" i="3" s="1"/>
  <c r="W33" i="3" s="1"/>
  <c r="I33" i="3"/>
  <c r="H33" i="3"/>
  <c r="G33" i="3"/>
  <c r="F33" i="3"/>
  <c r="J33" i="3" s="1"/>
  <c r="K33" i="3" s="1"/>
  <c r="EK32" i="3"/>
  <c r="EJ32" i="3"/>
  <c r="EI32" i="3"/>
  <c r="EH32" i="3"/>
  <c r="EL32" i="3" s="1"/>
  <c r="EM32" i="3" s="1"/>
  <c r="DY32" i="3"/>
  <c r="DX32" i="3"/>
  <c r="DW32" i="3"/>
  <c r="DV32" i="3"/>
  <c r="DZ32" i="3" s="1"/>
  <c r="EA32" i="3" s="1"/>
  <c r="DM32" i="3"/>
  <c r="DL32" i="3"/>
  <c r="DK32" i="3"/>
  <c r="DJ32" i="3"/>
  <c r="DN32" i="3" s="1"/>
  <c r="DO32" i="3" s="1"/>
  <c r="DA32" i="3"/>
  <c r="CZ32" i="3"/>
  <c r="CY32" i="3"/>
  <c r="CX32" i="3"/>
  <c r="DB32" i="3" s="1"/>
  <c r="DC32" i="3" s="1"/>
  <c r="CO32" i="3"/>
  <c r="CN32" i="3"/>
  <c r="CM32" i="3"/>
  <c r="CL32" i="3"/>
  <c r="CP32" i="3" s="1"/>
  <c r="CQ32" i="3" s="1"/>
  <c r="CC32" i="3"/>
  <c r="CB32" i="3"/>
  <c r="CA32" i="3"/>
  <c r="BZ32" i="3"/>
  <c r="CD32" i="3" s="1"/>
  <c r="CE32" i="3" s="1"/>
  <c r="BQ32" i="3"/>
  <c r="BP32" i="3"/>
  <c r="BO32" i="3"/>
  <c r="BN32" i="3"/>
  <c r="BR32" i="3" s="1"/>
  <c r="BS32" i="3" s="1"/>
  <c r="BE32" i="3"/>
  <c r="BD32" i="3"/>
  <c r="BC32" i="3"/>
  <c r="BB32" i="3"/>
  <c r="BF32" i="3" s="1"/>
  <c r="BG32" i="3" s="1"/>
  <c r="AS32" i="3"/>
  <c r="AR32" i="3"/>
  <c r="AQ32" i="3"/>
  <c r="AP32" i="3"/>
  <c r="AT32" i="3" s="1"/>
  <c r="AU32" i="3" s="1"/>
  <c r="AG32" i="3"/>
  <c r="AF32" i="3"/>
  <c r="AE32" i="3"/>
  <c r="AD32" i="3"/>
  <c r="AH32" i="3" s="1"/>
  <c r="AI32" i="3" s="1"/>
  <c r="U32" i="3"/>
  <c r="T32" i="3"/>
  <c r="S32" i="3"/>
  <c r="R32" i="3"/>
  <c r="V32" i="3" s="1"/>
  <c r="W32" i="3" s="1"/>
  <c r="I32" i="3"/>
  <c r="H32" i="3"/>
  <c r="G32" i="3"/>
  <c r="F32" i="3"/>
  <c r="J32" i="3" s="1"/>
  <c r="K32" i="3" s="1"/>
  <c r="EK31" i="3"/>
  <c r="EJ31" i="3"/>
  <c r="EI31" i="3"/>
  <c r="EH31" i="3"/>
  <c r="EL31" i="3" s="1"/>
  <c r="EM31" i="3" s="1"/>
  <c r="DY31" i="3"/>
  <c r="DX31" i="3"/>
  <c r="DW31" i="3"/>
  <c r="DV31" i="3"/>
  <c r="DZ31" i="3" s="1"/>
  <c r="EA31" i="3" s="1"/>
  <c r="DM31" i="3"/>
  <c r="DL31" i="3"/>
  <c r="DK31" i="3"/>
  <c r="DJ31" i="3"/>
  <c r="DN31" i="3" s="1"/>
  <c r="DO31" i="3" s="1"/>
  <c r="DA31" i="3"/>
  <c r="CZ31" i="3"/>
  <c r="CY31" i="3"/>
  <c r="CX31" i="3"/>
  <c r="DB31" i="3" s="1"/>
  <c r="DC31" i="3" s="1"/>
  <c r="CO31" i="3"/>
  <c r="CN31" i="3"/>
  <c r="CM31" i="3"/>
  <c r="CL31" i="3"/>
  <c r="CP31" i="3" s="1"/>
  <c r="CQ31" i="3" s="1"/>
  <c r="CC31" i="3"/>
  <c r="CB31" i="3"/>
  <c r="CA31" i="3"/>
  <c r="BZ31" i="3"/>
  <c r="CD31" i="3" s="1"/>
  <c r="CE31" i="3" s="1"/>
  <c r="BQ31" i="3"/>
  <c r="BP31" i="3"/>
  <c r="BO31" i="3"/>
  <c r="BN31" i="3"/>
  <c r="BR31" i="3" s="1"/>
  <c r="BS31" i="3" s="1"/>
  <c r="BE31" i="3"/>
  <c r="BD31" i="3"/>
  <c r="BC31" i="3"/>
  <c r="BB31" i="3"/>
  <c r="BF31" i="3" s="1"/>
  <c r="BG31" i="3" s="1"/>
  <c r="AS31" i="3"/>
  <c r="AR31" i="3"/>
  <c r="AQ31" i="3"/>
  <c r="AP31" i="3"/>
  <c r="AT31" i="3" s="1"/>
  <c r="AU31" i="3" s="1"/>
  <c r="AG31" i="3"/>
  <c r="AF31" i="3"/>
  <c r="AE31" i="3"/>
  <c r="AD31" i="3"/>
  <c r="AH31" i="3" s="1"/>
  <c r="AI31" i="3" s="1"/>
  <c r="U31" i="3"/>
  <c r="T31" i="3"/>
  <c r="S31" i="3"/>
  <c r="R31" i="3"/>
  <c r="V31" i="3" s="1"/>
  <c r="W31" i="3" s="1"/>
  <c r="I31" i="3"/>
  <c r="H31" i="3"/>
  <c r="G31" i="3"/>
  <c r="F31" i="3"/>
  <c r="J31" i="3" s="1"/>
  <c r="K31" i="3" s="1"/>
  <c r="EK30" i="3"/>
  <c r="EJ30" i="3"/>
  <c r="EI30" i="3"/>
  <c r="EH30" i="3"/>
  <c r="EL30" i="3" s="1"/>
  <c r="EM30" i="3" s="1"/>
  <c r="DY30" i="3"/>
  <c r="DX30" i="3"/>
  <c r="DW30" i="3"/>
  <c r="DV30" i="3"/>
  <c r="DZ30" i="3" s="1"/>
  <c r="EA30" i="3" s="1"/>
  <c r="DM30" i="3"/>
  <c r="DL30" i="3"/>
  <c r="DK30" i="3"/>
  <c r="DJ30" i="3"/>
  <c r="DN30" i="3" s="1"/>
  <c r="DO30" i="3" s="1"/>
  <c r="DA30" i="3"/>
  <c r="CZ30" i="3"/>
  <c r="CY30" i="3"/>
  <c r="CX30" i="3"/>
  <c r="DB30" i="3" s="1"/>
  <c r="DC30" i="3" s="1"/>
  <c r="CO30" i="3"/>
  <c r="CN30" i="3"/>
  <c r="CM30" i="3"/>
  <c r="CL30" i="3"/>
  <c r="CP30" i="3" s="1"/>
  <c r="CQ30" i="3" s="1"/>
  <c r="CC30" i="3"/>
  <c r="CB30" i="3"/>
  <c r="CA30" i="3"/>
  <c r="BZ30" i="3"/>
  <c r="CD30" i="3" s="1"/>
  <c r="CE30" i="3" s="1"/>
  <c r="BQ30" i="3"/>
  <c r="BP30" i="3"/>
  <c r="BO30" i="3"/>
  <c r="BN30" i="3"/>
  <c r="BR30" i="3" s="1"/>
  <c r="BS30" i="3" s="1"/>
  <c r="BE30" i="3"/>
  <c r="BD30" i="3"/>
  <c r="BC30" i="3"/>
  <c r="BB30" i="3"/>
  <c r="BF30" i="3" s="1"/>
  <c r="BG30" i="3" s="1"/>
  <c r="AS30" i="3"/>
  <c r="AR30" i="3"/>
  <c r="AQ30" i="3"/>
  <c r="AP30" i="3"/>
  <c r="AT30" i="3" s="1"/>
  <c r="AU30" i="3" s="1"/>
  <c r="AG30" i="3"/>
  <c r="AF30" i="3"/>
  <c r="AE30" i="3"/>
  <c r="AD30" i="3"/>
  <c r="AH30" i="3" s="1"/>
  <c r="AI30" i="3" s="1"/>
  <c r="U30" i="3"/>
  <c r="T30" i="3"/>
  <c r="S30" i="3"/>
  <c r="R30" i="3"/>
  <c r="V30" i="3" s="1"/>
  <c r="W30" i="3" s="1"/>
  <c r="I30" i="3"/>
  <c r="H30" i="3"/>
  <c r="G30" i="3"/>
  <c r="F30" i="3"/>
  <c r="J30" i="3" s="1"/>
  <c r="K30" i="3" s="1"/>
  <c r="EK29" i="3"/>
  <c r="EJ29" i="3"/>
  <c r="EI29" i="3"/>
  <c r="EH29" i="3"/>
  <c r="EL29" i="3" s="1"/>
  <c r="EM29" i="3" s="1"/>
  <c r="DY29" i="3"/>
  <c r="DX29" i="3"/>
  <c r="DW29" i="3"/>
  <c r="DV29" i="3"/>
  <c r="DZ29" i="3" s="1"/>
  <c r="EA29" i="3" s="1"/>
  <c r="DM29" i="3"/>
  <c r="DL29" i="3"/>
  <c r="DK29" i="3"/>
  <c r="DJ29" i="3"/>
  <c r="DN29" i="3" s="1"/>
  <c r="DO29" i="3" s="1"/>
  <c r="DA29" i="3"/>
  <c r="CZ29" i="3"/>
  <c r="CY29" i="3"/>
  <c r="CX29" i="3"/>
  <c r="DB29" i="3" s="1"/>
  <c r="DC29" i="3" s="1"/>
  <c r="CO29" i="3"/>
  <c r="CN29" i="3"/>
  <c r="CM29" i="3"/>
  <c r="CL29" i="3"/>
  <c r="CP29" i="3" s="1"/>
  <c r="CQ29" i="3" s="1"/>
  <c r="CD29" i="3"/>
  <c r="CE29" i="3" s="1"/>
  <c r="CC29" i="3"/>
  <c r="CB29" i="3"/>
  <c r="CA29" i="3"/>
  <c r="BZ29" i="3"/>
  <c r="BQ29" i="3"/>
  <c r="BP29" i="3"/>
  <c r="BO29" i="3"/>
  <c r="BN29" i="3"/>
  <c r="BR29" i="3" s="1"/>
  <c r="BS29" i="3" s="1"/>
  <c r="BF29" i="3"/>
  <c r="BG29" i="3" s="1"/>
  <c r="BE29" i="3"/>
  <c r="BD29" i="3"/>
  <c r="BC29" i="3"/>
  <c r="BB29" i="3"/>
  <c r="AS29" i="3"/>
  <c r="AR29" i="3"/>
  <c r="AQ29" i="3"/>
  <c r="AP29" i="3"/>
  <c r="AT29" i="3" s="1"/>
  <c r="AU29" i="3" s="1"/>
  <c r="AG29" i="3"/>
  <c r="AF29" i="3"/>
  <c r="AE29" i="3"/>
  <c r="AD29" i="3"/>
  <c r="AH29" i="3" s="1"/>
  <c r="AI29" i="3" s="1"/>
  <c r="U29" i="3"/>
  <c r="T29" i="3"/>
  <c r="S29" i="3"/>
  <c r="R29" i="3"/>
  <c r="V29" i="3" s="1"/>
  <c r="W29" i="3" s="1"/>
  <c r="I29" i="3"/>
  <c r="H29" i="3"/>
  <c r="G29" i="3"/>
  <c r="F29" i="3"/>
  <c r="J29" i="3" s="1"/>
  <c r="K29" i="3" s="1"/>
  <c r="EK28" i="3"/>
  <c r="EJ28" i="3"/>
  <c r="EI28" i="3"/>
  <c r="EH28" i="3"/>
  <c r="EL28" i="3" s="1"/>
  <c r="EM28" i="3" s="1"/>
  <c r="DZ28" i="3"/>
  <c r="EA28" i="3" s="1"/>
  <c r="DY28" i="3"/>
  <c r="DX28" i="3"/>
  <c r="DW28" i="3"/>
  <c r="DV28" i="3"/>
  <c r="DM28" i="3"/>
  <c r="DL28" i="3"/>
  <c r="DK28" i="3"/>
  <c r="DJ28" i="3"/>
  <c r="DN28" i="3" s="1"/>
  <c r="DO28" i="3" s="1"/>
  <c r="DA28" i="3"/>
  <c r="CZ28" i="3"/>
  <c r="CY28" i="3"/>
  <c r="CX28" i="3"/>
  <c r="DB28" i="3" s="1"/>
  <c r="DC28" i="3" s="1"/>
  <c r="CO28" i="3"/>
  <c r="CN28" i="3"/>
  <c r="CM28" i="3"/>
  <c r="CL28" i="3"/>
  <c r="CP28" i="3" s="1"/>
  <c r="CQ28" i="3" s="1"/>
  <c r="CC28" i="3"/>
  <c r="CB28" i="3"/>
  <c r="CA28" i="3"/>
  <c r="BZ28" i="3"/>
  <c r="CD28" i="3" s="1"/>
  <c r="CE28" i="3" s="1"/>
  <c r="BQ28" i="3"/>
  <c r="BP28" i="3"/>
  <c r="BO28" i="3"/>
  <c r="BN28" i="3"/>
  <c r="BR28" i="3" s="1"/>
  <c r="BS28" i="3" s="1"/>
  <c r="BE28" i="3"/>
  <c r="BD28" i="3"/>
  <c r="BC28" i="3"/>
  <c r="BB28" i="3"/>
  <c r="BF28" i="3" s="1"/>
  <c r="BG28" i="3" s="1"/>
  <c r="AS28" i="3"/>
  <c r="AR28" i="3"/>
  <c r="AQ28" i="3"/>
  <c r="AP28" i="3"/>
  <c r="AT28" i="3" s="1"/>
  <c r="AU28" i="3" s="1"/>
  <c r="AG28" i="3"/>
  <c r="AF28" i="3"/>
  <c r="AE28" i="3"/>
  <c r="AD28" i="3"/>
  <c r="AH28" i="3" s="1"/>
  <c r="AI28" i="3" s="1"/>
  <c r="U28" i="3"/>
  <c r="T28" i="3"/>
  <c r="S28" i="3"/>
  <c r="R28" i="3"/>
  <c r="V28" i="3" s="1"/>
  <c r="W28" i="3" s="1"/>
  <c r="I28" i="3"/>
  <c r="H28" i="3"/>
  <c r="G28" i="3"/>
  <c r="F28" i="3"/>
  <c r="J28" i="3" s="1"/>
  <c r="K28" i="3" s="1"/>
  <c r="EK27" i="3"/>
  <c r="EJ27" i="3"/>
  <c r="EI27" i="3"/>
  <c r="EH27" i="3"/>
  <c r="EL27" i="3" s="1"/>
  <c r="EM27" i="3" s="1"/>
  <c r="DY27" i="3"/>
  <c r="DX27" i="3"/>
  <c r="DW27" i="3"/>
  <c r="DV27" i="3"/>
  <c r="DZ27" i="3" s="1"/>
  <c r="EA27" i="3" s="1"/>
  <c r="DM27" i="3"/>
  <c r="DL27" i="3"/>
  <c r="DK27" i="3"/>
  <c r="DJ27" i="3"/>
  <c r="DN27" i="3" s="1"/>
  <c r="DO27" i="3" s="1"/>
  <c r="DA27" i="3"/>
  <c r="CZ27" i="3"/>
  <c r="CY27" i="3"/>
  <c r="CX27" i="3"/>
  <c r="DB27" i="3" s="1"/>
  <c r="DC27" i="3" s="1"/>
  <c r="CO27" i="3"/>
  <c r="CN27" i="3"/>
  <c r="CM27" i="3"/>
  <c r="CL27" i="3"/>
  <c r="CP27" i="3" s="1"/>
  <c r="CQ27" i="3" s="1"/>
  <c r="CC27" i="3"/>
  <c r="CB27" i="3"/>
  <c r="CA27" i="3"/>
  <c r="BZ27" i="3"/>
  <c r="CD27" i="3" s="1"/>
  <c r="CE27" i="3" s="1"/>
  <c r="BQ27" i="3"/>
  <c r="BP27" i="3"/>
  <c r="BO27" i="3"/>
  <c r="BN27" i="3"/>
  <c r="BR27" i="3" s="1"/>
  <c r="BS27" i="3" s="1"/>
  <c r="BE27" i="3"/>
  <c r="BD27" i="3"/>
  <c r="BC27" i="3"/>
  <c r="BB27" i="3"/>
  <c r="BF27" i="3" s="1"/>
  <c r="BG27" i="3" s="1"/>
  <c r="AS27" i="3"/>
  <c r="AR27" i="3"/>
  <c r="AQ27" i="3"/>
  <c r="AP27" i="3"/>
  <c r="AT27" i="3" s="1"/>
  <c r="AU27" i="3" s="1"/>
  <c r="AG27" i="3"/>
  <c r="AF27" i="3"/>
  <c r="AE27" i="3"/>
  <c r="AD27" i="3"/>
  <c r="AH27" i="3" s="1"/>
  <c r="AI27" i="3" s="1"/>
  <c r="U27" i="3"/>
  <c r="T27" i="3"/>
  <c r="S27" i="3"/>
  <c r="R27" i="3"/>
  <c r="V27" i="3" s="1"/>
  <c r="W27" i="3" s="1"/>
  <c r="I27" i="3"/>
  <c r="H27" i="3"/>
  <c r="G27" i="3"/>
  <c r="F27" i="3"/>
  <c r="J27" i="3" s="1"/>
  <c r="K27" i="3" s="1"/>
  <c r="EK26" i="3"/>
  <c r="EJ26" i="3"/>
  <c r="EI26" i="3"/>
  <c r="EH26" i="3"/>
  <c r="EL26" i="3" s="1"/>
  <c r="EM26" i="3" s="1"/>
  <c r="DY26" i="3"/>
  <c r="DX26" i="3"/>
  <c r="DW26" i="3"/>
  <c r="DV26" i="3"/>
  <c r="DZ26" i="3" s="1"/>
  <c r="EA26" i="3" s="1"/>
  <c r="DM26" i="3"/>
  <c r="DL26" i="3"/>
  <c r="DK26" i="3"/>
  <c r="DJ26" i="3"/>
  <c r="DN26" i="3" s="1"/>
  <c r="DO26" i="3" s="1"/>
  <c r="DA26" i="3"/>
  <c r="CZ26" i="3"/>
  <c r="CY26" i="3"/>
  <c r="CX26" i="3"/>
  <c r="DB26" i="3" s="1"/>
  <c r="DC26" i="3" s="1"/>
  <c r="CO26" i="3"/>
  <c r="CN26" i="3"/>
  <c r="CM26" i="3"/>
  <c r="CL26" i="3"/>
  <c r="CP26" i="3" s="1"/>
  <c r="CQ26" i="3" s="1"/>
  <c r="CC26" i="3"/>
  <c r="CB26" i="3"/>
  <c r="CA26" i="3"/>
  <c r="BZ26" i="3"/>
  <c r="CD26" i="3" s="1"/>
  <c r="CE26" i="3" s="1"/>
  <c r="BQ26" i="3"/>
  <c r="BP26" i="3"/>
  <c r="BO26" i="3"/>
  <c r="BN26" i="3"/>
  <c r="BR26" i="3" s="1"/>
  <c r="BS26" i="3" s="1"/>
  <c r="BE26" i="3"/>
  <c r="BD26" i="3"/>
  <c r="BC26" i="3"/>
  <c r="BB26" i="3"/>
  <c r="BF26" i="3" s="1"/>
  <c r="BG26" i="3" s="1"/>
  <c r="AS26" i="3"/>
  <c r="AR26" i="3"/>
  <c r="AQ26" i="3"/>
  <c r="AP26" i="3"/>
  <c r="AT26" i="3" s="1"/>
  <c r="AU26" i="3" s="1"/>
  <c r="AG26" i="3"/>
  <c r="AF26" i="3"/>
  <c r="AE26" i="3"/>
  <c r="AD26" i="3"/>
  <c r="AH26" i="3" s="1"/>
  <c r="AI26" i="3" s="1"/>
  <c r="U26" i="3"/>
  <c r="T26" i="3"/>
  <c r="S26" i="3"/>
  <c r="R26" i="3"/>
  <c r="V26" i="3" s="1"/>
  <c r="W26" i="3" s="1"/>
  <c r="I26" i="3"/>
  <c r="H26" i="3"/>
  <c r="G26" i="3"/>
  <c r="F26" i="3"/>
  <c r="J26" i="3" s="1"/>
  <c r="K26" i="3" s="1"/>
  <c r="EK19" i="3"/>
  <c r="EJ19" i="3"/>
  <c r="EI19" i="3"/>
  <c r="EH19" i="3"/>
  <c r="EL19" i="3" s="1"/>
  <c r="EM19" i="3" s="1"/>
  <c r="DY19" i="3"/>
  <c r="DX19" i="3"/>
  <c r="DW19" i="3"/>
  <c r="DV19" i="3"/>
  <c r="DZ19" i="3" s="1"/>
  <c r="EA19" i="3" s="1"/>
  <c r="DM19" i="3"/>
  <c r="DL19" i="3"/>
  <c r="DK19" i="3"/>
  <c r="DJ19" i="3"/>
  <c r="DN19" i="3" s="1"/>
  <c r="DO19" i="3" s="1"/>
  <c r="DA19" i="3"/>
  <c r="CZ19" i="3"/>
  <c r="CY19" i="3"/>
  <c r="CX19" i="3"/>
  <c r="DB19" i="3" s="1"/>
  <c r="DC19" i="3" s="1"/>
  <c r="CO19" i="3"/>
  <c r="CN19" i="3"/>
  <c r="CM19" i="3"/>
  <c r="CL19" i="3"/>
  <c r="CP19" i="3" s="1"/>
  <c r="CQ19" i="3" s="1"/>
  <c r="CC19" i="3"/>
  <c r="CB19" i="3"/>
  <c r="CA19" i="3"/>
  <c r="BZ19" i="3"/>
  <c r="CD19" i="3" s="1"/>
  <c r="CE19" i="3" s="1"/>
  <c r="BQ19" i="3"/>
  <c r="BP19" i="3"/>
  <c r="BO19" i="3"/>
  <c r="BN19" i="3"/>
  <c r="BR19" i="3" s="1"/>
  <c r="BS19" i="3" s="1"/>
  <c r="BE19" i="3"/>
  <c r="BD19" i="3"/>
  <c r="BC19" i="3"/>
  <c r="BB19" i="3"/>
  <c r="BF19" i="3" s="1"/>
  <c r="BG19" i="3" s="1"/>
  <c r="AS19" i="3"/>
  <c r="AR19" i="3"/>
  <c r="AQ19" i="3"/>
  <c r="AP19" i="3"/>
  <c r="AT19" i="3" s="1"/>
  <c r="AU19" i="3" s="1"/>
  <c r="AG19" i="3"/>
  <c r="AF19" i="3"/>
  <c r="AE19" i="3"/>
  <c r="AD19" i="3"/>
  <c r="AH19" i="3" s="1"/>
  <c r="AI19" i="3" s="1"/>
  <c r="U19" i="3"/>
  <c r="T19" i="3"/>
  <c r="S19" i="3"/>
  <c r="R19" i="3"/>
  <c r="V19" i="3" s="1"/>
  <c r="W19" i="3" s="1"/>
  <c r="I19" i="3"/>
  <c r="H19" i="3"/>
  <c r="G19" i="3"/>
  <c r="F19" i="3"/>
  <c r="J19" i="3" s="1"/>
  <c r="K19" i="3" s="1"/>
  <c r="EK18" i="3"/>
  <c r="EJ18" i="3"/>
  <c r="EI18" i="3"/>
  <c r="EH18" i="3"/>
  <c r="EL18" i="3" s="1"/>
  <c r="EM18" i="3" s="1"/>
  <c r="DY18" i="3"/>
  <c r="DX18" i="3"/>
  <c r="DW18" i="3"/>
  <c r="DV18" i="3"/>
  <c r="DZ18" i="3" s="1"/>
  <c r="EA18" i="3" s="1"/>
  <c r="DM18" i="3"/>
  <c r="DL18" i="3"/>
  <c r="DK18" i="3"/>
  <c r="DJ18" i="3"/>
  <c r="DN18" i="3" s="1"/>
  <c r="DO18" i="3" s="1"/>
  <c r="DA18" i="3"/>
  <c r="CZ18" i="3"/>
  <c r="CY18" i="3"/>
  <c r="CX18" i="3"/>
  <c r="DB18" i="3" s="1"/>
  <c r="DC18" i="3" s="1"/>
  <c r="CO18" i="3"/>
  <c r="CN18" i="3"/>
  <c r="CM18" i="3"/>
  <c r="CL18" i="3"/>
  <c r="CP18" i="3" s="1"/>
  <c r="CQ18" i="3" s="1"/>
  <c r="CC18" i="3"/>
  <c r="CB18" i="3"/>
  <c r="CA18" i="3"/>
  <c r="BZ18" i="3"/>
  <c r="CD18" i="3" s="1"/>
  <c r="CE18" i="3" s="1"/>
  <c r="BQ18" i="3"/>
  <c r="BP18" i="3"/>
  <c r="BO18" i="3"/>
  <c r="BN18" i="3"/>
  <c r="BR18" i="3" s="1"/>
  <c r="BS18" i="3" s="1"/>
  <c r="BE18" i="3"/>
  <c r="BD18" i="3"/>
  <c r="BC18" i="3"/>
  <c r="BB18" i="3"/>
  <c r="BF18" i="3" s="1"/>
  <c r="BG18" i="3" s="1"/>
  <c r="AS18" i="3"/>
  <c r="AR18" i="3"/>
  <c r="AQ18" i="3"/>
  <c r="AP18" i="3"/>
  <c r="AT18" i="3" s="1"/>
  <c r="AU18" i="3" s="1"/>
  <c r="AG18" i="3"/>
  <c r="AF18" i="3"/>
  <c r="AE18" i="3"/>
  <c r="AD18" i="3"/>
  <c r="AH18" i="3" s="1"/>
  <c r="AI18" i="3" s="1"/>
  <c r="U18" i="3"/>
  <c r="T18" i="3"/>
  <c r="S18" i="3"/>
  <c r="R18" i="3"/>
  <c r="V18" i="3" s="1"/>
  <c r="W18" i="3" s="1"/>
  <c r="I18" i="3"/>
  <c r="H18" i="3"/>
  <c r="G18" i="3"/>
  <c r="F18" i="3"/>
  <c r="J18" i="3" s="1"/>
  <c r="K18" i="3" s="1"/>
  <c r="EK17" i="3"/>
  <c r="EJ17" i="3"/>
  <c r="EI17" i="3"/>
  <c r="EH17" i="3"/>
  <c r="EL17" i="3" s="1"/>
  <c r="EM17" i="3" s="1"/>
  <c r="DY17" i="3"/>
  <c r="DX17" i="3"/>
  <c r="DW17" i="3"/>
  <c r="DV17" i="3"/>
  <c r="DZ17" i="3" s="1"/>
  <c r="EA17" i="3" s="1"/>
  <c r="DM17" i="3"/>
  <c r="DL17" i="3"/>
  <c r="DK17" i="3"/>
  <c r="DJ17" i="3"/>
  <c r="DN17" i="3" s="1"/>
  <c r="DO17" i="3" s="1"/>
  <c r="DA17" i="3"/>
  <c r="CZ17" i="3"/>
  <c r="CY17" i="3"/>
  <c r="CX17" i="3"/>
  <c r="DB17" i="3" s="1"/>
  <c r="DC17" i="3" s="1"/>
  <c r="CO17" i="3"/>
  <c r="CN17" i="3"/>
  <c r="CM17" i="3"/>
  <c r="CL17" i="3"/>
  <c r="CP17" i="3" s="1"/>
  <c r="CQ17" i="3" s="1"/>
  <c r="CC17" i="3"/>
  <c r="CB17" i="3"/>
  <c r="CA17" i="3"/>
  <c r="BZ17" i="3"/>
  <c r="CD17" i="3" s="1"/>
  <c r="CE17" i="3" s="1"/>
  <c r="BQ17" i="3"/>
  <c r="BP17" i="3"/>
  <c r="BO17" i="3"/>
  <c r="BN17" i="3"/>
  <c r="BR17" i="3" s="1"/>
  <c r="BS17" i="3" s="1"/>
  <c r="BE17" i="3"/>
  <c r="BD17" i="3"/>
  <c r="BC17" i="3"/>
  <c r="BB17" i="3"/>
  <c r="BF17" i="3" s="1"/>
  <c r="BG17" i="3" s="1"/>
  <c r="AS17" i="3"/>
  <c r="AR17" i="3"/>
  <c r="AQ17" i="3"/>
  <c r="AP17" i="3"/>
  <c r="AT17" i="3" s="1"/>
  <c r="AU17" i="3" s="1"/>
  <c r="AG17" i="3"/>
  <c r="AF17" i="3"/>
  <c r="AE17" i="3"/>
  <c r="AD17" i="3"/>
  <c r="AH17" i="3" s="1"/>
  <c r="AI17" i="3" s="1"/>
  <c r="U17" i="3"/>
  <c r="T17" i="3"/>
  <c r="S17" i="3"/>
  <c r="R17" i="3"/>
  <c r="V17" i="3" s="1"/>
  <c r="W17" i="3" s="1"/>
  <c r="I17" i="3"/>
  <c r="H17" i="3"/>
  <c r="G17" i="3"/>
  <c r="F17" i="3"/>
  <c r="J17" i="3" s="1"/>
  <c r="K17" i="3" s="1"/>
  <c r="EK16" i="3"/>
  <c r="EJ16" i="3"/>
  <c r="EI16" i="3"/>
  <c r="EH16" i="3"/>
  <c r="EL16" i="3" s="1"/>
  <c r="EM16" i="3" s="1"/>
  <c r="DY16" i="3"/>
  <c r="DX16" i="3"/>
  <c r="DW16" i="3"/>
  <c r="DV16" i="3"/>
  <c r="DZ16" i="3" s="1"/>
  <c r="EA16" i="3" s="1"/>
  <c r="DM16" i="3"/>
  <c r="DL16" i="3"/>
  <c r="DK16" i="3"/>
  <c r="DJ16" i="3"/>
  <c r="DN16" i="3" s="1"/>
  <c r="DO16" i="3" s="1"/>
  <c r="DA16" i="3"/>
  <c r="CZ16" i="3"/>
  <c r="CY16" i="3"/>
  <c r="CX16" i="3"/>
  <c r="DB16" i="3" s="1"/>
  <c r="DC16" i="3" s="1"/>
  <c r="CO16" i="3"/>
  <c r="CN16" i="3"/>
  <c r="CM16" i="3"/>
  <c r="CL16" i="3"/>
  <c r="CP16" i="3" s="1"/>
  <c r="CQ16" i="3" s="1"/>
  <c r="CC16" i="3"/>
  <c r="CB16" i="3"/>
  <c r="CA16" i="3"/>
  <c r="BZ16" i="3"/>
  <c r="CD16" i="3" s="1"/>
  <c r="CE16" i="3" s="1"/>
  <c r="BQ16" i="3"/>
  <c r="BP16" i="3"/>
  <c r="BO16" i="3"/>
  <c r="BN16" i="3"/>
  <c r="BR16" i="3" s="1"/>
  <c r="BS16" i="3" s="1"/>
  <c r="BE16" i="3"/>
  <c r="BD16" i="3"/>
  <c r="BC16" i="3"/>
  <c r="BB16" i="3"/>
  <c r="BF16" i="3" s="1"/>
  <c r="BG16" i="3" s="1"/>
  <c r="AS16" i="3"/>
  <c r="AR16" i="3"/>
  <c r="AQ16" i="3"/>
  <c r="AP16" i="3"/>
  <c r="AT16" i="3" s="1"/>
  <c r="AU16" i="3" s="1"/>
  <c r="AG16" i="3"/>
  <c r="AF16" i="3"/>
  <c r="AE16" i="3"/>
  <c r="AD16" i="3"/>
  <c r="AH16" i="3" s="1"/>
  <c r="AI16" i="3" s="1"/>
  <c r="U16" i="3"/>
  <c r="T16" i="3"/>
  <c r="S16" i="3"/>
  <c r="R16" i="3"/>
  <c r="V16" i="3" s="1"/>
  <c r="W16" i="3" s="1"/>
  <c r="I16" i="3"/>
  <c r="H16" i="3"/>
  <c r="G16" i="3"/>
  <c r="F16" i="3"/>
  <c r="J16" i="3" s="1"/>
  <c r="K16" i="3" s="1"/>
  <c r="EK15" i="3"/>
  <c r="EJ15" i="3"/>
  <c r="EI15" i="3"/>
  <c r="EH15" i="3"/>
  <c r="EL15" i="3" s="1"/>
  <c r="EM15" i="3" s="1"/>
  <c r="DY15" i="3"/>
  <c r="DX15" i="3"/>
  <c r="DW15" i="3"/>
  <c r="DV15" i="3"/>
  <c r="DZ15" i="3" s="1"/>
  <c r="EA15" i="3" s="1"/>
  <c r="DM15" i="3"/>
  <c r="DL15" i="3"/>
  <c r="DK15" i="3"/>
  <c r="DJ15" i="3"/>
  <c r="DN15" i="3" s="1"/>
  <c r="DO15" i="3" s="1"/>
  <c r="DA15" i="3"/>
  <c r="CZ15" i="3"/>
  <c r="CY15" i="3"/>
  <c r="CX15" i="3"/>
  <c r="DB15" i="3" s="1"/>
  <c r="DC15" i="3" s="1"/>
  <c r="CO15" i="3"/>
  <c r="CN15" i="3"/>
  <c r="CM15" i="3"/>
  <c r="CL15" i="3"/>
  <c r="CP15" i="3" s="1"/>
  <c r="CQ15" i="3" s="1"/>
  <c r="CC15" i="3"/>
  <c r="CB15" i="3"/>
  <c r="CA15" i="3"/>
  <c r="BZ15" i="3"/>
  <c r="CD15" i="3" s="1"/>
  <c r="CE15" i="3" s="1"/>
  <c r="BQ15" i="3"/>
  <c r="BP15" i="3"/>
  <c r="BO15" i="3"/>
  <c r="BN15" i="3"/>
  <c r="BR15" i="3" s="1"/>
  <c r="BS15" i="3" s="1"/>
  <c r="BE15" i="3"/>
  <c r="BD15" i="3"/>
  <c r="BC15" i="3"/>
  <c r="BB15" i="3"/>
  <c r="BF15" i="3" s="1"/>
  <c r="BG15" i="3" s="1"/>
  <c r="AS15" i="3"/>
  <c r="AR15" i="3"/>
  <c r="AQ15" i="3"/>
  <c r="AP15" i="3"/>
  <c r="AT15" i="3" s="1"/>
  <c r="AU15" i="3" s="1"/>
  <c r="AG15" i="3"/>
  <c r="AF15" i="3"/>
  <c r="AE15" i="3"/>
  <c r="AD15" i="3"/>
  <c r="AH15" i="3" s="1"/>
  <c r="AI15" i="3" s="1"/>
  <c r="U15" i="3"/>
  <c r="T15" i="3"/>
  <c r="S15" i="3"/>
  <c r="R15" i="3"/>
  <c r="V15" i="3" s="1"/>
  <c r="W15" i="3" s="1"/>
  <c r="I15" i="3"/>
  <c r="H15" i="3"/>
  <c r="G15" i="3"/>
  <c r="F15" i="3"/>
  <c r="J15" i="3" s="1"/>
  <c r="K15" i="3" s="1"/>
  <c r="EK14" i="3"/>
  <c r="EJ14" i="3"/>
  <c r="EI14" i="3"/>
  <c r="EH14" i="3"/>
  <c r="EL14" i="3" s="1"/>
  <c r="EM14" i="3" s="1"/>
  <c r="DY14" i="3"/>
  <c r="DX14" i="3"/>
  <c r="DW14" i="3"/>
  <c r="DV14" i="3"/>
  <c r="DZ14" i="3" s="1"/>
  <c r="EA14" i="3" s="1"/>
  <c r="DM14" i="3"/>
  <c r="DL14" i="3"/>
  <c r="DK14" i="3"/>
  <c r="DJ14" i="3"/>
  <c r="DN14" i="3" s="1"/>
  <c r="DO14" i="3" s="1"/>
  <c r="DA14" i="3"/>
  <c r="CZ14" i="3"/>
  <c r="CY14" i="3"/>
  <c r="CX14" i="3"/>
  <c r="DB14" i="3" s="1"/>
  <c r="DC14" i="3" s="1"/>
  <c r="CO14" i="3"/>
  <c r="CN14" i="3"/>
  <c r="CM14" i="3"/>
  <c r="CL14" i="3"/>
  <c r="CP14" i="3" s="1"/>
  <c r="CQ14" i="3" s="1"/>
  <c r="CC14" i="3"/>
  <c r="CB14" i="3"/>
  <c r="CA14" i="3"/>
  <c r="BZ14" i="3"/>
  <c r="CD14" i="3" s="1"/>
  <c r="CE14" i="3" s="1"/>
  <c r="BQ14" i="3"/>
  <c r="BP14" i="3"/>
  <c r="BO14" i="3"/>
  <c r="BN14" i="3"/>
  <c r="BR14" i="3" s="1"/>
  <c r="BS14" i="3" s="1"/>
  <c r="BE14" i="3"/>
  <c r="BD14" i="3"/>
  <c r="BC14" i="3"/>
  <c r="BB14" i="3"/>
  <c r="BF14" i="3" s="1"/>
  <c r="BG14" i="3" s="1"/>
  <c r="AS14" i="3"/>
  <c r="AR14" i="3"/>
  <c r="AQ14" i="3"/>
  <c r="AP14" i="3"/>
  <c r="AT14" i="3" s="1"/>
  <c r="AU14" i="3" s="1"/>
  <c r="AG14" i="3"/>
  <c r="AF14" i="3"/>
  <c r="AE14" i="3"/>
  <c r="AD14" i="3"/>
  <c r="AH14" i="3" s="1"/>
  <c r="AI14" i="3" s="1"/>
  <c r="U14" i="3"/>
  <c r="T14" i="3"/>
  <c r="S14" i="3"/>
  <c r="R14" i="3"/>
  <c r="V14" i="3" s="1"/>
  <c r="W14" i="3" s="1"/>
  <c r="I14" i="3"/>
  <c r="H14" i="3"/>
  <c r="G14" i="3"/>
  <c r="F14" i="3"/>
  <c r="J14" i="3" s="1"/>
  <c r="K14" i="3" s="1"/>
  <c r="EK13" i="3"/>
  <c r="EJ13" i="3"/>
  <c r="EI13" i="3"/>
  <c r="EH13" i="3"/>
  <c r="EL13" i="3" s="1"/>
  <c r="EM13" i="3" s="1"/>
  <c r="DY13" i="3"/>
  <c r="DX13" i="3"/>
  <c r="DW13" i="3"/>
  <c r="DV13" i="3"/>
  <c r="DZ13" i="3" s="1"/>
  <c r="EA13" i="3" s="1"/>
  <c r="DM13" i="3"/>
  <c r="DL13" i="3"/>
  <c r="DK13" i="3"/>
  <c r="DJ13" i="3"/>
  <c r="DN13" i="3" s="1"/>
  <c r="DO13" i="3" s="1"/>
  <c r="DA13" i="3"/>
  <c r="CZ13" i="3"/>
  <c r="CY13" i="3"/>
  <c r="CX13" i="3"/>
  <c r="DB13" i="3" s="1"/>
  <c r="DC13" i="3" s="1"/>
  <c r="CO13" i="3"/>
  <c r="CN13" i="3"/>
  <c r="CM13" i="3"/>
  <c r="CL13" i="3"/>
  <c r="CP13" i="3" s="1"/>
  <c r="CQ13" i="3" s="1"/>
  <c r="CC13" i="3"/>
  <c r="CB13" i="3"/>
  <c r="CA13" i="3"/>
  <c r="BZ13" i="3"/>
  <c r="CD13" i="3" s="1"/>
  <c r="CE13" i="3" s="1"/>
  <c r="BQ13" i="3"/>
  <c r="BP13" i="3"/>
  <c r="BO13" i="3"/>
  <c r="BN13" i="3"/>
  <c r="BR13" i="3" s="1"/>
  <c r="BS13" i="3" s="1"/>
  <c r="BE13" i="3"/>
  <c r="BD13" i="3"/>
  <c r="BC13" i="3"/>
  <c r="BB13" i="3"/>
  <c r="BF13" i="3" s="1"/>
  <c r="BG13" i="3" s="1"/>
  <c r="AS13" i="3"/>
  <c r="AR13" i="3"/>
  <c r="AQ13" i="3"/>
  <c r="AP13" i="3"/>
  <c r="AT13" i="3" s="1"/>
  <c r="AU13" i="3" s="1"/>
  <c r="AG13" i="3"/>
  <c r="AF13" i="3"/>
  <c r="AE13" i="3"/>
  <c r="AD13" i="3"/>
  <c r="AH13" i="3" s="1"/>
  <c r="AI13" i="3" s="1"/>
  <c r="U13" i="3"/>
  <c r="T13" i="3"/>
  <c r="S13" i="3"/>
  <c r="R13" i="3"/>
  <c r="V13" i="3" s="1"/>
  <c r="W13" i="3" s="1"/>
  <c r="I13" i="3"/>
  <c r="H13" i="3"/>
  <c r="G13" i="3"/>
  <c r="F13" i="3"/>
  <c r="J13" i="3" s="1"/>
  <c r="K13" i="3" s="1"/>
  <c r="EK12" i="3"/>
  <c r="EJ12" i="3"/>
  <c r="EI12" i="3"/>
  <c r="EH12" i="3"/>
  <c r="EL12" i="3" s="1"/>
  <c r="EM12" i="3" s="1"/>
  <c r="DY12" i="3"/>
  <c r="DX12" i="3"/>
  <c r="DW12" i="3"/>
  <c r="DV12" i="3"/>
  <c r="DZ12" i="3" s="1"/>
  <c r="EA12" i="3" s="1"/>
  <c r="DM12" i="3"/>
  <c r="DL12" i="3"/>
  <c r="DK12" i="3"/>
  <c r="DJ12" i="3"/>
  <c r="DN12" i="3" s="1"/>
  <c r="DO12" i="3" s="1"/>
  <c r="DA12" i="3"/>
  <c r="CZ12" i="3"/>
  <c r="CY12" i="3"/>
  <c r="CX12" i="3"/>
  <c r="DB12" i="3" s="1"/>
  <c r="DC12" i="3" s="1"/>
  <c r="CO12" i="3"/>
  <c r="CN12" i="3"/>
  <c r="CM12" i="3"/>
  <c r="CL12" i="3"/>
  <c r="CP12" i="3" s="1"/>
  <c r="CQ12" i="3" s="1"/>
  <c r="CC12" i="3"/>
  <c r="CB12" i="3"/>
  <c r="CA12" i="3"/>
  <c r="BZ12" i="3"/>
  <c r="CD12" i="3" s="1"/>
  <c r="CE12" i="3" s="1"/>
  <c r="BQ12" i="3"/>
  <c r="BP12" i="3"/>
  <c r="BO12" i="3"/>
  <c r="BN12" i="3"/>
  <c r="BR12" i="3" s="1"/>
  <c r="BS12" i="3" s="1"/>
  <c r="BE12" i="3"/>
  <c r="BD12" i="3"/>
  <c r="BC12" i="3"/>
  <c r="BB12" i="3"/>
  <c r="BF12" i="3" s="1"/>
  <c r="BG12" i="3" s="1"/>
  <c r="AS12" i="3"/>
  <c r="AR12" i="3"/>
  <c r="AQ12" i="3"/>
  <c r="AP12" i="3"/>
  <c r="AT12" i="3" s="1"/>
  <c r="AU12" i="3" s="1"/>
  <c r="AG12" i="3"/>
  <c r="AF12" i="3"/>
  <c r="AE12" i="3"/>
  <c r="AD12" i="3"/>
  <c r="AH12" i="3" s="1"/>
  <c r="AI12" i="3" s="1"/>
  <c r="U12" i="3"/>
  <c r="T12" i="3"/>
  <c r="S12" i="3"/>
  <c r="R12" i="3"/>
  <c r="V12" i="3" s="1"/>
  <c r="W12" i="3" s="1"/>
  <c r="I12" i="3"/>
  <c r="H12" i="3"/>
  <c r="G12" i="3"/>
  <c r="F12" i="3"/>
  <c r="J12" i="3" s="1"/>
  <c r="K12" i="3" s="1"/>
  <c r="EK11" i="3"/>
  <c r="EJ11" i="3"/>
  <c r="EI11" i="3"/>
  <c r="EH11" i="3"/>
  <c r="EL11" i="3" s="1"/>
  <c r="EM11" i="3" s="1"/>
  <c r="DY11" i="3"/>
  <c r="DX11" i="3"/>
  <c r="DW11" i="3"/>
  <c r="DV11" i="3"/>
  <c r="DZ11" i="3" s="1"/>
  <c r="EA11" i="3" s="1"/>
  <c r="DM11" i="3"/>
  <c r="DL11" i="3"/>
  <c r="DK11" i="3"/>
  <c r="DJ11" i="3"/>
  <c r="DN11" i="3" s="1"/>
  <c r="DO11" i="3" s="1"/>
  <c r="DA11" i="3"/>
  <c r="CZ11" i="3"/>
  <c r="CY11" i="3"/>
  <c r="CX11" i="3"/>
  <c r="DB11" i="3" s="1"/>
  <c r="DC11" i="3" s="1"/>
  <c r="CO11" i="3"/>
  <c r="CN11" i="3"/>
  <c r="CM11" i="3"/>
  <c r="CL11" i="3"/>
  <c r="CP11" i="3" s="1"/>
  <c r="CQ11" i="3" s="1"/>
  <c r="CC11" i="3"/>
  <c r="CB11" i="3"/>
  <c r="CA11" i="3"/>
  <c r="BZ11" i="3"/>
  <c r="CD11" i="3" s="1"/>
  <c r="CE11" i="3" s="1"/>
  <c r="BQ11" i="3"/>
  <c r="BP11" i="3"/>
  <c r="BO11" i="3"/>
  <c r="BN11" i="3"/>
  <c r="BR11" i="3" s="1"/>
  <c r="BS11" i="3" s="1"/>
  <c r="BE11" i="3"/>
  <c r="BD11" i="3"/>
  <c r="BC11" i="3"/>
  <c r="BB11" i="3"/>
  <c r="BF11" i="3" s="1"/>
  <c r="BG11" i="3" s="1"/>
  <c r="AS11" i="3"/>
  <c r="AR11" i="3"/>
  <c r="AQ11" i="3"/>
  <c r="AP11" i="3"/>
  <c r="AT11" i="3" s="1"/>
  <c r="AU11" i="3" s="1"/>
  <c r="AG11" i="3"/>
  <c r="AF11" i="3"/>
  <c r="AE11" i="3"/>
  <c r="AD11" i="3"/>
  <c r="AH11" i="3" s="1"/>
  <c r="AI11" i="3" s="1"/>
  <c r="U11" i="3"/>
  <c r="T11" i="3"/>
  <c r="S11" i="3"/>
  <c r="R11" i="3"/>
  <c r="V11" i="3" s="1"/>
  <c r="W11" i="3" s="1"/>
  <c r="I11" i="3"/>
  <c r="H11" i="3"/>
  <c r="G11" i="3"/>
  <c r="F11" i="3"/>
  <c r="J11" i="3" s="1"/>
  <c r="K11" i="3" s="1"/>
  <c r="EK10" i="3"/>
  <c r="EJ10" i="3"/>
  <c r="EI10" i="3"/>
  <c r="EH10" i="3"/>
  <c r="EL10" i="3" s="1"/>
  <c r="EM10" i="3" s="1"/>
  <c r="DY10" i="3"/>
  <c r="DX10" i="3"/>
  <c r="DW10" i="3"/>
  <c r="DV10" i="3"/>
  <c r="DZ10" i="3" s="1"/>
  <c r="EA10" i="3" s="1"/>
  <c r="DM10" i="3"/>
  <c r="DL10" i="3"/>
  <c r="DK10" i="3"/>
  <c r="DJ10" i="3"/>
  <c r="DN10" i="3" s="1"/>
  <c r="DO10" i="3" s="1"/>
  <c r="DA10" i="3"/>
  <c r="CZ10" i="3"/>
  <c r="CY10" i="3"/>
  <c r="CX10" i="3"/>
  <c r="DB10" i="3" s="1"/>
  <c r="DC10" i="3" s="1"/>
  <c r="CO10" i="3"/>
  <c r="CN10" i="3"/>
  <c r="CM10" i="3"/>
  <c r="CL10" i="3"/>
  <c r="CP10" i="3" s="1"/>
  <c r="CQ10" i="3" s="1"/>
  <c r="CC10" i="3"/>
  <c r="CB10" i="3"/>
  <c r="CA10" i="3"/>
  <c r="BZ10" i="3"/>
  <c r="CD10" i="3" s="1"/>
  <c r="CE10" i="3" s="1"/>
  <c r="BQ10" i="3"/>
  <c r="BP10" i="3"/>
  <c r="BO10" i="3"/>
  <c r="BN10" i="3"/>
  <c r="BR10" i="3" s="1"/>
  <c r="BS10" i="3" s="1"/>
  <c r="BE10" i="3"/>
  <c r="BD10" i="3"/>
  <c r="BC10" i="3"/>
  <c r="BB10" i="3"/>
  <c r="BF10" i="3" s="1"/>
  <c r="BG10" i="3" s="1"/>
  <c r="AS10" i="3"/>
  <c r="AR10" i="3"/>
  <c r="AQ10" i="3"/>
  <c r="AP10" i="3"/>
  <c r="AT10" i="3" s="1"/>
  <c r="AU10" i="3" s="1"/>
  <c r="AG10" i="3"/>
  <c r="AF10" i="3"/>
  <c r="AE10" i="3"/>
  <c r="AD10" i="3"/>
  <c r="AH10" i="3" s="1"/>
  <c r="AI10" i="3" s="1"/>
  <c r="U10" i="3"/>
  <c r="T10" i="3"/>
  <c r="S10" i="3"/>
  <c r="R10" i="3"/>
  <c r="V10" i="3" s="1"/>
  <c r="W10" i="3" s="1"/>
  <c r="I10" i="3"/>
  <c r="H10" i="3"/>
  <c r="G10" i="3"/>
  <c r="F10" i="3"/>
  <c r="J10" i="3" s="1"/>
  <c r="K10" i="3" s="1"/>
  <c r="EK9" i="3"/>
  <c r="EJ9" i="3"/>
  <c r="EI9" i="3"/>
  <c r="EH9" i="3"/>
  <c r="EL9" i="3" s="1"/>
  <c r="EM9" i="3" s="1"/>
  <c r="DY9" i="3"/>
  <c r="DX9" i="3"/>
  <c r="DW9" i="3"/>
  <c r="DV9" i="3"/>
  <c r="DZ9" i="3" s="1"/>
  <c r="EA9" i="3" s="1"/>
  <c r="DM9" i="3"/>
  <c r="DL9" i="3"/>
  <c r="DK9" i="3"/>
  <c r="DJ9" i="3"/>
  <c r="DN9" i="3" s="1"/>
  <c r="DO9" i="3" s="1"/>
  <c r="DA9" i="3"/>
  <c r="CZ9" i="3"/>
  <c r="CY9" i="3"/>
  <c r="CX9" i="3"/>
  <c r="DB9" i="3" s="1"/>
  <c r="DC9" i="3" s="1"/>
  <c r="CO9" i="3"/>
  <c r="CN9" i="3"/>
  <c r="CM9" i="3"/>
  <c r="CL9" i="3"/>
  <c r="CP9" i="3" s="1"/>
  <c r="CQ9" i="3" s="1"/>
  <c r="CC9" i="3"/>
  <c r="CB9" i="3"/>
  <c r="CA9" i="3"/>
  <c r="BZ9" i="3"/>
  <c r="CD9" i="3" s="1"/>
  <c r="CE9" i="3" s="1"/>
  <c r="BQ9" i="3"/>
  <c r="BP9" i="3"/>
  <c r="BO9" i="3"/>
  <c r="BN9" i="3"/>
  <c r="BR9" i="3" s="1"/>
  <c r="BS9" i="3" s="1"/>
  <c r="BE9" i="3"/>
  <c r="BD9" i="3"/>
  <c r="BC9" i="3"/>
  <c r="BB9" i="3"/>
  <c r="BF9" i="3" s="1"/>
  <c r="BG9" i="3" s="1"/>
  <c r="AS9" i="3"/>
  <c r="AR9" i="3"/>
  <c r="AQ9" i="3"/>
  <c r="AP9" i="3"/>
  <c r="AT9" i="3" s="1"/>
  <c r="AU9" i="3" s="1"/>
  <c r="AG9" i="3"/>
  <c r="AF9" i="3"/>
  <c r="AE9" i="3"/>
  <c r="AD9" i="3"/>
  <c r="AH9" i="3" s="1"/>
  <c r="AI9" i="3" s="1"/>
  <c r="U9" i="3"/>
  <c r="T9" i="3"/>
  <c r="S9" i="3"/>
  <c r="R9" i="3"/>
  <c r="V9" i="3" s="1"/>
  <c r="W9" i="3" s="1"/>
  <c r="I9" i="3"/>
  <c r="H9" i="3"/>
  <c r="G9" i="3"/>
  <c r="F9" i="3"/>
  <c r="J9" i="3" s="1"/>
  <c r="K9" i="3" s="1"/>
  <c r="EK8" i="3"/>
  <c r="EJ8" i="3"/>
  <c r="EI8" i="3"/>
  <c r="EH8" i="3"/>
  <c r="EL8" i="3" s="1"/>
  <c r="EM8" i="3" s="1"/>
  <c r="DY8" i="3"/>
  <c r="DX8" i="3"/>
  <c r="DW8" i="3"/>
  <c r="DV8" i="3"/>
  <c r="DZ8" i="3" s="1"/>
  <c r="EA8" i="3" s="1"/>
  <c r="DM8" i="3"/>
  <c r="DL8" i="3"/>
  <c r="DK8" i="3"/>
  <c r="DJ8" i="3"/>
  <c r="DN8" i="3" s="1"/>
  <c r="DO8" i="3" s="1"/>
  <c r="DA8" i="3"/>
  <c r="CZ8" i="3"/>
  <c r="CY8" i="3"/>
  <c r="CX8" i="3"/>
  <c r="DB8" i="3" s="1"/>
  <c r="DC8" i="3" s="1"/>
  <c r="CO8" i="3"/>
  <c r="CN8" i="3"/>
  <c r="CM8" i="3"/>
  <c r="CL8" i="3"/>
  <c r="CP8" i="3" s="1"/>
  <c r="CQ8" i="3" s="1"/>
  <c r="CC8" i="3"/>
  <c r="CB8" i="3"/>
  <c r="CA8" i="3"/>
  <c r="BZ8" i="3"/>
  <c r="CD8" i="3" s="1"/>
  <c r="CE8" i="3" s="1"/>
  <c r="BQ8" i="3"/>
  <c r="BP8" i="3"/>
  <c r="BO8" i="3"/>
  <c r="BN8" i="3"/>
  <c r="BR8" i="3" s="1"/>
  <c r="BS8" i="3" s="1"/>
  <c r="BE8" i="3"/>
  <c r="BD8" i="3"/>
  <c r="BC8" i="3"/>
  <c r="BB8" i="3"/>
  <c r="BF8" i="3" s="1"/>
  <c r="BG8" i="3" s="1"/>
  <c r="AS8" i="3"/>
  <c r="AR8" i="3"/>
  <c r="AQ8" i="3"/>
  <c r="AP8" i="3"/>
  <c r="AT8" i="3" s="1"/>
  <c r="AU8" i="3" s="1"/>
  <c r="AG8" i="3"/>
  <c r="AF8" i="3"/>
  <c r="AE8" i="3"/>
  <c r="AD8" i="3"/>
  <c r="AH8" i="3" s="1"/>
  <c r="AI8" i="3" s="1"/>
  <c r="U8" i="3"/>
  <c r="T8" i="3"/>
  <c r="S8" i="3"/>
  <c r="R8" i="3"/>
  <c r="V8" i="3" s="1"/>
  <c r="W8" i="3" s="1"/>
  <c r="I8" i="3"/>
  <c r="H8" i="3"/>
  <c r="G8" i="3"/>
  <c r="F8" i="3"/>
  <c r="J8" i="3" s="1"/>
  <c r="K8" i="3" s="1"/>
  <c r="EK7" i="3"/>
  <c r="EJ7" i="3"/>
  <c r="EI7" i="3"/>
  <c r="EH7" i="3"/>
  <c r="EL7" i="3" s="1"/>
  <c r="EM7" i="3" s="1"/>
  <c r="DY7" i="3"/>
  <c r="DX7" i="3"/>
  <c r="DW7" i="3"/>
  <c r="DV7" i="3"/>
  <c r="DZ7" i="3" s="1"/>
  <c r="EA7" i="3" s="1"/>
  <c r="DM7" i="3"/>
  <c r="DL7" i="3"/>
  <c r="DK7" i="3"/>
  <c r="DJ7" i="3"/>
  <c r="DN7" i="3" s="1"/>
  <c r="DO7" i="3" s="1"/>
  <c r="DA7" i="3"/>
  <c r="CZ7" i="3"/>
  <c r="CY7" i="3"/>
  <c r="CX7" i="3"/>
  <c r="DB7" i="3" s="1"/>
  <c r="DC7" i="3" s="1"/>
  <c r="CO7" i="3"/>
  <c r="CN7" i="3"/>
  <c r="CM7" i="3"/>
  <c r="CL7" i="3"/>
  <c r="CP7" i="3" s="1"/>
  <c r="CQ7" i="3" s="1"/>
  <c r="CC7" i="3"/>
  <c r="CB7" i="3"/>
  <c r="CA7" i="3"/>
  <c r="BZ7" i="3"/>
  <c r="CD7" i="3" s="1"/>
  <c r="CE7" i="3" s="1"/>
  <c r="BQ7" i="3"/>
  <c r="BP7" i="3"/>
  <c r="BO7" i="3"/>
  <c r="BN7" i="3"/>
  <c r="BR7" i="3" s="1"/>
  <c r="BS7" i="3" s="1"/>
  <c r="BE7" i="3"/>
  <c r="BD7" i="3"/>
  <c r="BC7" i="3"/>
  <c r="BB7" i="3"/>
  <c r="BF7" i="3" s="1"/>
  <c r="BG7" i="3" s="1"/>
  <c r="AS7" i="3"/>
  <c r="AR7" i="3"/>
  <c r="AQ7" i="3"/>
  <c r="AP7" i="3"/>
  <c r="AT7" i="3" s="1"/>
  <c r="AU7" i="3" s="1"/>
  <c r="AG7" i="3"/>
  <c r="AF7" i="3"/>
  <c r="AE7" i="3"/>
  <c r="AD7" i="3"/>
  <c r="AH7" i="3" s="1"/>
  <c r="AI7" i="3" s="1"/>
  <c r="U7" i="3"/>
  <c r="T7" i="3"/>
  <c r="S7" i="3"/>
  <c r="R7" i="3"/>
  <c r="V7" i="3" s="1"/>
  <c r="W7" i="3" s="1"/>
  <c r="I7" i="3"/>
  <c r="H7" i="3"/>
  <c r="G7" i="3"/>
  <c r="F7" i="3"/>
  <c r="J7" i="3" s="1"/>
  <c r="K7" i="3" s="1"/>
  <c r="EK6" i="3"/>
  <c r="EJ6" i="3"/>
  <c r="EI6" i="3"/>
  <c r="EH6" i="3"/>
  <c r="EL6" i="3" s="1"/>
  <c r="EM6" i="3" s="1"/>
  <c r="DY6" i="3"/>
  <c r="DX6" i="3"/>
  <c r="DW6" i="3"/>
  <c r="DV6" i="3"/>
  <c r="DZ6" i="3" s="1"/>
  <c r="EA6" i="3" s="1"/>
  <c r="DM6" i="3"/>
  <c r="DL6" i="3"/>
  <c r="DK6" i="3"/>
  <c r="DJ6" i="3"/>
  <c r="DN6" i="3" s="1"/>
  <c r="DO6" i="3" s="1"/>
  <c r="DA6" i="3"/>
  <c r="CZ6" i="3"/>
  <c r="CY6" i="3"/>
  <c r="CX6" i="3"/>
  <c r="DB6" i="3" s="1"/>
  <c r="DC6" i="3" s="1"/>
  <c r="CO6" i="3"/>
  <c r="CN6" i="3"/>
  <c r="CM6" i="3"/>
  <c r="CL6" i="3"/>
  <c r="CP6" i="3" s="1"/>
  <c r="CQ6" i="3" s="1"/>
  <c r="CC6" i="3"/>
  <c r="CB6" i="3"/>
  <c r="CA6" i="3"/>
  <c r="BZ6" i="3"/>
  <c r="CD6" i="3" s="1"/>
  <c r="CE6" i="3" s="1"/>
  <c r="BQ6" i="3"/>
  <c r="BP6" i="3"/>
  <c r="BO6" i="3"/>
  <c r="BN6" i="3"/>
  <c r="BR6" i="3" s="1"/>
  <c r="BS6" i="3" s="1"/>
  <c r="BE6" i="3"/>
  <c r="BD6" i="3"/>
  <c r="BC6" i="3"/>
  <c r="BB6" i="3"/>
  <c r="BF6" i="3" s="1"/>
  <c r="BG6" i="3" s="1"/>
  <c r="AS6" i="3"/>
  <c r="AR6" i="3"/>
  <c r="AQ6" i="3"/>
  <c r="AP6" i="3"/>
  <c r="AT6" i="3" s="1"/>
  <c r="AU6" i="3" s="1"/>
  <c r="AG6" i="3"/>
  <c r="AF6" i="3"/>
  <c r="AE6" i="3"/>
  <c r="AD6" i="3"/>
  <c r="AH6" i="3" s="1"/>
  <c r="AI6" i="3" s="1"/>
  <c r="U6" i="3"/>
  <c r="T6" i="3"/>
  <c r="S6" i="3"/>
  <c r="R6" i="3"/>
  <c r="V6" i="3" s="1"/>
  <c r="W6" i="3" s="1"/>
  <c r="I6" i="3"/>
  <c r="H6" i="3"/>
  <c r="G6" i="3"/>
  <c r="F6" i="3"/>
  <c r="J6" i="3" s="1"/>
  <c r="K6" i="3" s="1"/>
  <c r="EK17" i="2"/>
  <c r="EJ17" i="2"/>
  <c r="EI17" i="2"/>
  <c r="EH17" i="2"/>
  <c r="EL17" i="2" s="1"/>
  <c r="EM17" i="2" s="1"/>
  <c r="DY17" i="2"/>
  <c r="DX17" i="2"/>
  <c r="DW17" i="2"/>
  <c r="DV17" i="2"/>
  <c r="DZ17" i="2" s="1"/>
  <c r="EA17" i="2" s="1"/>
  <c r="DM17" i="2"/>
  <c r="DL17" i="2"/>
  <c r="DK17" i="2"/>
  <c r="DJ17" i="2"/>
  <c r="DN17" i="2" s="1"/>
  <c r="DO17" i="2" s="1"/>
  <c r="DA17" i="2"/>
  <c r="CZ17" i="2"/>
  <c r="CY17" i="2"/>
  <c r="CX17" i="2"/>
  <c r="DB17" i="2" s="1"/>
  <c r="DC17" i="2" s="1"/>
  <c r="CO17" i="2"/>
  <c r="CN17" i="2"/>
  <c r="CM17" i="2"/>
  <c r="CL17" i="2"/>
  <c r="CP17" i="2" s="1"/>
  <c r="CQ17" i="2" s="1"/>
  <c r="CC17" i="2"/>
  <c r="CB17" i="2"/>
  <c r="CA17" i="2"/>
  <c r="BZ17" i="2"/>
  <c r="CD17" i="2" s="1"/>
  <c r="CE17" i="2" s="1"/>
  <c r="BQ17" i="2"/>
  <c r="BP17" i="2"/>
  <c r="BO17" i="2"/>
  <c r="BN17" i="2"/>
  <c r="BR17" i="2" s="1"/>
  <c r="BS17" i="2" s="1"/>
  <c r="BE17" i="2"/>
  <c r="BD17" i="2"/>
  <c r="BC17" i="2"/>
  <c r="BB17" i="2"/>
  <c r="BF17" i="2" s="1"/>
  <c r="BG17" i="2" s="1"/>
  <c r="AS17" i="2"/>
  <c r="AR17" i="2"/>
  <c r="AQ17" i="2"/>
  <c r="AP17" i="2"/>
  <c r="AT17" i="2" s="1"/>
  <c r="AU17" i="2" s="1"/>
  <c r="AG17" i="2"/>
  <c r="AF17" i="2"/>
  <c r="AE17" i="2"/>
  <c r="AD17" i="2"/>
  <c r="AH17" i="2" s="1"/>
  <c r="AI17" i="2" s="1"/>
  <c r="U17" i="2"/>
  <c r="T17" i="2"/>
  <c r="S17" i="2"/>
  <c r="R17" i="2"/>
  <c r="V17" i="2" s="1"/>
  <c r="W17" i="2" s="1"/>
  <c r="I17" i="2"/>
  <c r="H17" i="2"/>
  <c r="G17" i="2"/>
  <c r="F17" i="2"/>
  <c r="J17" i="2" s="1"/>
  <c r="K17" i="2" s="1"/>
  <c r="EK16" i="2"/>
  <c r="EJ16" i="2"/>
  <c r="EI16" i="2"/>
  <c r="EH16" i="2"/>
  <c r="EL16" i="2" s="1"/>
  <c r="EM16" i="2" s="1"/>
  <c r="DY16" i="2"/>
  <c r="DX16" i="2"/>
  <c r="DW16" i="2"/>
  <c r="DV16" i="2"/>
  <c r="DZ16" i="2" s="1"/>
  <c r="EA16" i="2" s="1"/>
  <c r="DM16" i="2"/>
  <c r="DL16" i="2"/>
  <c r="DK16" i="2"/>
  <c r="DJ16" i="2"/>
  <c r="DN16" i="2" s="1"/>
  <c r="DO16" i="2" s="1"/>
  <c r="DA16" i="2"/>
  <c r="CZ16" i="2"/>
  <c r="CY16" i="2"/>
  <c r="CX16" i="2"/>
  <c r="DB16" i="2" s="1"/>
  <c r="DC16" i="2" s="1"/>
  <c r="CO16" i="2"/>
  <c r="CN16" i="2"/>
  <c r="CM16" i="2"/>
  <c r="CL16" i="2"/>
  <c r="CP16" i="2" s="1"/>
  <c r="CQ16" i="2" s="1"/>
  <c r="CC16" i="2"/>
  <c r="CB16" i="2"/>
  <c r="CA16" i="2"/>
  <c r="BZ16" i="2"/>
  <c r="CD16" i="2" s="1"/>
  <c r="CE16" i="2" s="1"/>
  <c r="BQ16" i="2"/>
  <c r="BP16" i="2"/>
  <c r="BO16" i="2"/>
  <c r="BN16" i="2"/>
  <c r="BR16" i="2" s="1"/>
  <c r="BS16" i="2" s="1"/>
  <c r="BE16" i="2"/>
  <c r="BD16" i="2"/>
  <c r="BC16" i="2"/>
  <c r="BB16" i="2"/>
  <c r="BF16" i="2" s="1"/>
  <c r="BG16" i="2" s="1"/>
  <c r="AS16" i="2"/>
  <c r="AR16" i="2"/>
  <c r="AQ16" i="2"/>
  <c r="AP16" i="2"/>
  <c r="AT16" i="2" s="1"/>
  <c r="AU16" i="2" s="1"/>
  <c r="AG16" i="2"/>
  <c r="AF16" i="2"/>
  <c r="AE16" i="2"/>
  <c r="AD16" i="2"/>
  <c r="AH16" i="2" s="1"/>
  <c r="AI16" i="2" s="1"/>
  <c r="U16" i="2"/>
  <c r="T16" i="2"/>
  <c r="S16" i="2"/>
  <c r="R16" i="2"/>
  <c r="V16" i="2" s="1"/>
  <c r="W16" i="2" s="1"/>
  <c r="I16" i="2"/>
  <c r="H16" i="2"/>
  <c r="G16" i="2"/>
  <c r="F16" i="2"/>
  <c r="J16" i="2" s="1"/>
  <c r="K16" i="2" s="1"/>
  <c r="EK15" i="2"/>
  <c r="EJ15" i="2"/>
  <c r="EI15" i="2"/>
  <c r="EH15" i="2"/>
  <c r="EL15" i="2" s="1"/>
  <c r="EM15" i="2" s="1"/>
  <c r="DY15" i="2"/>
  <c r="DX15" i="2"/>
  <c r="DW15" i="2"/>
  <c r="DV15" i="2"/>
  <c r="DZ15" i="2" s="1"/>
  <c r="EA15" i="2" s="1"/>
  <c r="DM15" i="2"/>
  <c r="DL15" i="2"/>
  <c r="DK15" i="2"/>
  <c r="DJ15" i="2"/>
  <c r="DN15" i="2" s="1"/>
  <c r="DO15" i="2" s="1"/>
  <c r="DA15" i="2"/>
  <c r="CZ15" i="2"/>
  <c r="CY15" i="2"/>
  <c r="CX15" i="2"/>
  <c r="DB15" i="2" s="1"/>
  <c r="DC15" i="2" s="1"/>
  <c r="CO15" i="2"/>
  <c r="CN15" i="2"/>
  <c r="CM15" i="2"/>
  <c r="CL15" i="2"/>
  <c r="CP15" i="2" s="1"/>
  <c r="CQ15" i="2" s="1"/>
  <c r="CC15" i="2"/>
  <c r="CB15" i="2"/>
  <c r="CA15" i="2"/>
  <c r="BZ15" i="2"/>
  <c r="CD15" i="2" s="1"/>
  <c r="CE15" i="2" s="1"/>
  <c r="BQ15" i="2"/>
  <c r="BP15" i="2"/>
  <c r="BO15" i="2"/>
  <c r="BN15" i="2"/>
  <c r="BR15" i="2" s="1"/>
  <c r="BS15" i="2" s="1"/>
  <c r="BE15" i="2"/>
  <c r="BD15" i="2"/>
  <c r="BC15" i="2"/>
  <c r="BB15" i="2"/>
  <c r="BF15" i="2" s="1"/>
  <c r="BG15" i="2" s="1"/>
  <c r="AS15" i="2"/>
  <c r="AR15" i="2"/>
  <c r="AQ15" i="2"/>
  <c r="AP15" i="2"/>
  <c r="AT15" i="2" s="1"/>
  <c r="AU15" i="2" s="1"/>
  <c r="AG15" i="2"/>
  <c r="AF15" i="2"/>
  <c r="AE15" i="2"/>
  <c r="AD15" i="2"/>
  <c r="AH15" i="2" s="1"/>
  <c r="AI15" i="2" s="1"/>
  <c r="U15" i="2"/>
  <c r="T15" i="2"/>
  <c r="S15" i="2"/>
  <c r="R15" i="2"/>
  <c r="V15" i="2" s="1"/>
  <c r="W15" i="2" s="1"/>
  <c r="I15" i="2"/>
  <c r="H15" i="2"/>
  <c r="G15" i="2"/>
  <c r="F15" i="2"/>
  <c r="J15" i="2" s="1"/>
  <c r="K15" i="2" s="1"/>
  <c r="EK14" i="2"/>
  <c r="EJ14" i="2"/>
  <c r="EI14" i="2"/>
  <c r="EH14" i="2"/>
  <c r="EL14" i="2" s="1"/>
  <c r="EM14" i="2" s="1"/>
  <c r="DY14" i="2"/>
  <c r="DX14" i="2"/>
  <c r="DW14" i="2"/>
  <c r="DV14" i="2"/>
  <c r="DZ14" i="2" s="1"/>
  <c r="EA14" i="2" s="1"/>
  <c r="DM14" i="2"/>
  <c r="DL14" i="2"/>
  <c r="DK14" i="2"/>
  <c r="DJ14" i="2"/>
  <c r="DN14" i="2" s="1"/>
  <c r="DO14" i="2" s="1"/>
  <c r="DA14" i="2"/>
  <c r="CZ14" i="2"/>
  <c r="CY14" i="2"/>
  <c r="CX14" i="2"/>
  <c r="DB14" i="2" s="1"/>
  <c r="DC14" i="2" s="1"/>
  <c r="CO14" i="2"/>
  <c r="CN14" i="2"/>
  <c r="CM14" i="2"/>
  <c r="CL14" i="2"/>
  <c r="CP14" i="2" s="1"/>
  <c r="CQ14" i="2" s="1"/>
  <c r="CC14" i="2"/>
  <c r="CB14" i="2"/>
  <c r="CA14" i="2"/>
  <c r="BZ14" i="2"/>
  <c r="CD14" i="2" s="1"/>
  <c r="CE14" i="2" s="1"/>
  <c r="BQ14" i="2"/>
  <c r="BP14" i="2"/>
  <c r="BO14" i="2"/>
  <c r="BN14" i="2"/>
  <c r="BR14" i="2" s="1"/>
  <c r="BS14" i="2" s="1"/>
  <c r="BE14" i="2"/>
  <c r="BD14" i="2"/>
  <c r="BC14" i="2"/>
  <c r="BB14" i="2"/>
  <c r="BF14" i="2" s="1"/>
  <c r="BG14" i="2" s="1"/>
  <c r="AS14" i="2"/>
  <c r="AR14" i="2"/>
  <c r="AQ14" i="2"/>
  <c r="AP14" i="2"/>
  <c r="AT14" i="2" s="1"/>
  <c r="AU14" i="2" s="1"/>
  <c r="AG14" i="2"/>
  <c r="AF14" i="2"/>
  <c r="AE14" i="2"/>
  <c r="AD14" i="2"/>
  <c r="AH14" i="2" s="1"/>
  <c r="AI14" i="2" s="1"/>
  <c r="U14" i="2"/>
  <c r="T14" i="2"/>
  <c r="S14" i="2"/>
  <c r="R14" i="2"/>
  <c r="V14" i="2" s="1"/>
  <c r="W14" i="2" s="1"/>
  <c r="I14" i="2"/>
  <c r="H14" i="2"/>
  <c r="G14" i="2"/>
  <c r="F14" i="2"/>
  <c r="J14" i="2" s="1"/>
  <c r="K14" i="2" s="1"/>
  <c r="EK13" i="2"/>
  <c r="EJ13" i="2"/>
  <c r="EI13" i="2"/>
  <c r="EH13" i="2"/>
  <c r="EL13" i="2" s="1"/>
  <c r="EM13" i="2" s="1"/>
  <c r="DY13" i="2"/>
  <c r="DX13" i="2"/>
  <c r="DW13" i="2"/>
  <c r="DV13" i="2"/>
  <c r="DZ13" i="2" s="1"/>
  <c r="EA13" i="2" s="1"/>
  <c r="DM13" i="2"/>
  <c r="DL13" i="2"/>
  <c r="DK13" i="2"/>
  <c r="DJ13" i="2"/>
  <c r="DN13" i="2" s="1"/>
  <c r="DO13" i="2" s="1"/>
  <c r="DA13" i="2"/>
  <c r="CZ13" i="2"/>
  <c r="CY13" i="2"/>
  <c r="CX13" i="2"/>
  <c r="DB13" i="2" s="1"/>
  <c r="DC13" i="2" s="1"/>
  <c r="CO13" i="2"/>
  <c r="CN13" i="2"/>
  <c r="CM13" i="2"/>
  <c r="CL13" i="2"/>
  <c r="CP13" i="2" s="1"/>
  <c r="CQ13" i="2" s="1"/>
  <c r="CC13" i="2"/>
  <c r="CB13" i="2"/>
  <c r="CA13" i="2"/>
  <c r="BZ13" i="2"/>
  <c r="CD13" i="2" s="1"/>
  <c r="CE13" i="2" s="1"/>
  <c r="BQ13" i="2"/>
  <c r="BP13" i="2"/>
  <c r="BO13" i="2"/>
  <c r="BN13" i="2"/>
  <c r="BR13" i="2" s="1"/>
  <c r="BS13" i="2" s="1"/>
  <c r="BE13" i="2"/>
  <c r="BD13" i="2"/>
  <c r="BC13" i="2"/>
  <c r="BB13" i="2"/>
  <c r="BF13" i="2" s="1"/>
  <c r="BG13" i="2" s="1"/>
  <c r="AS13" i="2"/>
  <c r="AR13" i="2"/>
  <c r="AQ13" i="2"/>
  <c r="AP13" i="2"/>
  <c r="AT13" i="2" s="1"/>
  <c r="AU13" i="2" s="1"/>
  <c r="AG13" i="2"/>
  <c r="AF13" i="2"/>
  <c r="AE13" i="2"/>
  <c r="AD13" i="2"/>
  <c r="AH13" i="2" s="1"/>
  <c r="AI13" i="2" s="1"/>
  <c r="U13" i="2"/>
  <c r="T13" i="2"/>
  <c r="S13" i="2"/>
  <c r="R13" i="2"/>
  <c r="V13" i="2" s="1"/>
  <c r="W13" i="2" s="1"/>
  <c r="I13" i="2"/>
  <c r="H13" i="2"/>
  <c r="G13" i="2"/>
  <c r="F13" i="2"/>
  <c r="J13" i="2" s="1"/>
  <c r="K13" i="2" s="1"/>
  <c r="EK12" i="2"/>
  <c r="EJ12" i="2"/>
  <c r="EI12" i="2"/>
  <c r="EH12" i="2"/>
  <c r="EL12" i="2" s="1"/>
  <c r="EM12" i="2" s="1"/>
  <c r="DY12" i="2"/>
  <c r="DX12" i="2"/>
  <c r="DW12" i="2"/>
  <c r="DV12" i="2"/>
  <c r="DZ12" i="2" s="1"/>
  <c r="EA12" i="2" s="1"/>
  <c r="DM12" i="2"/>
  <c r="DL12" i="2"/>
  <c r="DK12" i="2"/>
  <c r="DJ12" i="2"/>
  <c r="DN12" i="2" s="1"/>
  <c r="DO12" i="2" s="1"/>
  <c r="DA12" i="2"/>
  <c r="CZ12" i="2"/>
  <c r="CY12" i="2"/>
  <c r="CX12" i="2"/>
  <c r="DB12" i="2" s="1"/>
  <c r="DC12" i="2" s="1"/>
  <c r="CO12" i="2"/>
  <c r="CN12" i="2"/>
  <c r="CM12" i="2"/>
  <c r="CL12" i="2"/>
  <c r="CP12" i="2" s="1"/>
  <c r="CQ12" i="2" s="1"/>
  <c r="CC12" i="2"/>
  <c r="CB12" i="2"/>
  <c r="CA12" i="2"/>
  <c r="BZ12" i="2"/>
  <c r="CD12" i="2" s="1"/>
  <c r="CE12" i="2" s="1"/>
  <c r="BQ12" i="2"/>
  <c r="BP12" i="2"/>
  <c r="BO12" i="2"/>
  <c r="BN12" i="2"/>
  <c r="BR12" i="2" s="1"/>
  <c r="BS12" i="2" s="1"/>
  <c r="BE12" i="2"/>
  <c r="BD12" i="2"/>
  <c r="BC12" i="2"/>
  <c r="BB12" i="2"/>
  <c r="BF12" i="2" s="1"/>
  <c r="BG12" i="2" s="1"/>
  <c r="AS12" i="2"/>
  <c r="AR12" i="2"/>
  <c r="AQ12" i="2"/>
  <c r="AP12" i="2"/>
  <c r="AT12" i="2" s="1"/>
  <c r="AU12" i="2" s="1"/>
  <c r="AG12" i="2"/>
  <c r="AF12" i="2"/>
  <c r="AE12" i="2"/>
  <c r="AD12" i="2"/>
  <c r="AH12" i="2" s="1"/>
  <c r="AI12" i="2" s="1"/>
  <c r="U12" i="2"/>
  <c r="T12" i="2"/>
  <c r="S12" i="2"/>
  <c r="R12" i="2"/>
  <c r="V12" i="2" s="1"/>
  <c r="W12" i="2" s="1"/>
  <c r="I12" i="2"/>
  <c r="H12" i="2"/>
  <c r="G12" i="2"/>
  <c r="F12" i="2"/>
  <c r="J12" i="2" s="1"/>
  <c r="K12" i="2" s="1"/>
  <c r="EK11" i="2"/>
  <c r="EJ11" i="2"/>
  <c r="EI11" i="2"/>
  <c r="EH11" i="2"/>
  <c r="EL11" i="2" s="1"/>
  <c r="EM11" i="2" s="1"/>
  <c r="DY11" i="2"/>
  <c r="DX11" i="2"/>
  <c r="DW11" i="2"/>
  <c r="DV11" i="2"/>
  <c r="DZ11" i="2" s="1"/>
  <c r="EA11" i="2" s="1"/>
  <c r="DM11" i="2"/>
  <c r="DL11" i="2"/>
  <c r="DK11" i="2"/>
  <c r="DJ11" i="2"/>
  <c r="DN11" i="2" s="1"/>
  <c r="DO11" i="2" s="1"/>
  <c r="DA11" i="2"/>
  <c r="CZ11" i="2"/>
  <c r="CY11" i="2"/>
  <c r="CX11" i="2"/>
  <c r="DB11" i="2" s="1"/>
  <c r="DC11" i="2" s="1"/>
  <c r="CO11" i="2"/>
  <c r="CN11" i="2"/>
  <c r="CM11" i="2"/>
  <c r="CL11" i="2"/>
  <c r="CP11" i="2" s="1"/>
  <c r="CQ11" i="2" s="1"/>
  <c r="CC11" i="2"/>
  <c r="CB11" i="2"/>
  <c r="CA11" i="2"/>
  <c r="BZ11" i="2"/>
  <c r="CD11" i="2" s="1"/>
  <c r="CE11" i="2" s="1"/>
  <c r="BQ11" i="2"/>
  <c r="BP11" i="2"/>
  <c r="BO11" i="2"/>
  <c r="BN11" i="2"/>
  <c r="BR11" i="2" s="1"/>
  <c r="BS11" i="2" s="1"/>
  <c r="BE11" i="2"/>
  <c r="BD11" i="2"/>
  <c r="BC11" i="2"/>
  <c r="BB11" i="2"/>
  <c r="BF11" i="2" s="1"/>
  <c r="BG11" i="2" s="1"/>
  <c r="AS11" i="2"/>
  <c r="AR11" i="2"/>
  <c r="AQ11" i="2"/>
  <c r="AP11" i="2"/>
  <c r="AT11" i="2" s="1"/>
  <c r="AU11" i="2" s="1"/>
  <c r="AG11" i="2"/>
  <c r="AF11" i="2"/>
  <c r="AE11" i="2"/>
  <c r="AD11" i="2"/>
  <c r="AH11" i="2" s="1"/>
  <c r="AI11" i="2" s="1"/>
  <c r="U11" i="2"/>
  <c r="T11" i="2"/>
  <c r="S11" i="2"/>
  <c r="R11" i="2"/>
  <c r="V11" i="2" s="1"/>
  <c r="W11" i="2" s="1"/>
  <c r="I11" i="2"/>
  <c r="H11" i="2"/>
  <c r="G11" i="2"/>
  <c r="F11" i="2"/>
  <c r="J11" i="2" s="1"/>
  <c r="K11" i="2" s="1"/>
  <c r="EK10" i="2"/>
  <c r="EJ10" i="2"/>
  <c r="EI10" i="2"/>
  <c r="EH10" i="2"/>
  <c r="EL10" i="2" s="1"/>
  <c r="EM10" i="2" s="1"/>
  <c r="DY10" i="2"/>
  <c r="DX10" i="2"/>
  <c r="DW10" i="2"/>
  <c r="DV10" i="2"/>
  <c r="DZ10" i="2" s="1"/>
  <c r="EA10" i="2" s="1"/>
  <c r="DM10" i="2"/>
  <c r="DL10" i="2"/>
  <c r="DK10" i="2"/>
  <c r="DJ10" i="2"/>
  <c r="DN10" i="2" s="1"/>
  <c r="DO10" i="2" s="1"/>
  <c r="DA10" i="2"/>
  <c r="CZ10" i="2"/>
  <c r="CY10" i="2"/>
  <c r="CX10" i="2"/>
  <c r="DB10" i="2" s="1"/>
  <c r="DC10" i="2" s="1"/>
  <c r="CO10" i="2"/>
  <c r="CN10" i="2"/>
  <c r="CM10" i="2"/>
  <c r="CL10" i="2"/>
  <c r="CP10" i="2" s="1"/>
  <c r="CQ10" i="2" s="1"/>
  <c r="CC10" i="2"/>
  <c r="CB10" i="2"/>
  <c r="CA10" i="2"/>
  <c r="BZ10" i="2"/>
  <c r="CD10" i="2" s="1"/>
  <c r="CE10" i="2" s="1"/>
  <c r="BQ10" i="2"/>
  <c r="BP10" i="2"/>
  <c r="BO10" i="2"/>
  <c r="BN10" i="2"/>
  <c r="BR10" i="2" s="1"/>
  <c r="BS10" i="2" s="1"/>
  <c r="BE10" i="2"/>
  <c r="BD10" i="2"/>
  <c r="BC10" i="2"/>
  <c r="BB10" i="2"/>
  <c r="BF10" i="2" s="1"/>
  <c r="BG10" i="2" s="1"/>
  <c r="AS10" i="2"/>
  <c r="AR10" i="2"/>
  <c r="AQ10" i="2"/>
  <c r="AP10" i="2"/>
  <c r="AT10" i="2" s="1"/>
  <c r="AU10" i="2" s="1"/>
  <c r="AG10" i="2"/>
  <c r="AF10" i="2"/>
  <c r="AE10" i="2"/>
  <c r="AD10" i="2"/>
  <c r="AH10" i="2" s="1"/>
  <c r="AI10" i="2" s="1"/>
  <c r="U10" i="2"/>
  <c r="T10" i="2"/>
  <c r="S10" i="2"/>
  <c r="R10" i="2"/>
  <c r="V10" i="2" s="1"/>
  <c r="W10" i="2" s="1"/>
  <c r="I10" i="2"/>
  <c r="H10" i="2"/>
  <c r="G10" i="2"/>
  <c r="F10" i="2"/>
  <c r="J10" i="2" s="1"/>
  <c r="K10" i="2" s="1"/>
  <c r="EK9" i="2"/>
  <c r="EJ9" i="2"/>
  <c r="EI9" i="2"/>
  <c r="EH9" i="2"/>
  <c r="EL9" i="2" s="1"/>
  <c r="EM9" i="2" s="1"/>
  <c r="DY9" i="2"/>
  <c r="DX9" i="2"/>
  <c r="DW9" i="2"/>
  <c r="DV9" i="2"/>
  <c r="DZ9" i="2" s="1"/>
  <c r="EA9" i="2" s="1"/>
  <c r="DM9" i="2"/>
  <c r="DL9" i="2"/>
  <c r="DK9" i="2"/>
  <c r="DJ9" i="2"/>
  <c r="DN9" i="2" s="1"/>
  <c r="DO9" i="2" s="1"/>
  <c r="DA9" i="2"/>
  <c r="CZ9" i="2"/>
  <c r="CY9" i="2"/>
  <c r="CX9" i="2"/>
  <c r="DB9" i="2" s="1"/>
  <c r="DC9" i="2" s="1"/>
  <c r="CO9" i="2"/>
  <c r="CN9" i="2"/>
  <c r="CM9" i="2"/>
  <c r="CL9" i="2"/>
  <c r="CP9" i="2" s="1"/>
  <c r="CQ9" i="2" s="1"/>
  <c r="CC9" i="2"/>
  <c r="CB9" i="2"/>
  <c r="CA9" i="2"/>
  <c r="BZ9" i="2"/>
  <c r="CD9" i="2" s="1"/>
  <c r="CE9" i="2" s="1"/>
  <c r="BQ9" i="2"/>
  <c r="BP9" i="2"/>
  <c r="BO9" i="2"/>
  <c r="BN9" i="2"/>
  <c r="BR9" i="2" s="1"/>
  <c r="BS9" i="2" s="1"/>
  <c r="BE9" i="2"/>
  <c r="BD9" i="2"/>
  <c r="BC9" i="2"/>
  <c r="BB9" i="2"/>
  <c r="BF9" i="2" s="1"/>
  <c r="BG9" i="2" s="1"/>
  <c r="AS9" i="2"/>
  <c r="AR9" i="2"/>
  <c r="AQ9" i="2"/>
  <c r="AP9" i="2"/>
  <c r="AT9" i="2" s="1"/>
  <c r="AU9" i="2" s="1"/>
  <c r="AG9" i="2"/>
  <c r="AF9" i="2"/>
  <c r="AE9" i="2"/>
  <c r="AD9" i="2"/>
  <c r="AH9" i="2" s="1"/>
  <c r="AI9" i="2" s="1"/>
  <c r="U9" i="2"/>
  <c r="T9" i="2"/>
  <c r="S9" i="2"/>
  <c r="R9" i="2"/>
  <c r="V9" i="2" s="1"/>
  <c r="W9" i="2" s="1"/>
  <c r="I9" i="2"/>
  <c r="H9" i="2"/>
  <c r="G9" i="2"/>
  <c r="F9" i="2"/>
  <c r="J9" i="2" s="1"/>
  <c r="K9" i="2" s="1"/>
  <c r="EK8" i="2"/>
  <c r="EJ8" i="2"/>
  <c r="EI8" i="2"/>
  <c r="EH8" i="2"/>
  <c r="EL8" i="2" s="1"/>
  <c r="EM8" i="2" s="1"/>
  <c r="DY8" i="2"/>
  <c r="DX8" i="2"/>
  <c r="DW8" i="2"/>
  <c r="DV8" i="2"/>
  <c r="DZ8" i="2" s="1"/>
  <c r="EA8" i="2" s="1"/>
  <c r="DM8" i="2"/>
  <c r="DL8" i="2"/>
  <c r="DK8" i="2"/>
  <c r="DJ8" i="2"/>
  <c r="DN8" i="2" s="1"/>
  <c r="DO8" i="2" s="1"/>
  <c r="DA8" i="2"/>
  <c r="CZ8" i="2"/>
  <c r="CY8" i="2"/>
  <c r="CX8" i="2"/>
  <c r="DB8" i="2" s="1"/>
  <c r="DC8" i="2" s="1"/>
  <c r="CO8" i="2"/>
  <c r="CN8" i="2"/>
  <c r="CM8" i="2"/>
  <c r="CL8" i="2"/>
  <c r="CP8" i="2" s="1"/>
  <c r="CQ8" i="2" s="1"/>
  <c r="CC8" i="2"/>
  <c r="CB8" i="2"/>
  <c r="CA8" i="2"/>
  <c r="BZ8" i="2"/>
  <c r="CD8" i="2" s="1"/>
  <c r="CE8" i="2" s="1"/>
  <c r="BQ8" i="2"/>
  <c r="BP8" i="2"/>
  <c r="BO8" i="2"/>
  <c r="BN8" i="2"/>
  <c r="BR8" i="2" s="1"/>
  <c r="BS8" i="2" s="1"/>
  <c r="BE8" i="2"/>
  <c r="BD8" i="2"/>
  <c r="BC8" i="2"/>
  <c r="BB8" i="2"/>
  <c r="BF8" i="2" s="1"/>
  <c r="BG8" i="2" s="1"/>
  <c r="AS8" i="2"/>
  <c r="AR8" i="2"/>
  <c r="AQ8" i="2"/>
  <c r="AP8" i="2"/>
  <c r="AT8" i="2" s="1"/>
  <c r="AU8" i="2" s="1"/>
  <c r="AG8" i="2"/>
  <c r="AF8" i="2"/>
  <c r="AE8" i="2"/>
  <c r="AD8" i="2"/>
  <c r="AH8" i="2" s="1"/>
  <c r="AI8" i="2" s="1"/>
  <c r="U8" i="2"/>
  <c r="T8" i="2"/>
  <c r="S8" i="2"/>
  <c r="R8" i="2"/>
  <c r="V8" i="2" s="1"/>
  <c r="W8" i="2" s="1"/>
  <c r="I8" i="2"/>
  <c r="H8" i="2"/>
  <c r="G8" i="2"/>
  <c r="F8" i="2"/>
  <c r="J8" i="2" s="1"/>
  <c r="K8" i="2" s="1"/>
  <c r="EK7" i="2"/>
  <c r="EJ7" i="2"/>
  <c r="EI7" i="2"/>
  <c r="EH7" i="2"/>
  <c r="EL7" i="2" s="1"/>
  <c r="EM7" i="2" s="1"/>
  <c r="DY7" i="2"/>
  <c r="DX7" i="2"/>
  <c r="DW7" i="2"/>
  <c r="DV7" i="2"/>
  <c r="DZ7" i="2" s="1"/>
  <c r="EA7" i="2" s="1"/>
  <c r="DM7" i="2"/>
  <c r="DL7" i="2"/>
  <c r="DK7" i="2"/>
  <c r="DJ7" i="2"/>
  <c r="DN7" i="2" s="1"/>
  <c r="DO7" i="2" s="1"/>
  <c r="DA7" i="2"/>
  <c r="CZ7" i="2"/>
  <c r="CY7" i="2"/>
  <c r="CX7" i="2"/>
  <c r="DB7" i="2" s="1"/>
  <c r="DC7" i="2" s="1"/>
  <c r="CO7" i="2"/>
  <c r="CN7" i="2"/>
  <c r="CM7" i="2"/>
  <c r="CL7" i="2"/>
  <c r="CP7" i="2" s="1"/>
  <c r="CQ7" i="2" s="1"/>
  <c r="CC7" i="2"/>
  <c r="CB7" i="2"/>
  <c r="CA7" i="2"/>
  <c r="BZ7" i="2"/>
  <c r="CD7" i="2" s="1"/>
  <c r="CE7" i="2" s="1"/>
  <c r="BQ7" i="2"/>
  <c r="BP7" i="2"/>
  <c r="BO7" i="2"/>
  <c r="BN7" i="2"/>
  <c r="BR7" i="2" s="1"/>
  <c r="BS7" i="2" s="1"/>
  <c r="BE7" i="2"/>
  <c r="BD7" i="2"/>
  <c r="BC7" i="2"/>
  <c r="BB7" i="2"/>
  <c r="BF7" i="2" s="1"/>
  <c r="BG7" i="2" s="1"/>
  <c r="AS7" i="2"/>
  <c r="AR7" i="2"/>
  <c r="AQ7" i="2"/>
  <c r="AP7" i="2"/>
  <c r="AT7" i="2" s="1"/>
  <c r="AU7" i="2" s="1"/>
  <c r="AG7" i="2"/>
  <c r="AF7" i="2"/>
  <c r="AE7" i="2"/>
  <c r="AD7" i="2"/>
  <c r="AH7" i="2" s="1"/>
  <c r="AI7" i="2" s="1"/>
  <c r="U7" i="2"/>
  <c r="T7" i="2"/>
  <c r="S7" i="2"/>
  <c r="R7" i="2"/>
  <c r="V7" i="2" s="1"/>
  <c r="W7" i="2" s="1"/>
  <c r="I7" i="2"/>
  <c r="H7" i="2"/>
  <c r="G7" i="2"/>
  <c r="F7" i="2"/>
  <c r="J7" i="2" s="1"/>
  <c r="K7" i="2" s="1"/>
  <c r="EK6" i="2"/>
  <c r="EJ6" i="2"/>
  <c r="EI6" i="2"/>
  <c r="EH6" i="2"/>
  <c r="EL6" i="2" s="1"/>
  <c r="EM6" i="2" s="1"/>
  <c r="DY6" i="2"/>
  <c r="DX6" i="2"/>
  <c r="DW6" i="2"/>
  <c r="DV6" i="2"/>
  <c r="DZ6" i="2" s="1"/>
  <c r="EA6" i="2" s="1"/>
  <c r="DM6" i="2"/>
  <c r="DL6" i="2"/>
  <c r="DK6" i="2"/>
  <c r="DJ6" i="2"/>
  <c r="DN6" i="2" s="1"/>
  <c r="DO6" i="2" s="1"/>
  <c r="DA6" i="2"/>
  <c r="CZ6" i="2"/>
  <c r="CY6" i="2"/>
  <c r="CX6" i="2"/>
  <c r="DB6" i="2" s="1"/>
  <c r="DC6" i="2" s="1"/>
  <c r="CO6" i="2"/>
  <c r="CN6" i="2"/>
  <c r="CM6" i="2"/>
  <c r="CL6" i="2"/>
  <c r="CP6" i="2" s="1"/>
  <c r="CQ6" i="2" s="1"/>
  <c r="CC6" i="2"/>
  <c r="CB6" i="2"/>
  <c r="CA6" i="2"/>
  <c r="BZ6" i="2"/>
  <c r="CD6" i="2" s="1"/>
  <c r="CE6" i="2" s="1"/>
  <c r="BQ6" i="2"/>
  <c r="BP6" i="2"/>
  <c r="BO6" i="2"/>
  <c r="BN6" i="2"/>
  <c r="BR6" i="2" s="1"/>
  <c r="BS6" i="2" s="1"/>
  <c r="BE6" i="2"/>
  <c r="BD6" i="2"/>
  <c r="BC6" i="2"/>
  <c r="BB6" i="2"/>
  <c r="BF6" i="2" s="1"/>
  <c r="BG6" i="2" s="1"/>
  <c r="AS6" i="2"/>
  <c r="AR6" i="2"/>
  <c r="AQ6" i="2"/>
  <c r="AP6" i="2"/>
  <c r="AT6" i="2" s="1"/>
  <c r="AU6" i="2" s="1"/>
  <c r="AG6" i="2"/>
  <c r="AF6" i="2"/>
  <c r="AE6" i="2"/>
  <c r="AD6" i="2"/>
  <c r="AH6" i="2" s="1"/>
  <c r="AI6" i="2" s="1"/>
  <c r="U6" i="2"/>
  <c r="T6" i="2"/>
  <c r="S6" i="2"/>
  <c r="R6" i="2"/>
  <c r="V6" i="2" s="1"/>
  <c r="W6" i="2" s="1"/>
  <c r="I6" i="2"/>
  <c r="H6" i="2"/>
  <c r="G6" i="2"/>
  <c r="F6" i="2"/>
  <c r="J6" i="2" s="1"/>
  <c r="K6" i="2" s="1"/>
  <c r="EK5" i="2"/>
  <c r="EJ5" i="2"/>
  <c r="EI5" i="2"/>
  <c r="EH5" i="2"/>
  <c r="EL5" i="2" s="1"/>
  <c r="EM5" i="2" s="1"/>
  <c r="DY5" i="2"/>
  <c r="DX5" i="2"/>
  <c r="DW5" i="2"/>
  <c r="DV5" i="2"/>
  <c r="DZ5" i="2" s="1"/>
  <c r="EA5" i="2" s="1"/>
  <c r="DM5" i="2"/>
  <c r="DL5" i="2"/>
  <c r="DK5" i="2"/>
  <c r="DJ5" i="2"/>
  <c r="DN5" i="2" s="1"/>
  <c r="DO5" i="2" s="1"/>
  <c r="DA5" i="2"/>
  <c r="CZ5" i="2"/>
  <c r="CY5" i="2"/>
  <c r="CX5" i="2"/>
  <c r="DB5" i="2" s="1"/>
  <c r="DC5" i="2" s="1"/>
  <c r="CO5" i="2"/>
  <c r="CN5" i="2"/>
  <c r="CM5" i="2"/>
  <c r="CL5" i="2"/>
  <c r="CP5" i="2" s="1"/>
  <c r="CQ5" i="2" s="1"/>
  <c r="CC5" i="2"/>
  <c r="CB5" i="2"/>
  <c r="CA5" i="2"/>
  <c r="BZ5" i="2"/>
  <c r="CD5" i="2" s="1"/>
  <c r="CE5" i="2" s="1"/>
  <c r="BQ5" i="2"/>
  <c r="BP5" i="2"/>
  <c r="BO5" i="2"/>
  <c r="BN5" i="2"/>
  <c r="BR5" i="2" s="1"/>
  <c r="BS5" i="2" s="1"/>
  <c r="BE5" i="2"/>
  <c r="BD5" i="2"/>
  <c r="BC5" i="2"/>
  <c r="BB5" i="2"/>
  <c r="BF5" i="2" s="1"/>
  <c r="BG5" i="2" s="1"/>
  <c r="AS5" i="2"/>
  <c r="AR5" i="2"/>
  <c r="AQ5" i="2"/>
  <c r="AP5" i="2"/>
  <c r="AT5" i="2" s="1"/>
  <c r="AU5" i="2" s="1"/>
  <c r="AG5" i="2"/>
  <c r="AF5" i="2"/>
  <c r="AE5" i="2"/>
  <c r="AD5" i="2"/>
  <c r="AH5" i="2" s="1"/>
  <c r="AI5" i="2" s="1"/>
  <c r="U5" i="2"/>
  <c r="T5" i="2"/>
  <c r="S5" i="2"/>
  <c r="R5" i="2"/>
  <c r="V5" i="2" s="1"/>
  <c r="W5" i="2" s="1"/>
  <c r="I5" i="2"/>
  <c r="H5" i="2"/>
  <c r="G5" i="2"/>
  <c r="F5" i="2"/>
  <c r="J5" i="2" s="1"/>
  <c r="K5" i="2" s="1"/>
  <c r="EK4" i="2"/>
  <c r="EJ4" i="2"/>
  <c r="EI4" i="2"/>
  <c r="EH4" i="2"/>
  <c r="EL4" i="2" s="1"/>
  <c r="EM4" i="2" s="1"/>
  <c r="DY4" i="2"/>
  <c r="DX4" i="2"/>
  <c r="DW4" i="2"/>
  <c r="DV4" i="2"/>
  <c r="DZ4" i="2" s="1"/>
  <c r="EA4" i="2" s="1"/>
  <c r="DM4" i="2"/>
  <c r="DL4" i="2"/>
  <c r="DK4" i="2"/>
  <c r="DJ4" i="2"/>
  <c r="DA4" i="2"/>
  <c r="CZ4" i="2"/>
  <c r="CY4" i="2"/>
  <c r="CX4" i="2"/>
  <c r="DB4" i="2" s="1"/>
  <c r="DC4" i="2" s="1"/>
  <c r="CO4" i="2"/>
  <c r="CN4" i="2"/>
  <c r="CM4" i="2"/>
  <c r="CL4" i="2"/>
  <c r="CC4" i="2"/>
  <c r="CB4" i="2"/>
  <c r="CA4" i="2"/>
  <c r="BZ4" i="2"/>
  <c r="CD4" i="2" s="1"/>
  <c r="CE4" i="2" s="1"/>
  <c r="BQ4" i="2"/>
  <c r="BP4" i="2"/>
  <c r="BO4" i="2"/>
  <c r="BN4" i="2"/>
  <c r="BR4" i="2" s="1"/>
  <c r="BS4" i="2" s="1"/>
  <c r="BE4" i="2"/>
  <c r="BD4" i="2"/>
  <c r="BC4" i="2"/>
  <c r="BB4" i="2"/>
  <c r="BF4" i="2" s="1"/>
  <c r="BG4" i="2" s="1"/>
  <c r="AS4" i="2"/>
  <c r="AR4" i="2"/>
  <c r="AQ4" i="2"/>
  <c r="AP4" i="2"/>
  <c r="AT4" i="2" s="1"/>
  <c r="AU4" i="2" s="1"/>
  <c r="AG4" i="2"/>
  <c r="AF4" i="2"/>
  <c r="AE4" i="2"/>
  <c r="AD4" i="2"/>
  <c r="AH4" i="2" s="1"/>
  <c r="AI4" i="2" s="1"/>
  <c r="U4" i="2"/>
  <c r="T4" i="2"/>
  <c r="S4" i="2"/>
  <c r="R4" i="2"/>
  <c r="I4" i="2"/>
  <c r="H4" i="2"/>
  <c r="G4" i="2"/>
  <c r="F4" i="2"/>
  <c r="J4" i="2" s="1"/>
  <c r="K4" i="2" s="1"/>
  <c r="CP4" i="2" l="1"/>
  <c r="CQ4" i="2" s="1"/>
  <c r="V4" i="2"/>
  <c r="W4" i="2" s="1"/>
  <c r="DN4" i="2"/>
  <c r="DO4" i="2" s="1"/>
  <c r="CP56" i="3"/>
  <c r="CQ56" i="3" s="1"/>
  <c r="AT6" i="4"/>
  <c r="AU6" i="4" s="1"/>
  <c r="DB45" i="3"/>
  <c r="DC45" i="3" s="1"/>
  <c r="BF46" i="3"/>
  <c r="BG46" i="3" s="1"/>
  <c r="J47" i="3"/>
  <c r="K47" i="3" s="1"/>
  <c r="DB47" i="3"/>
  <c r="DC47" i="3" s="1"/>
  <c r="BF48" i="3"/>
  <c r="BG48" i="3" s="1"/>
  <c r="J49" i="3"/>
  <c r="K49" i="3" s="1"/>
  <c r="DB49" i="3"/>
  <c r="DC49" i="3" s="1"/>
  <c r="BF50" i="3"/>
  <c r="BG50" i="3" s="1"/>
  <c r="J51" i="3"/>
  <c r="K51" i="3" s="1"/>
  <c r="DB51" i="3"/>
  <c r="DC51" i="3" s="1"/>
  <c r="BF52" i="3"/>
  <c r="BG52" i="3" s="1"/>
  <c r="J53" i="3"/>
  <c r="K53" i="3" s="1"/>
  <c r="DB53" i="3"/>
  <c r="DC53" i="3" s="1"/>
  <c r="BF54" i="3"/>
  <c r="BG54" i="3" s="1"/>
  <c r="AH55" i="3"/>
  <c r="AI55" i="3" s="1"/>
  <c r="AT55" i="3"/>
  <c r="AU55" i="3" s="1"/>
  <c r="J56" i="3"/>
  <c r="K56" i="3" s="1"/>
  <c r="V56" i="3"/>
  <c r="W56" i="3" s="1"/>
  <c r="DZ57" i="3"/>
  <c r="EA57" i="3" s="1"/>
  <c r="EL57" i="3"/>
  <c r="EM57" i="3" s="1"/>
  <c r="DB58" i="3"/>
  <c r="DC58" i="3" s="1"/>
  <c r="DN58" i="3"/>
  <c r="DO58" i="3" s="1"/>
  <c r="DB6" i="4"/>
  <c r="DC6" i="4" s="1"/>
  <c r="J8" i="4"/>
  <c r="K8" i="4" s="1"/>
  <c r="BF9" i="4"/>
  <c r="BG9" i="4" s="1"/>
  <c r="DB10" i="4"/>
  <c r="DC10" i="4" s="1"/>
  <c r="J12" i="4"/>
  <c r="K12" i="4" s="1"/>
  <c r="BF13" i="4"/>
  <c r="BG13" i="4" s="1"/>
  <c r="DB14" i="4"/>
  <c r="DC14" i="4" s="1"/>
  <c r="J16" i="4"/>
  <c r="K16" i="4" s="1"/>
  <c r="BF17" i="4"/>
  <c r="BG17" i="4" s="1"/>
  <c r="DZ45" i="3"/>
  <c r="EA45" i="3" s="1"/>
  <c r="CD46" i="3"/>
  <c r="CE46" i="3" s="1"/>
  <c r="AH47" i="3"/>
  <c r="AI47" i="3" s="1"/>
  <c r="DZ47" i="3"/>
  <c r="EA47" i="3" s="1"/>
  <c r="CD48" i="3"/>
  <c r="CE48" i="3" s="1"/>
  <c r="AH49" i="3"/>
  <c r="AI49" i="3" s="1"/>
  <c r="DZ49" i="3"/>
  <c r="EA49" i="3" s="1"/>
  <c r="CD50" i="3"/>
  <c r="CE50" i="3" s="1"/>
  <c r="AH51" i="3"/>
  <c r="AI51" i="3" s="1"/>
  <c r="DZ51" i="3"/>
  <c r="EA51" i="3" s="1"/>
  <c r="CD52" i="3"/>
  <c r="CE52" i="3" s="1"/>
  <c r="AH53" i="3"/>
  <c r="AI53" i="3" s="1"/>
  <c r="DZ53" i="3"/>
  <c r="EA53" i="3" s="1"/>
  <c r="CD54" i="3"/>
  <c r="CE54" i="3" s="1"/>
  <c r="CP54" i="3"/>
  <c r="CQ54" i="3" s="1"/>
  <c r="BR55" i="3"/>
  <c r="BS55" i="3" s="1"/>
  <c r="AH57" i="3"/>
  <c r="AI57" i="3" s="1"/>
  <c r="AT57" i="3"/>
  <c r="AU57" i="3" s="1"/>
  <c r="V58" i="3"/>
  <c r="W58" i="3" s="1"/>
  <c r="EL17" i="4"/>
  <c r="EM17" i="4" s="1"/>
  <c r="CP18" i="4"/>
  <c r="CQ18" i="4" s="1"/>
  <c r="AT19" i="4"/>
  <c r="AU19" i="4" s="1"/>
  <c r="EL19" i="4"/>
  <c r="EM19" i="4" s="1"/>
  <c r="CP27" i="4"/>
  <c r="CQ27" i="4" s="1"/>
  <c r="AT28" i="4"/>
  <c r="AU28" i="4" s="1"/>
  <c r="EL28" i="4"/>
  <c r="EM28" i="4" s="1"/>
  <c r="CP29" i="4"/>
  <c r="CQ29" i="4" s="1"/>
  <c r="AT30" i="4"/>
  <c r="AU30" i="4" s="1"/>
  <c r="EL30" i="4"/>
  <c r="EM30" i="4" s="1"/>
  <c r="CP31" i="4"/>
  <c r="CQ31" i="4" s="1"/>
  <c r="AT32" i="4"/>
  <c r="AU32" i="4" s="1"/>
  <c r="EL32" i="4"/>
  <c r="EM32" i="4" s="1"/>
  <c r="CP33" i="4"/>
  <c r="CQ33" i="4" s="1"/>
  <c r="AT34" i="4"/>
  <c r="AU34" i="4" s="1"/>
  <c r="EL34" i="4"/>
  <c r="EM34" i="4" s="1"/>
  <c r="CP35" i="4"/>
  <c r="CQ35" i="4" s="1"/>
  <c r="AT36" i="4"/>
  <c r="AU36" i="4" s="1"/>
  <c r="EL36" i="4"/>
  <c r="EM36" i="4" s="1"/>
  <c r="AH18" i="4"/>
  <c r="AI18" i="4" s="1"/>
  <c r="AT18" i="4"/>
  <c r="AU18" i="4" s="1"/>
  <c r="DZ18" i="4"/>
  <c r="EA18" i="4" s="1"/>
  <c r="EL18" i="4"/>
  <c r="EM18" i="4" s="1"/>
  <c r="CD19" i="4"/>
  <c r="CE19" i="4" s="1"/>
  <c r="CP19" i="4"/>
  <c r="CQ19" i="4" s="1"/>
  <c r="AH27" i="4"/>
  <c r="AI27" i="4" s="1"/>
  <c r="AT27" i="4"/>
  <c r="AU27" i="4" s="1"/>
  <c r="DZ27" i="4"/>
  <c r="EA27" i="4" s="1"/>
  <c r="EL27" i="4"/>
  <c r="EM27" i="4" s="1"/>
  <c r="CD28" i="4"/>
  <c r="CE28" i="4" s="1"/>
  <c r="CP28" i="4"/>
  <c r="CQ28" i="4" s="1"/>
  <c r="AH29" i="4"/>
  <c r="AI29" i="4" s="1"/>
  <c r="AT29" i="4"/>
  <c r="AU29" i="4" s="1"/>
  <c r="DZ29" i="4"/>
  <c r="EA29" i="4" s="1"/>
  <c r="EL29" i="4"/>
  <c r="EM29" i="4" s="1"/>
  <c r="CD30" i="4"/>
  <c r="CE30" i="4" s="1"/>
  <c r="CP30" i="4"/>
  <c r="CQ30" i="4" s="1"/>
  <c r="AH31" i="4"/>
  <c r="AI31" i="4" s="1"/>
  <c r="AT31" i="4"/>
  <c r="AU31" i="4" s="1"/>
  <c r="DZ31" i="4"/>
  <c r="EA31" i="4" s="1"/>
  <c r="EL31" i="4"/>
  <c r="EM31" i="4" s="1"/>
  <c r="CD32" i="4"/>
  <c r="CE32" i="4" s="1"/>
  <c r="CP32" i="4"/>
  <c r="CQ32" i="4" s="1"/>
  <c r="AH33" i="4"/>
  <c r="AI33" i="4" s="1"/>
  <c r="AT33" i="4"/>
  <c r="AU33" i="4" s="1"/>
  <c r="DZ33" i="4"/>
  <c r="EA33" i="4" s="1"/>
  <c r="EL33" i="4"/>
  <c r="EM33" i="4" s="1"/>
  <c r="CD34" i="4"/>
  <c r="CE34" i="4" s="1"/>
  <c r="CP34" i="4"/>
  <c r="CQ34" i="4" s="1"/>
  <c r="AH35" i="4"/>
  <c r="AI35" i="4" s="1"/>
  <c r="AT35" i="4"/>
  <c r="AU35" i="4" s="1"/>
  <c r="DZ35" i="4"/>
  <c r="EA35" i="4" s="1"/>
  <c r="EL35" i="4"/>
  <c r="EM35" i="4" s="1"/>
  <c r="CD36" i="4"/>
  <c r="CE36" i="4" s="1"/>
  <c r="CP36" i="4"/>
  <c r="CQ36" i="4" s="1"/>
  <c r="BR6" i="4"/>
  <c r="BS6" i="4" s="1"/>
  <c r="DN6" i="4"/>
  <c r="DO6" i="4" s="1"/>
  <c r="V7" i="4"/>
  <c r="W7" i="4" s="1"/>
  <c r="BR7" i="4"/>
  <c r="BS7" i="4" s="1"/>
  <c r="DN7" i="4"/>
  <c r="DO7" i="4" s="1"/>
  <c r="V8" i="4"/>
  <c r="W8" i="4" s="1"/>
  <c r="BR8" i="4"/>
  <c r="BS8" i="4" s="1"/>
  <c r="DN8" i="4"/>
  <c r="DO8" i="4" s="1"/>
  <c r="V9" i="4"/>
  <c r="W9" i="4" s="1"/>
  <c r="BR9" i="4"/>
  <c r="BS9" i="4" s="1"/>
  <c r="DN9" i="4"/>
  <c r="DO9" i="4" s="1"/>
  <c r="V10" i="4"/>
  <c r="W10" i="4" s="1"/>
  <c r="BR10" i="4"/>
  <c r="BS10" i="4" s="1"/>
  <c r="DN10" i="4"/>
  <c r="DO10" i="4" s="1"/>
  <c r="V11" i="4"/>
  <c r="W11" i="4" s="1"/>
  <c r="BR11" i="4"/>
  <c r="BS11" i="4" s="1"/>
  <c r="DN11" i="4"/>
  <c r="DO11" i="4" s="1"/>
  <c r="V12" i="4"/>
  <c r="W12" i="4" s="1"/>
  <c r="BR12" i="4"/>
  <c r="BS12" i="4" s="1"/>
  <c r="DN12" i="4"/>
  <c r="DO12" i="4" s="1"/>
  <c r="V13" i="4"/>
  <c r="W13" i="4" s="1"/>
  <c r="BR13" i="4"/>
  <c r="BS13" i="4" s="1"/>
  <c r="DN13" i="4"/>
  <c r="DO13" i="4" s="1"/>
  <c r="V14" i="4"/>
  <c r="W14" i="4" s="1"/>
  <c r="BR14" i="4"/>
  <c r="BS14" i="4" s="1"/>
  <c r="DN14" i="4"/>
  <c r="DO14" i="4" s="1"/>
  <c r="V15" i="4"/>
  <c r="W15" i="4" s="1"/>
  <c r="BR15" i="4"/>
  <c r="BS15" i="4" s="1"/>
  <c r="DN15" i="4"/>
  <c r="DO15" i="4" s="1"/>
  <c r="V16" i="4"/>
  <c r="W16" i="4" s="1"/>
  <c r="BR16" i="4"/>
  <c r="BS16" i="4" s="1"/>
  <c r="DN16" i="4"/>
  <c r="DO16" i="4" s="1"/>
  <c r="V17" i="4"/>
  <c r="W17" i="4" s="1"/>
  <c r="BR17" i="4"/>
  <c r="BS17" i="4" s="1"/>
  <c r="DN17" i="4"/>
  <c r="DO17" i="4" s="1"/>
  <c r="BR18" i="4"/>
  <c r="BS18" i="4" s="1"/>
  <c r="V19" i="4"/>
  <c r="W19" i="4" s="1"/>
  <c r="DN19" i="4"/>
  <c r="DO19" i="4" s="1"/>
  <c r="BR27" i="4"/>
  <c r="BS27" i="4" s="1"/>
  <c r="V28" i="4"/>
  <c r="W28" i="4" s="1"/>
  <c r="DN28" i="4"/>
  <c r="DO28" i="4" s="1"/>
  <c r="BR29" i="4"/>
  <c r="BS29" i="4" s="1"/>
  <c r="V30" i="4"/>
  <c r="W30" i="4" s="1"/>
  <c r="DN30" i="4"/>
  <c r="DO30" i="4" s="1"/>
  <c r="BR31" i="4"/>
  <c r="BS31" i="4" s="1"/>
  <c r="V32" i="4"/>
  <c r="W32" i="4" s="1"/>
  <c r="DN32" i="4"/>
  <c r="DO32" i="4" s="1"/>
  <c r="BR33" i="4"/>
  <c r="BS33" i="4" s="1"/>
  <c r="V34" i="4"/>
  <c r="W34" i="4" s="1"/>
  <c r="DN34" i="4"/>
  <c r="DO34" i="4" s="1"/>
  <c r="BR35" i="4"/>
  <c r="BS35" i="4" s="1"/>
  <c r="V36" i="4"/>
  <c r="W36" i="4" s="1"/>
  <c r="DN36" i="4"/>
  <c r="DO36" i="4" s="1"/>
  <c r="V48" i="5"/>
  <c r="W48" i="5" s="1"/>
  <c r="DN48" i="5"/>
  <c r="DO48" i="5" s="1"/>
  <c r="BR49" i="5"/>
  <c r="BS49" i="5" s="1"/>
  <c r="V50" i="5"/>
  <c r="W50" i="5" s="1"/>
  <c r="DN50" i="5"/>
  <c r="DO50" i="5" s="1"/>
  <c r="BR51" i="5"/>
  <c r="BS51" i="5" s="1"/>
  <c r="J58" i="4"/>
  <c r="K58" i="4" s="1"/>
  <c r="DB58" i="4"/>
  <c r="DC58" i="4" s="1"/>
  <c r="BF59" i="4"/>
  <c r="BG59" i="4" s="1"/>
  <c r="J60" i="4"/>
  <c r="K60" i="4" s="1"/>
  <c r="DB60" i="4"/>
  <c r="DC60" i="4" s="1"/>
  <c r="BF61" i="4"/>
  <c r="BG61" i="4" s="1"/>
  <c r="J6" i="5"/>
  <c r="K6" i="5" s="1"/>
  <c r="DB6" i="5"/>
  <c r="DC6" i="5" s="1"/>
  <c r="BF7" i="5"/>
  <c r="BG7" i="5" s="1"/>
  <c r="J8" i="5"/>
  <c r="K8" i="5" s="1"/>
  <c r="DB8" i="5"/>
  <c r="DC8" i="5" s="1"/>
  <c r="BF9" i="5"/>
  <c r="BG9" i="5" s="1"/>
  <c r="J10" i="5"/>
  <c r="K10" i="5" s="1"/>
  <c r="DB10" i="5"/>
  <c r="DC10" i="5" s="1"/>
  <c r="BF11" i="5"/>
  <c r="BG11" i="5" s="1"/>
  <c r="J12" i="5"/>
  <c r="K12" i="5" s="1"/>
  <c r="DB12" i="5"/>
  <c r="DC12" i="5" s="1"/>
  <c r="BF13" i="5"/>
  <c r="BG13" i="5" s="1"/>
  <c r="J14" i="5"/>
  <c r="K14" i="5" s="1"/>
  <c r="DB14" i="5"/>
  <c r="DC14" i="5" s="1"/>
  <c r="BF15" i="5"/>
  <c r="BG15" i="5" s="1"/>
  <c r="J16" i="5"/>
  <c r="K16" i="5" s="1"/>
  <c r="DB16" i="5"/>
  <c r="DC16" i="5" s="1"/>
  <c r="BF17" i="5"/>
  <c r="BG17" i="5" s="1"/>
  <c r="J18" i="5"/>
  <c r="K18" i="5" s="1"/>
  <c r="DB18" i="5"/>
  <c r="DC18" i="5" s="1"/>
  <c r="BF19" i="5"/>
  <c r="BG19" i="5" s="1"/>
  <c r="J27" i="5"/>
  <c r="K27" i="5" s="1"/>
  <c r="DB27" i="5"/>
  <c r="DC27" i="5" s="1"/>
  <c r="BF28" i="5"/>
  <c r="BG28" i="5" s="1"/>
  <c r="J29" i="5"/>
  <c r="K29" i="5" s="1"/>
  <c r="DB29" i="5"/>
  <c r="DC29" i="5" s="1"/>
  <c r="BF30" i="5"/>
  <c r="BG30" i="5" s="1"/>
  <c r="J31" i="5"/>
  <c r="K31" i="5" s="1"/>
  <c r="DB31" i="5"/>
  <c r="DC31" i="5" s="1"/>
  <c r="BF32" i="5"/>
  <c r="BG32" i="5" s="1"/>
  <c r="J33" i="5"/>
  <c r="K33" i="5" s="1"/>
  <c r="DB33" i="5"/>
  <c r="DC33" i="5" s="1"/>
  <c r="BF34" i="5"/>
  <c r="BG34" i="5" s="1"/>
  <c r="J35" i="5"/>
  <c r="K35" i="5" s="1"/>
  <c r="DB35" i="5"/>
  <c r="DC35" i="5" s="1"/>
  <c r="BF36" i="5"/>
  <c r="BG36" i="5" s="1"/>
  <c r="J37" i="5"/>
  <c r="K37" i="5" s="1"/>
  <c r="DB37" i="5"/>
  <c r="DC37" i="5" s="1"/>
  <c r="BF38" i="5"/>
  <c r="BG38" i="5" s="1"/>
  <c r="J39" i="5"/>
  <c r="K39" i="5" s="1"/>
  <c r="DB39" i="5"/>
  <c r="DC39" i="5" s="1"/>
  <c r="BF40" i="5"/>
  <c r="BG40" i="5" s="1"/>
  <c r="J48" i="5"/>
  <c r="K48" i="5" s="1"/>
  <c r="DB48" i="5"/>
  <c r="DC48" i="5" s="1"/>
  <c r="BF49" i="5"/>
  <c r="BG49" i="5" s="1"/>
  <c r="J50" i="5"/>
  <c r="K50" i="5" s="1"/>
  <c r="DB50" i="5"/>
  <c r="DC50" i="5" s="1"/>
  <c r="BF51" i="5"/>
  <c r="BG51" i="5" s="1"/>
  <c r="AH52" i="5"/>
  <c r="AI52" i="5" s="1"/>
  <c r="DZ52" i="5"/>
  <c r="EA52" i="5" s="1"/>
  <c r="CD53" i="5"/>
  <c r="CE53" i="5" s="1"/>
  <c r="AH54" i="5"/>
  <c r="AI54" i="5" s="1"/>
  <c r="DZ54" i="5"/>
  <c r="EA54" i="5" s="1"/>
  <c r="CD55" i="5"/>
  <c r="CE55" i="5" s="1"/>
  <c r="AH58" i="4"/>
  <c r="AI58" i="4" s="1"/>
  <c r="DZ58" i="4"/>
  <c r="EA58" i="4" s="1"/>
  <c r="CD59" i="4"/>
  <c r="CE59" i="4" s="1"/>
  <c r="AH60" i="4"/>
  <c r="AI60" i="4" s="1"/>
  <c r="DZ60" i="4"/>
  <c r="EA60" i="4" s="1"/>
  <c r="CD61" i="4"/>
  <c r="CE61" i="4" s="1"/>
  <c r="AH6" i="5"/>
  <c r="AI6" i="5" s="1"/>
  <c r="DZ6" i="5"/>
  <c r="EA6" i="5" s="1"/>
  <c r="CD7" i="5"/>
  <c r="CE7" i="5" s="1"/>
  <c r="AH8" i="5"/>
  <c r="AI8" i="5" s="1"/>
  <c r="DZ8" i="5"/>
  <c r="EA8" i="5" s="1"/>
  <c r="CD9" i="5"/>
  <c r="CE9" i="5" s="1"/>
  <c r="AH10" i="5"/>
  <c r="AI10" i="5" s="1"/>
  <c r="DZ10" i="5"/>
  <c r="EA10" i="5" s="1"/>
  <c r="CD11" i="5"/>
  <c r="CE11" i="5" s="1"/>
  <c r="AH12" i="5"/>
  <c r="AI12" i="5" s="1"/>
  <c r="DZ12" i="5"/>
  <c r="EA12" i="5" s="1"/>
  <c r="CD13" i="5"/>
  <c r="CE13" i="5" s="1"/>
  <c r="AH14" i="5"/>
  <c r="AI14" i="5" s="1"/>
  <c r="DZ14" i="5"/>
  <c r="EA14" i="5" s="1"/>
  <c r="CD15" i="5"/>
  <c r="CE15" i="5" s="1"/>
  <c r="AH16" i="5"/>
  <c r="AI16" i="5" s="1"/>
  <c r="DZ16" i="5"/>
  <c r="EA16" i="5" s="1"/>
  <c r="CD17" i="5"/>
  <c r="CE17" i="5" s="1"/>
  <c r="AH18" i="5"/>
  <c r="AI18" i="5" s="1"/>
  <c r="DZ18" i="5"/>
  <c r="EA18" i="5" s="1"/>
  <c r="CD19" i="5"/>
  <c r="CE19" i="5" s="1"/>
  <c r="AH27" i="5"/>
  <c r="AI27" i="5" s="1"/>
  <c r="DZ27" i="5"/>
  <c r="EA27" i="5" s="1"/>
  <c r="CD28" i="5"/>
  <c r="CE28" i="5" s="1"/>
  <c r="AH29" i="5"/>
  <c r="AI29" i="5" s="1"/>
  <c r="DZ29" i="5"/>
  <c r="EA29" i="5" s="1"/>
  <c r="CD30" i="5"/>
  <c r="CE30" i="5" s="1"/>
  <c r="AH31" i="5"/>
  <c r="AI31" i="5" s="1"/>
  <c r="DZ31" i="5"/>
  <c r="EA31" i="5" s="1"/>
  <c r="CD32" i="5"/>
  <c r="CE32" i="5" s="1"/>
  <c r="AH33" i="5"/>
  <c r="AI33" i="5" s="1"/>
  <c r="DZ33" i="5"/>
  <c r="EA33" i="5" s="1"/>
  <c r="CD34" i="5"/>
  <c r="CE34" i="5" s="1"/>
  <c r="AH35" i="5"/>
  <c r="AI35" i="5" s="1"/>
  <c r="DZ35" i="5"/>
  <c r="EA35" i="5" s="1"/>
  <c r="CD36" i="5"/>
  <c r="CE36" i="5" s="1"/>
  <c r="AH37" i="5"/>
  <c r="AI37" i="5" s="1"/>
  <c r="DZ37" i="5"/>
  <c r="EA37" i="5" s="1"/>
  <c r="CD38" i="5"/>
  <c r="CE38" i="5" s="1"/>
  <c r="AH39" i="5"/>
  <c r="AI39" i="5" s="1"/>
  <c r="DZ39" i="5"/>
  <c r="EA39" i="5" s="1"/>
  <c r="CD40" i="5"/>
  <c r="CE40" i="5" s="1"/>
  <c r="BR48" i="5"/>
  <c r="BS48" i="5" s="1"/>
  <c r="V49" i="5"/>
  <c r="W49" i="5" s="1"/>
  <c r="DN49" i="5"/>
  <c r="DO49" i="5" s="1"/>
  <c r="BR50" i="5"/>
  <c r="BS50" i="5" s="1"/>
  <c r="V51" i="5"/>
  <c r="W51" i="5" s="1"/>
  <c r="DN51" i="5"/>
  <c r="DO51" i="5" s="1"/>
  <c r="BR52" i="5"/>
  <c r="BS52" i="5" s="1"/>
  <c r="V53" i="5"/>
  <c r="W53" i="5" s="1"/>
  <c r="DN53" i="5"/>
  <c r="DO53" i="5" s="1"/>
  <c r="BR54" i="5"/>
  <c r="BS54" i="5" s="1"/>
  <c r="V55" i="5"/>
  <c r="W55" i="5" s="1"/>
  <c r="J52" i="5"/>
  <c r="K52" i="5" s="1"/>
  <c r="DB52" i="5"/>
  <c r="DC52" i="5" s="1"/>
  <c r="BF53" i="5"/>
  <c r="BG53" i="5" s="1"/>
  <c r="J54" i="5"/>
  <c r="K54" i="5" s="1"/>
  <c r="DB54" i="5"/>
  <c r="DC54" i="5" s="1"/>
  <c r="BF55" i="5"/>
  <c r="BG55" i="5" s="1"/>
  <c r="J56" i="5"/>
  <c r="K56" i="5" s="1"/>
  <c r="DB56" i="5"/>
  <c r="DC56" i="5" s="1"/>
  <c r="BF57" i="5"/>
  <c r="BG57" i="5" s="1"/>
  <c r="J58" i="5"/>
  <c r="K58" i="5" s="1"/>
  <c r="DB58" i="5"/>
  <c r="DC58" i="5" s="1"/>
  <c r="BF59" i="5"/>
  <c r="BG59" i="5" s="1"/>
  <c r="J60" i="5"/>
  <c r="K60" i="5" s="1"/>
  <c r="DB60" i="5"/>
  <c r="DC60" i="5" s="1"/>
  <c r="J9" i="6"/>
  <c r="K9" i="6" s="1"/>
  <c r="DB9" i="6"/>
  <c r="DC9" i="6" s="1"/>
  <c r="BF10" i="6"/>
  <c r="BG10" i="6" s="1"/>
  <c r="J11" i="6"/>
  <c r="K11" i="6" s="1"/>
  <c r="DB11" i="6"/>
  <c r="DC11" i="6" s="1"/>
  <c r="BF12" i="6"/>
  <c r="BG12" i="6" s="1"/>
  <c r="J13" i="6"/>
  <c r="K13" i="6" s="1"/>
  <c r="AH9" i="6"/>
  <c r="AI9" i="6" s="1"/>
  <c r="DZ9" i="6"/>
  <c r="EA9" i="6" s="1"/>
  <c r="CD10" i="6"/>
  <c r="CE10" i="6" s="1"/>
  <c r="AH11" i="6"/>
  <c r="AI11" i="6" s="1"/>
  <c r="DZ11" i="6"/>
  <c r="EA11" i="6" s="1"/>
  <c r="CD12" i="6"/>
  <c r="CE12" i="6" s="1"/>
  <c r="AH13" i="6"/>
  <c r="AI13" i="6" s="1"/>
  <c r="BF52" i="5"/>
  <c r="BG52" i="5" s="1"/>
  <c r="J53" i="5"/>
  <c r="K53" i="5" s="1"/>
  <c r="DB53" i="5"/>
  <c r="DC53" i="5" s="1"/>
  <c r="BF54" i="5"/>
  <c r="BG54" i="5" s="1"/>
  <c r="J55" i="5"/>
  <c r="K55" i="5" s="1"/>
  <c r="DB55" i="5"/>
  <c r="DC55" i="5" s="1"/>
  <c r="BF56" i="5"/>
  <c r="BG56" i="5" s="1"/>
  <c r="J57" i="5"/>
  <c r="K57" i="5" s="1"/>
  <c r="DB57" i="5"/>
  <c r="DC57" i="5" s="1"/>
  <c r="BF58" i="5"/>
  <c r="BG58" i="5" s="1"/>
  <c r="J59" i="5"/>
  <c r="K59" i="5" s="1"/>
  <c r="DB59" i="5"/>
  <c r="DC59" i="5" s="1"/>
  <c r="BF60" i="5"/>
  <c r="BG60" i="5" s="1"/>
  <c r="J61" i="5"/>
  <c r="K61" i="5" s="1"/>
  <c r="EL29" i="6"/>
  <c r="EM29" i="6" s="1"/>
  <c r="J30" i="6"/>
  <c r="K30" i="6" s="1"/>
  <c r="CP30" i="6"/>
  <c r="CQ30" i="6" s="1"/>
  <c r="DB30" i="6"/>
  <c r="DC30" i="6" s="1"/>
  <c r="AT31" i="6"/>
  <c r="AU31" i="6" s="1"/>
  <c r="BF31" i="6"/>
  <c r="BG31" i="6" s="1"/>
  <c r="EL31" i="6"/>
  <c r="EM31" i="6" s="1"/>
  <c r="J32" i="6"/>
  <c r="K32" i="6" s="1"/>
  <c r="CP32" i="6"/>
  <c r="CQ32" i="6" s="1"/>
  <c r="DB32" i="6"/>
  <c r="DC32" i="6" s="1"/>
  <c r="AT33" i="6"/>
  <c r="AU33" i="6" s="1"/>
  <c r="BF33" i="6"/>
  <c r="BG33" i="6" s="1"/>
  <c r="EL33" i="6"/>
  <c r="EM33" i="6" s="1"/>
  <c r="J34" i="6"/>
  <c r="K34" i="6" s="1"/>
  <c r="CP34" i="6"/>
  <c r="CQ34" i="6" s="1"/>
  <c r="DB34" i="6"/>
  <c r="DC34" i="6" s="1"/>
  <c r="AT35" i="6"/>
  <c r="AU35" i="6" s="1"/>
  <c r="BF35" i="6"/>
  <c r="BG35" i="6" s="1"/>
  <c r="EL35" i="6"/>
  <c r="EM35" i="6" s="1"/>
  <c r="J36" i="6"/>
  <c r="K36" i="6" s="1"/>
  <c r="CP36" i="6"/>
  <c r="CQ36" i="6" s="1"/>
  <c r="DB36" i="6"/>
  <c r="DC36" i="6" s="1"/>
  <c r="AT37" i="6"/>
  <c r="AU37" i="6" s="1"/>
  <c r="BF37" i="6"/>
  <c r="BG37" i="6" s="1"/>
  <c r="EL37" i="6"/>
  <c r="EM37" i="6" s="1"/>
  <c r="J38" i="6"/>
  <c r="K38" i="6" s="1"/>
  <c r="CP38" i="6"/>
  <c r="CQ38" i="6" s="1"/>
  <c r="DB38" i="6"/>
  <c r="DC38" i="6" s="1"/>
  <c r="AT39" i="6"/>
  <c r="AU39" i="6" s="1"/>
  <c r="BF39" i="6"/>
  <c r="BG39" i="6" s="1"/>
  <c r="EL39" i="6"/>
  <c r="EM39" i="6" s="1"/>
  <c r="J46" i="6"/>
  <c r="K46" i="6" s="1"/>
  <c r="CP46" i="6"/>
  <c r="CQ46" i="6" s="1"/>
  <c r="DB46" i="6"/>
  <c r="DC46" i="6" s="1"/>
  <c r="AT47" i="6"/>
  <c r="AU47" i="6" s="1"/>
  <c r="BF47" i="6"/>
  <c r="BG47" i="6" s="1"/>
  <c r="EL47" i="6"/>
  <c r="EM47" i="6" s="1"/>
  <c r="J48" i="6"/>
  <c r="K48" i="6" s="1"/>
  <c r="CP48" i="6"/>
  <c r="CQ48" i="6" s="1"/>
  <c r="DB48" i="6"/>
  <c r="DC48" i="6" s="1"/>
  <c r="AT49" i="6"/>
  <c r="AU49" i="6" s="1"/>
  <c r="BF49" i="6"/>
  <c r="BG49" i="6" s="1"/>
  <c r="EL49" i="6"/>
  <c r="EM49" i="6" s="1"/>
  <c r="J50" i="6"/>
  <c r="K50" i="6" s="1"/>
  <c r="CP50" i="6"/>
  <c r="CQ50" i="6" s="1"/>
  <c r="DB50" i="6"/>
  <c r="DC50" i="6" s="1"/>
  <c r="AT51" i="6"/>
  <c r="AU51" i="6" s="1"/>
  <c r="BF51" i="6"/>
  <c r="BG51" i="6" s="1"/>
  <c r="EL51" i="6"/>
  <c r="EM51" i="6" s="1"/>
  <c r="J52" i="6"/>
  <c r="K52" i="6" s="1"/>
  <c r="CP52" i="6"/>
  <c r="CQ52" i="6" s="1"/>
  <c r="DB52" i="6"/>
  <c r="DC52" i="6" s="1"/>
  <c r="AT53" i="6"/>
  <c r="AU53" i="6" s="1"/>
  <c r="BF53" i="6"/>
  <c r="BG53" i="6" s="1"/>
  <c r="EL53" i="6"/>
  <c r="EM53" i="6" s="1"/>
  <c r="J54" i="6"/>
  <c r="K54" i="6" s="1"/>
  <c r="CP54" i="6"/>
  <c r="CQ54" i="6" s="1"/>
  <c r="DB54" i="6"/>
  <c r="DC54" i="6" s="1"/>
  <c r="AT55" i="6"/>
  <c r="AU55" i="6" s="1"/>
  <c r="BF55" i="6"/>
  <c r="BG55" i="6" s="1"/>
  <c r="EL55" i="6"/>
  <c r="EM55" i="6" s="1"/>
  <c r="J56" i="6"/>
  <c r="K56" i="6" s="1"/>
  <c r="CP56" i="6"/>
  <c r="CQ56" i="6" s="1"/>
  <c r="DB56" i="6"/>
  <c r="DC56" i="6" s="1"/>
  <c r="DB58" i="6"/>
  <c r="DC58" i="6" s="1"/>
  <c r="EL28" i="6"/>
  <c r="EM28" i="6" s="1"/>
  <c r="AT29" i="6"/>
  <c r="AU29" i="6" s="1"/>
  <c r="CP29" i="6"/>
  <c r="CQ29" i="6" s="1"/>
  <c r="AH30" i="6"/>
  <c r="AI30" i="6" s="1"/>
  <c r="DZ30" i="6"/>
  <c r="EA30" i="6" s="1"/>
  <c r="CD31" i="6"/>
  <c r="CE31" i="6" s="1"/>
  <c r="AH32" i="6"/>
  <c r="AI32" i="6" s="1"/>
  <c r="DZ32" i="6"/>
  <c r="EA32" i="6" s="1"/>
  <c r="CD33" i="6"/>
  <c r="CE33" i="6" s="1"/>
  <c r="AH34" i="6"/>
  <c r="AI34" i="6" s="1"/>
  <c r="DZ34" i="6"/>
  <c r="EA34" i="6" s="1"/>
  <c r="CD35" i="6"/>
  <c r="CE35" i="6" s="1"/>
  <c r="AH36" i="6"/>
  <c r="AI36" i="6" s="1"/>
  <c r="DZ36" i="6"/>
  <c r="EA36" i="6" s="1"/>
  <c r="CD37" i="6"/>
  <c r="CE37" i="6" s="1"/>
  <c r="AH38" i="6"/>
  <c r="AI38" i="6" s="1"/>
  <c r="DZ38" i="6"/>
  <c r="EA38" i="6" s="1"/>
  <c r="CD39" i="6"/>
  <c r="CE39" i="6" s="1"/>
  <c r="AH46" i="6"/>
  <c r="AI46" i="6" s="1"/>
  <c r="DZ46" i="6"/>
  <c r="EA46" i="6" s="1"/>
  <c r="CD47" i="6"/>
  <c r="CE47" i="6" s="1"/>
  <c r="AH48" i="6"/>
  <c r="AI48" i="6" s="1"/>
  <c r="DZ48" i="6"/>
  <c r="EA48" i="6" s="1"/>
  <c r="CD49" i="6"/>
  <c r="CE49" i="6" s="1"/>
  <c r="AH50" i="6"/>
  <c r="AI50" i="6" s="1"/>
  <c r="DZ50" i="6"/>
  <c r="EA50" i="6" s="1"/>
  <c r="CD51" i="6"/>
  <c r="CE51" i="6" s="1"/>
  <c r="AH52" i="6"/>
  <c r="AI52" i="6" s="1"/>
  <c r="DZ52" i="6"/>
  <c r="EA52" i="6" s="1"/>
  <c r="CD53" i="6"/>
  <c r="CE53" i="6" s="1"/>
  <c r="AH54" i="6"/>
  <c r="AI54" i="6" s="1"/>
  <c r="DZ54" i="6"/>
  <c r="EA54" i="6" s="1"/>
  <c r="CD55" i="6"/>
  <c r="CE55" i="6" s="1"/>
  <c r="AH56" i="6"/>
  <c r="AI56" i="6" s="1"/>
  <c r="BF30" i="6"/>
  <c r="BG30" i="6" s="1"/>
  <c r="J31" i="6"/>
  <c r="K31" i="6" s="1"/>
  <c r="DB31" i="6"/>
  <c r="DC31" i="6" s="1"/>
  <c r="BF32" i="6"/>
  <c r="BG32" i="6" s="1"/>
  <c r="J33" i="6"/>
  <c r="K33" i="6" s="1"/>
  <c r="DB33" i="6"/>
  <c r="DC33" i="6" s="1"/>
  <c r="BF34" i="6"/>
  <c r="BG34" i="6" s="1"/>
  <c r="J35" i="6"/>
  <c r="K35" i="6" s="1"/>
  <c r="DB35" i="6"/>
  <c r="DC35" i="6" s="1"/>
  <c r="BF36" i="6"/>
  <c r="BG36" i="6" s="1"/>
  <c r="J37" i="6"/>
  <c r="K37" i="6" s="1"/>
  <c r="DB37" i="6"/>
  <c r="DC37" i="6" s="1"/>
  <c r="BF38" i="6"/>
  <c r="BG38" i="6" s="1"/>
  <c r="J39" i="6"/>
  <c r="K39" i="6" s="1"/>
  <c r="DB39" i="6"/>
  <c r="DC39" i="6" s="1"/>
  <c r="BF46" i="6"/>
  <c r="BG46" i="6" s="1"/>
  <c r="J47" i="6"/>
  <c r="K47" i="6" s="1"/>
  <c r="DB47" i="6"/>
  <c r="DC47" i="6" s="1"/>
  <c r="BF48" i="6"/>
  <c r="BG48" i="6" s="1"/>
  <c r="J49" i="6"/>
  <c r="K49" i="6" s="1"/>
  <c r="DB49" i="6"/>
  <c r="DC49" i="6" s="1"/>
  <c r="BF50" i="6"/>
  <c r="BG50" i="6" s="1"/>
  <c r="J51" i="6"/>
  <c r="K51" i="6" s="1"/>
  <c r="DB51" i="6"/>
  <c r="DC51" i="6" s="1"/>
  <c r="BF52" i="6"/>
  <c r="BG52" i="6" s="1"/>
  <c r="J53" i="6"/>
  <c r="K53" i="6" s="1"/>
  <c r="DB53" i="6"/>
  <c r="DC53" i="6" s="1"/>
  <c r="BF54" i="6"/>
  <c r="BG54" i="6" s="1"/>
  <c r="J55" i="6"/>
  <c r="K55" i="6" s="1"/>
  <c r="DB55" i="6"/>
  <c r="DC55" i="6" s="1"/>
  <c r="BF56" i="6"/>
  <c r="BG56" i="6" s="1"/>
  <c r="DN56" i="6"/>
  <c r="DO56" i="6" s="1"/>
  <c r="BR57" i="6"/>
  <c r="BS57" i="6" s="1"/>
  <c r="V6" i="7"/>
  <c r="W6" i="7" s="1"/>
  <c r="BR7" i="7"/>
  <c r="BS7" i="7" s="1"/>
  <c r="V8" i="7"/>
  <c r="W8" i="7" s="1"/>
  <c r="DN8" i="7"/>
  <c r="DO8" i="7" s="1"/>
  <c r="BR9" i="7"/>
  <c r="BS9" i="7" s="1"/>
  <c r="V10" i="7"/>
  <c r="W10" i="7" s="1"/>
  <c r="DN10" i="7"/>
  <c r="DO10" i="7" s="1"/>
  <c r="BR11" i="7"/>
  <c r="BS11" i="7" s="1"/>
  <c r="V12" i="7"/>
  <c r="W12" i="7" s="1"/>
  <c r="AT57" i="6"/>
  <c r="AU57" i="6" s="1"/>
  <c r="DN57" i="6"/>
  <c r="DO57" i="6" s="1"/>
  <c r="V58" i="6"/>
  <c r="W58" i="6" s="1"/>
  <c r="BR58" i="6"/>
  <c r="BS58" i="6" s="1"/>
  <c r="DN58" i="6"/>
  <c r="DO58" i="6" s="1"/>
  <c r="V59" i="6"/>
  <c r="W59" i="6" s="1"/>
  <c r="BR59" i="6"/>
  <c r="BS59" i="6" s="1"/>
  <c r="DN59" i="6"/>
  <c r="DO59" i="6" s="1"/>
  <c r="V7" i="7"/>
  <c r="W7" i="7" s="1"/>
  <c r="CD15" i="7"/>
  <c r="CE15" i="7" s="1"/>
  <c r="V57" i="6"/>
  <c r="W57" i="6" s="1"/>
  <c r="DN6" i="7"/>
  <c r="DO6" i="7" s="1"/>
  <c r="DN7" i="7"/>
  <c r="DO7" i="7" s="1"/>
  <c r="BR8" i="7"/>
  <c r="BS8" i="7" s="1"/>
  <c r="V9" i="7"/>
  <c r="W9" i="7" s="1"/>
  <c r="DN9" i="7"/>
  <c r="DO9" i="7" s="1"/>
  <c r="BR10" i="7"/>
  <c r="BS10" i="7" s="1"/>
  <c r="V11" i="7"/>
  <c r="W11" i="7" s="1"/>
  <c r="DN11" i="7"/>
  <c r="DO11" i="7" s="1"/>
  <c r="AH14" i="7"/>
  <c r="AI14" i="7" s="1"/>
  <c r="AT6" i="7"/>
  <c r="AU6" i="7" s="1"/>
  <c r="CP6" i="7"/>
  <c r="CQ6" i="7" s="1"/>
  <c r="EL6" i="7"/>
  <c r="EM6" i="7" s="1"/>
  <c r="AT7" i="7"/>
  <c r="AU7" i="7" s="1"/>
  <c r="CP7" i="7"/>
  <c r="CQ7" i="7" s="1"/>
  <c r="EL7" i="7"/>
  <c r="EM7" i="7" s="1"/>
  <c r="AT8" i="7"/>
  <c r="AU8" i="7" s="1"/>
  <c r="CP8" i="7"/>
  <c r="CQ8" i="7" s="1"/>
  <c r="EL8" i="7"/>
  <c r="EM8" i="7" s="1"/>
  <c r="AT9" i="7"/>
  <c r="AU9" i="7" s="1"/>
  <c r="CP9" i="7"/>
  <c r="CQ9" i="7" s="1"/>
  <c r="EL9" i="7"/>
  <c r="EM9" i="7" s="1"/>
  <c r="AT10" i="7"/>
  <c r="AU10" i="7" s="1"/>
  <c r="CP10" i="7"/>
  <c r="CQ10" i="7" s="1"/>
  <c r="EL10" i="7"/>
  <c r="EM10" i="7" s="1"/>
  <c r="AT11" i="7"/>
  <c r="AU11" i="7" s="1"/>
  <c r="CP11" i="7"/>
  <c r="CQ11" i="7" s="1"/>
  <c r="EL11" i="7"/>
  <c r="EM11" i="7" s="1"/>
  <c r="AT12" i="7"/>
  <c r="AU12" i="7" s="1"/>
  <c r="CP12" i="7"/>
  <c r="CQ12" i="7" s="1"/>
  <c r="EL12" i="7"/>
  <c r="EM12" i="7" s="1"/>
  <c r="J13" i="7"/>
  <c r="K13" i="7" s="1"/>
  <c r="BR13" i="7"/>
  <c r="BS13" i="7" s="1"/>
  <c r="DZ13" i="7"/>
  <c r="EA13" i="7" s="1"/>
  <c r="AT14" i="7"/>
  <c r="AU14" i="7" s="1"/>
  <c r="BF14" i="7"/>
  <c r="BG14" i="7" s="1"/>
  <c r="DN14" i="7"/>
  <c r="DO14" i="7" s="1"/>
  <c r="AH15" i="7"/>
  <c r="AI15" i="7" s="1"/>
  <c r="CP15" i="7"/>
  <c r="CQ15" i="7" s="1"/>
  <c r="DB15" i="7"/>
  <c r="DC15" i="7" s="1"/>
  <c r="V16" i="7"/>
  <c r="W16" i="7" s="1"/>
  <c r="DB16" i="7"/>
  <c r="DC16" i="7" s="1"/>
  <c r="DN17" i="7"/>
  <c r="DO17" i="7" s="1"/>
  <c r="DZ17" i="7"/>
  <c r="EA17" i="7" s="1"/>
  <c r="BF18" i="7"/>
  <c r="BG18" i="7" s="1"/>
  <c r="BR18" i="7"/>
  <c r="BS18" i="7" s="1"/>
  <c r="EL18" i="7"/>
  <c r="EM18" i="7" s="1"/>
  <c r="J19" i="7"/>
  <c r="K19" i="7" s="1"/>
  <c r="CP32" i="7"/>
  <c r="CQ32" i="7" s="1"/>
  <c r="EL37" i="7"/>
  <c r="EM37" i="7" s="1"/>
  <c r="J28" i="7"/>
  <c r="K28" i="7" s="1"/>
  <c r="BR12" i="7"/>
  <c r="BS12" i="7" s="1"/>
  <c r="DN12" i="7"/>
  <c r="DO12" i="7" s="1"/>
  <c r="DB13" i="7"/>
  <c r="DC13" i="7" s="1"/>
  <c r="J15" i="7"/>
  <c r="K15" i="7" s="1"/>
  <c r="BR17" i="7"/>
  <c r="BS17" i="7" s="1"/>
  <c r="AH18" i="7"/>
  <c r="AI18" i="7" s="1"/>
  <c r="BF19" i="7"/>
  <c r="BG19" i="7" s="1"/>
  <c r="CP27" i="7"/>
  <c r="CQ27" i="7" s="1"/>
  <c r="DZ16" i="7"/>
  <c r="EA16" i="7" s="1"/>
  <c r="CP18" i="7"/>
  <c r="CQ18" i="7" s="1"/>
  <c r="CD19" i="7"/>
  <c r="CE19" i="7" s="1"/>
  <c r="AT28" i="7"/>
  <c r="AU28" i="7" s="1"/>
  <c r="DB28" i="7"/>
  <c r="DC28" i="7" s="1"/>
  <c r="V29" i="7"/>
  <c r="W29" i="7" s="1"/>
  <c r="AH29" i="7"/>
  <c r="AI29" i="7" s="1"/>
  <c r="CP29" i="7"/>
  <c r="CQ29" i="7" s="1"/>
  <c r="J30" i="7"/>
  <c r="K30" i="7" s="1"/>
  <c r="BR30" i="7"/>
  <c r="BS30" i="7" s="1"/>
  <c r="CD30" i="7"/>
  <c r="CE30" i="7" s="1"/>
  <c r="EL30" i="7"/>
  <c r="EM30" i="7" s="1"/>
  <c r="BF31" i="7"/>
  <c r="BG31" i="7" s="1"/>
  <c r="DN31" i="7"/>
  <c r="DO31" i="7" s="1"/>
  <c r="DZ31" i="7"/>
  <c r="EA31" i="7" s="1"/>
  <c r="AT32" i="7"/>
  <c r="AU32" i="7" s="1"/>
  <c r="DB32" i="7"/>
  <c r="DC32" i="7" s="1"/>
  <c r="V33" i="7"/>
  <c r="W33" i="7" s="1"/>
  <c r="AH33" i="7"/>
  <c r="AI33" i="7" s="1"/>
  <c r="CP33" i="7"/>
  <c r="CQ33" i="7" s="1"/>
  <c r="J34" i="7"/>
  <c r="K34" i="7" s="1"/>
  <c r="BR34" i="7"/>
  <c r="BS34" i="7" s="1"/>
  <c r="CD34" i="7"/>
  <c r="CE34" i="7" s="1"/>
  <c r="EL34" i="7"/>
  <c r="EM34" i="7" s="1"/>
  <c r="BF35" i="7"/>
  <c r="BG35" i="7" s="1"/>
  <c r="DN35" i="7"/>
  <c r="DO35" i="7" s="1"/>
  <c r="DZ35" i="7"/>
  <c r="EA35" i="7" s="1"/>
  <c r="AT36" i="7"/>
  <c r="AU36" i="7" s="1"/>
  <c r="DB36" i="7"/>
  <c r="DC36" i="7" s="1"/>
  <c r="V37" i="7"/>
  <c r="W37" i="7" s="1"/>
  <c r="AH37" i="7"/>
  <c r="AI37" i="7" s="1"/>
  <c r="CP37" i="7"/>
  <c r="CQ37" i="7" s="1"/>
  <c r="J38" i="7"/>
  <c r="K38" i="7" s="1"/>
  <c r="BR38" i="7"/>
  <c r="BS38" i="7" s="1"/>
  <c r="CD38" i="7"/>
  <c r="CE38" i="7" s="1"/>
  <c r="EL38" i="7"/>
  <c r="EM38" i="7" s="1"/>
  <c r="BF39" i="7"/>
  <c r="BG39" i="7" s="1"/>
  <c r="DN39" i="7"/>
  <c r="DO39" i="7" s="1"/>
  <c r="DZ39" i="7"/>
  <c r="EA39" i="7" s="1"/>
  <c r="AT40" i="7"/>
  <c r="AU40" i="7" s="1"/>
  <c r="DB40" i="7"/>
  <c r="DC40" i="7" s="1"/>
  <c r="AT48" i="7"/>
  <c r="AU48" i="7" s="1"/>
  <c r="BR48" i="7"/>
  <c r="BS48" i="7" s="1"/>
  <c r="AT49" i="7"/>
  <c r="AU49" i="7" s="1"/>
  <c r="V50" i="7"/>
  <c r="W50" i="7" s="1"/>
  <c r="CP16" i="7"/>
  <c r="CQ16" i="7" s="1"/>
  <c r="CD17" i="7"/>
  <c r="CE17" i="7" s="1"/>
  <c r="AT19" i="7"/>
  <c r="AU19" i="7" s="1"/>
  <c r="AH27" i="7"/>
  <c r="AI27" i="7" s="1"/>
  <c r="DB48" i="7"/>
  <c r="DC48" i="7" s="1"/>
  <c r="J50" i="7"/>
  <c r="K50" i="7" s="1"/>
  <c r="CP51" i="7"/>
  <c r="CQ51" i="7" s="1"/>
  <c r="CP52" i="7"/>
  <c r="CQ52" i="7" s="1"/>
  <c r="AT54" i="7"/>
  <c r="AU54" i="7" s="1"/>
  <c r="AT55" i="7"/>
  <c r="AU55" i="7" s="1"/>
  <c r="EL56" i="7"/>
  <c r="EM56" i="7" s="1"/>
  <c r="EL57" i="7"/>
  <c r="EM57" i="7" s="1"/>
  <c r="CP59" i="7"/>
  <c r="CQ59" i="7" s="1"/>
  <c r="CP60" i="7"/>
  <c r="CQ60" i="7" s="1"/>
  <c r="BF48" i="7"/>
  <c r="BG48" i="7" s="1"/>
  <c r="DB49" i="7"/>
  <c r="DC49" i="7" s="1"/>
  <c r="EL50" i="7"/>
  <c r="EM50" i="7" s="1"/>
  <c r="EL51" i="7"/>
  <c r="EM51" i="7" s="1"/>
  <c r="CP53" i="7"/>
  <c r="CQ53" i="7" s="1"/>
  <c r="CP54" i="7"/>
  <c r="CQ54" i="7" s="1"/>
  <c r="AT56" i="7"/>
  <c r="AU56" i="7" s="1"/>
  <c r="AT57" i="7"/>
  <c r="AU57" i="7" s="1"/>
  <c r="EL58" i="7"/>
  <c r="EM58" i="7" s="1"/>
  <c r="EL59" i="7"/>
  <c r="EM59" i="7" s="1"/>
  <c r="CP61" i="7"/>
  <c r="CQ61" i="7" s="1"/>
  <c r="BR50" i="7"/>
  <c r="BS50" i="7" s="1"/>
  <c r="V51" i="7"/>
  <c r="W51" i="7" s="1"/>
  <c r="DN51" i="7"/>
  <c r="DO51" i="7" s="1"/>
  <c r="BR52" i="7"/>
  <c r="BS52" i="7" s="1"/>
  <c r="V53" i="7"/>
  <c r="W53" i="7" s="1"/>
  <c r="DN53" i="7"/>
  <c r="DO53" i="7" s="1"/>
  <c r="BR54" i="7"/>
  <c r="BS54" i="7" s="1"/>
  <c r="V55" i="7"/>
  <c r="W55" i="7" s="1"/>
  <c r="DN55" i="7"/>
  <c r="DO55" i="7" s="1"/>
  <c r="BR56" i="7"/>
  <c r="BS56" i="7" s="1"/>
  <c r="V57" i="7"/>
  <c r="W57" i="7" s="1"/>
  <c r="DN57" i="7"/>
  <c r="DO57" i="7" s="1"/>
  <c r="BR58" i="7"/>
  <c r="BS58" i="7" s="1"/>
  <c r="V59" i="7"/>
  <c r="W59" i="7" s="1"/>
  <c r="DN59" i="7"/>
  <c r="DO59" i="7" s="1"/>
  <c r="BR60" i="7"/>
  <c r="BS60" i="7" s="1"/>
  <c r="V61" i="7"/>
  <c r="W61" i="7" s="1"/>
  <c r="DN61" i="7"/>
  <c r="DO61" i="7" s="1"/>
</calcChain>
</file>

<file path=xl/comments1.xml><?xml version="1.0" encoding="utf-8"?>
<comments xmlns="http://schemas.openxmlformats.org/spreadsheetml/2006/main">
  <authors>
    <author/>
  </authors>
  <commentList>
    <comment ref="B3" authorId="0" shapeId="0">
      <text>
        <r>
          <rPr>
            <sz val="11"/>
            <color rgb="FF000000"/>
            <rFont val="Calibri"/>
          </rPr>
          <t>Peter Henry:
Ratio is [Mch]/EC50 of Mch.
Because the EC50 for Mch is 1uM,
the ratio is the same as [Mch] in uM.</t>
        </r>
      </text>
    </comment>
    <comment ref="CE13" authorId="0" shapeId="0">
      <text>
        <r>
          <rPr>
            <sz val="11"/>
            <color rgb="FF000000"/>
            <rFont val="Calibri"/>
          </rPr>
          <t>Peter Henry:
Highlighted in RED as invalid value due to R being derived from a radius value that was negative
i.e. (E-F-G-H)&lt;0
We probably need to include a condition that if value of  (E-F-G-H)&lt;0 then do not calculate 1/R or R.</t>
        </r>
      </text>
    </comment>
  </commentList>
</comments>
</file>

<file path=xl/sharedStrings.xml><?xml version="1.0" encoding="utf-8"?>
<sst xmlns="http://schemas.openxmlformats.org/spreadsheetml/2006/main" count="2236" uniqueCount="53">
  <si>
    <t>Using Sigmoidal dose response relationship to calculate x values for particular doses of Methacholine</t>
  </si>
  <si>
    <t>ratio of [Mch] and ec50 of Mch</t>
  </si>
  <si>
    <t xml:space="preserve">Ratio  </t>
  </si>
  <si>
    <t>x value</t>
  </si>
  <si>
    <t>y value</t>
  </si>
  <si>
    <t>z value</t>
  </si>
  <si>
    <t>E value</t>
  </si>
  <si>
    <t>F value</t>
  </si>
  <si>
    <t>G value</t>
  </si>
  <si>
    <t>H value</t>
  </si>
  <si>
    <t>1/R value</t>
  </si>
  <si>
    <t>R value</t>
  </si>
  <si>
    <t>Airway size (A) is 2.5mm</t>
  </si>
  <si>
    <t>Airway size (A) is 2.75mm</t>
  </si>
  <si>
    <t>y_z values</t>
  </si>
  <si>
    <t>Series</t>
  </si>
  <si>
    <t>log[Mch]</t>
  </si>
  <si>
    <t>0_0</t>
  </si>
  <si>
    <t>0.02_0.1</t>
  </si>
  <si>
    <t>0.04_0.2</t>
  </si>
  <si>
    <t>0.06_0.3</t>
  </si>
  <si>
    <t>0.08_0.4</t>
  </si>
  <si>
    <t>0.1_0.5</t>
  </si>
  <si>
    <t>0.2_1</t>
  </si>
  <si>
    <t>0.3_1.5</t>
  </si>
  <si>
    <t>0.4_2</t>
  </si>
  <si>
    <t>0.5_2.5</t>
  </si>
  <si>
    <t>0.6_3.0</t>
  </si>
  <si>
    <t>0.7_3.5</t>
  </si>
  <si>
    <t>Resistance scale 0-5</t>
  </si>
  <si>
    <t>Resistance scale 0-10</t>
  </si>
  <si>
    <t>Resistance scale 0-15</t>
  </si>
  <si>
    <t>Resistance scale 0-20</t>
  </si>
  <si>
    <t>Airway size (A) is 3mm</t>
  </si>
  <si>
    <t>x values</t>
  </si>
  <si>
    <t>ASM Area (B) is 1.0pi</t>
  </si>
  <si>
    <t>Wall Area (C) is 2pi</t>
  </si>
  <si>
    <t>ASM Area (B) is 1.5pi</t>
  </si>
  <si>
    <t>Mucus Area (D) is 0.16pi</t>
  </si>
  <si>
    <t>Wall Area (C) is 2.5pi</t>
  </si>
  <si>
    <t>ASM Area (B) is 2.0pi</t>
  </si>
  <si>
    <t>Mucus Area (D) is 0.32pi</t>
  </si>
  <si>
    <t>Wall Area (B) is 3pi</t>
  </si>
  <si>
    <t>1.0pi</t>
  </si>
  <si>
    <t>1.5pi</t>
  </si>
  <si>
    <t>2.0pi</t>
  </si>
  <si>
    <t xml:space="preserve">log [ Mch] </t>
  </si>
  <si>
    <t>&amp;ASM shortening</t>
  </si>
  <si>
    <t>[ Mch ] uM</t>
  </si>
  <si>
    <t>Mucus Area (D) is 0.64pi</t>
  </si>
  <si>
    <t>0.16pi</t>
  </si>
  <si>
    <t>0.32pi</t>
  </si>
  <si>
    <t>0.64pi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</si>
</sst>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rgb="FF000000"/>
      <name val="Calibri"/>
    </font>
    <font>
      <b/>
      <sz val="14"/>
      <color rgb="FF000000"/>
      <name val="Calibri"/>
    </font>
    <font>
      <b/>
      <sz val="11"/>
      <color rgb="FF000000"/>
      <name val="Calibri"/>
    </font>
    <font>
      <b/>
      <sz val="12"/>
      <color rgb="FF000000"/>
      <name val="Calibri"/>
    </font>
    <font>
      <sz val="11"/>
      <color rgb="FFFF0000"/>
      <name val="Calibri"/>
    </font>
    <font>
      <b/>
      <sz val="11"/>
      <color rgb="FFFF000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00B0F0"/>
        <bgColor rgb="FF00B0F0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rgb="FFFFC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 applyFont="1" applyAlignment="1"/>
    <xf numFmtId="0" fontId="0" fillId="0" borderId="0" xfId="0" applyFont="1"/>
    <xf numFmtId="0" fontId="0" fillId="0" borderId="0" xfId="0" applyFont="1"/>
    <xf numFmtId="9" fontId="1" fillId="2" borderId="0" xfId="0" applyNumberFormat="1" applyFont="1" applyFill="1" applyBorder="1"/>
    <xf numFmtId="0" fontId="0" fillId="3" borderId="0" xfId="0" applyFont="1" applyFill="1" applyBorder="1"/>
    <xf numFmtId="0" fontId="2" fillId="0" borderId="0" xfId="0" applyFont="1"/>
    <xf numFmtId="0" fontId="3" fillId="2" borderId="0" xfId="0" applyFont="1" applyFill="1" applyBorder="1"/>
    <xf numFmtId="0" fontId="4" fillId="0" borderId="0" xfId="0" applyFont="1"/>
    <xf numFmtId="0" fontId="0" fillId="0" borderId="0" xfId="0" applyFont="1" applyAlignment="1">
      <alignment horizontal="center"/>
    </xf>
    <xf numFmtId="0" fontId="0" fillId="3" borderId="0" xfId="0" applyFont="1" applyFill="1" applyBorder="1" applyAlignment="1">
      <alignment horizontal="center"/>
    </xf>
    <xf numFmtId="20" fontId="0" fillId="3" borderId="0" xfId="0" applyNumberFormat="1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3" borderId="0" xfId="0" applyFont="1" applyFill="1" applyBorder="1"/>
    <xf numFmtId="20" fontId="0" fillId="0" borderId="0" xfId="0" applyNumberFormat="1" applyFont="1" applyAlignment="1">
      <alignment horizontal="center"/>
    </xf>
    <xf numFmtId="0" fontId="1" fillId="2" borderId="0" xfId="0" applyFont="1" applyFill="1" applyBorder="1"/>
    <xf numFmtId="0" fontId="0" fillId="2" borderId="0" xfId="0" applyFont="1" applyFill="1" applyBorder="1"/>
    <xf numFmtId="0" fontId="5" fillId="0" borderId="0" xfId="0" applyFont="1"/>
    <xf numFmtId="9" fontId="1" fillId="0" borderId="0" xfId="0" applyNumberFormat="1" applyFont="1"/>
    <xf numFmtId="0" fontId="2" fillId="4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xVal>
            <c:numRef>
              <c:f>'Standard settings'!$A$4:$A$16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xVal>
          <c:yVal>
            <c:numRef>
              <c:f>'Standard settings'!$K$5:$K$17</c:f>
              <c:numCache>
                <c:formatCode>General</c:formatCode>
                <c:ptCount val="13"/>
                <c:pt idx="0">
                  <c:v>9.5674347380255945E-2</c:v>
                </c:pt>
                <c:pt idx="1">
                  <c:v>9.6911015603799389E-2</c:v>
                </c:pt>
                <c:pt idx="2">
                  <c:v>0.10065177799137107</c:v>
                </c:pt>
                <c:pt idx="3">
                  <c:v>0.11316125640546541</c:v>
                </c:pt>
                <c:pt idx="4">
                  <c:v>0.15574453991047224</c:v>
                </c:pt>
                <c:pt idx="5">
                  <c:v>0.30672196767893295</c:v>
                </c:pt>
                <c:pt idx="6">
                  <c:v>0.79972814733859987</c:v>
                </c:pt>
                <c:pt idx="7">
                  <c:v>1.8249159817063145</c:v>
                </c:pt>
                <c:pt idx="8">
                  <c:v>2.8449704088565744</c:v>
                </c:pt>
                <c:pt idx="9">
                  <c:v>3.3762503709415079</c:v>
                </c:pt>
                <c:pt idx="10">
                  <c:v>3.5805787719764242</c:v>
                </c:pt>
                <c:pt idx="11">
                  <c:v>3.6640374790407249</c:v>
                </c:pt>
                <c:pt idx="12">
                  <c:v>3.6947850166287837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AB8-4AEB-B10C-7E5EDE9FDE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4470125"/>
        <c:axId val="1196057528"/>
      </c:scatterChart>
      <c:valAx>
        <c:axId val="534470125"/>
        <c:scaling>
          <c:orientation val="minMax"/>
        </c:scaling>
        <c:delete val="0"/>
        <c:axPos val="b"/>
        <c:majorGridlines>
          <c:spPr>
            <a:ln>
              <a:solidFill>
                <a:srgbClr val="FFFFFF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1196057528"/>
        <c:crosses val="autoZero"/>
        <c:crossBetween val="midCat"/>
      </c:valAx>
      <c:valAx>
        <c:axId val="11960575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534470125"/>
        <c:crosses val="autoZero"/>
        <c:crossBetween val="midCat"/>
      </c:valAx>
      <c:spPr>
        <a:solidFill>
          <a:srgbClr val="FFFFFF"/>
        </a:solidFill>
      </c:spPr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xVal>
            <c:numRef>
              <c:f>'Standard settings'!$A$4:$A$9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'Standard settings'!$DO$5:$DO$10</c:f>
              <c:numCache>
                <c:formatCode>General</c:formatCode>
                <c:ptCount val="6"/>
                <c:pt idx="0">
                  <c:v>0.71457762953471016</c:v>
                </c:pt>
                <c:pt idx="1">
                  <c:v>0.74024977444253914</c:v>
                </c:pt>
                <c:pt idx="2">
                  <c:v>0.82341594732701506</c:v>
                </c:pt>
                <c:pt idx="3">
                  <c:v>1.1745695110698884</c:v>
                </c:pt>
                <c:pt idx="4">
                  <c:v>4.270175037448892</c:v>
                </c:pt>
                <c:pt idx="5">
                  <c:v>16.745050071624366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59C-48F6-87E7-302921E816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9311733"/>
        <c:axId val="1908685377"/>
      </c:scatterChart>
      <c:valAx>
        <c:axId val="889311733"/>
        <c:scaling>
          <c:orientation val="minMax"/>
        </c:scaling>
        <c:delete val="0"/>
        <c:axPos val="b"/>
        <c:majorGridlines>
          <c:spPr>
            <a:ln>
              <a:solidFill>
                <a:srgbClr val="FFFFFF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1908685377"/>
        <c:crosses val="autoZero"/>
        <c:crossBetween val="midCat"/>
      </c:valAx>
      <c:valAx>
        <c:axId val="190868537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889311733"/>
        <c:crosses val="autoZero"/>
        <c:crossBetween val="midCat"/>
      </c:valAx>
      <c:spPr>
        <a:solidFill>
          <a:srgbClr val="FFFFFF"/>
        </a:solidFill>
      </c:spPr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xVal>
            <c:numRef>
              <c:f>'Standard settings'!$A$4:$A$8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'Standard settings'!$EA$5:$EA$9</c:f>
              <c:numCache>
                <c:formatCode>General</c:formatCode>
                <c:ptCount val="5"/>
                <c:pt idx="0">
                  <c:v>1.6736704374965576</c:v>
                </c:pt>
                <c:pt idx="1">
                  <c:v>1.7670168039546834</c:v>
                </c:pt>
                <c:pt idx="2">
                  <c:v>2.0881413026307385</c:v>
                </c:pt>
                <c:pt idx="3">
                  <c:v>3.8042840951268908</c:v>
                </c:pt>
                <c:pt idx="4">
                  <c:v>182.99072730941501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EFA-492D-A63D-34372D7160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0343382"/>
        <c:axId val="892579487"/>
      </c:scatterChart>
      <c:valAx>
        <c:axId val="1040343382"/>
        <c:scaling>
          <c:orientation val="minMax"/>
        </c:scaling>
        <c:delete val="0"/>
        <c:axPos val="b"/>
        <c:majorGridlines>
          <c:spPr>
            <a:ln>
              <a:solidFill>
                <a:srgbClr val="FFFFFF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892579487"/>
        <c:crosses val="autoZero"/>
        <c:crossBetween val="midCat"/>
      </c:valAx>
      <c:valAx>
        <c:axId val="89257948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1040343382"/>
        <c:crosses val="autoZero"/>
        <c:crossBetween val="midCat"/>
      </c:valAx>
      <c:spPr>
        <a:solidFill>
          <a:srgbClr val="FFFFFF"/>
        </a:solidFill>
      </c:spPr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xVal>
            <c:numRef>
              <c:f>'Standard settings'!$A$4:$A$7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'Standard settings'!$EM$5:$EM$8</c:f>
              <c:numCache>
                <c:formatCode>General</c:formatCode>
                <c:ptCount val="4"/>
                <c:pt idx="0">
                  <c:v>7.5901151241906879</c:v>
                </c:pt>
                <c:pt idx="1">
                  <c:v>8.5356445007007391</c:v>
                </c:pt>
                <c:pt idx="2">
                  <c:v>12.57283609043257</c:v>
                </c:pt>
                <c:pt idx="3">
                  <c:v>94.810622583489859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9B-4E99-B0E4-9E2EFE4981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4536816"/>
        <c:axId val="1868327486"/>
      </c:scatterChart>
      <c:valAx>
        <c:axId val="1084536816"/>
        <c:scaling>
          <c:orientation val="minMax"/>
        </c:scaling>
        <c:delete val="0"/>
        <c:axPos val="b"/>
        <c:majorGridlines>
          <c:spPr>
            <a:ln>
              <a:solidFill>
                <a:srgbClr val="FFFFFF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1868327486"/>
        <c:crosses val="autoZero"/>
        <c:crossBetween val="midCat"/>
      </c:valAx>
      <c:valAx>
        <c:axId val="186832748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1084536816"/>
        <c:crosses val="autoZero"/>
        <c:crossBetween val="midCat"/>
      </c:valAx>
      <c:spPr>
        <a:solidFill>
          <a:srgbClr val="FFFFFF"/>
        </a:solidFill>
      </c:spPr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scatterChart>
        <c:scatterStyle val="lineMarker"/>
        <c:varyColors val="1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436EA1"/>
              </a:solidFill>
              <a:ln cmpd="sng">
                <a:solidFill>
                  <a:srgbClr val="436EA1"/>
                </a:solidFill>
              </a:ln>
            </c:spPr>
          </c:marker>
          <c:xVal>
            <c:numRef>
              <c:f>'Standard settings'!$B$38:$B$51</c:f>
              <c:numCache>
                <c:formatCode>General</c:formatCode>
                <c:ptCount val="14"/>
                <c:pt idx="0">
                  <c:v>1E-3</c:v>
                </c:pt>
                <c:pt idx="1">
                  <c:v>3.0000000000000001E-3</c:v>
                </c:pt>
                <c:pt idx="2">
                  <c:v>0.01</c:v>
                </c:pt>
                <c:pt idx="3">
                  <c:v>0.03</c:v>
                </c:pt>
                <c:pt idx="4">
                  <c:v>0.1</c:v>
                </c:pt>
                <c:pt idx="5">
                  <c:v>0.3</c:v>
                </c:pt>
                <c:pt idx="6">
                  <c:v>1</c:v>
                </c:pt>
                <c:pt idx="7">
                  <c:v>3</c:v>
                </c:pt>
                <c:pt idx="8">
                  <c:v>10</c:v>
                </c:pt>
                <c:pt idx="9">
                  <c:v>30</c:v>
                </c:pt>
                <c:pt idx="10">
                  <c:v>100</c:v>
                </c:pt>
                <c:pt idx="11">
                  <c:v>300</c:v>
                </c:pt>
                <c:pt idx="12">
                  <c:v>1000</c:v>
                </c:pt>
                <c:pt idx="13">
                  <c:v>3000</c:v>
                </c:pt>
              </c:numCache>
            </c:numRef>
          </c:xVal>
          <c:yVal>
            <c:numRef>
              <c:f>'Standard settings'!$D$38:$D$51</c:f>
              <c:numCache>
                <c:formatCode>General</c:formatCode>
                <c:ptCount val="14"/>
                <c:pt idx="0">
                  <c:v>9.529072988491942E-2</c:v>
                </c:pt>
                <c:pt idx="1">
                  <c:v>9.5674347380255945E-2</c:v>
                </c:pt>
                <c:pt idx="2">
                  <c:v>9.6911015603799389E-2</c:v>
                </c:pt>
                <c:pt idx="3">
                  <c:v>0.10065177799137107</c:v>
                </c:pt>
                <c:pt idx="4">
                  <c:v>0.11316125640546541</c:v>
                </c:pt>
                <c:pt idx="5">
                  <c:v>0.15574453991047224</c:v>
                </c:pt>
                <c:pt idx="6">
                  <c:v>0.30672196767893295</c:v>
                </c:pt>
                <c:pt idx="7">
                  <c:v>0.79972814733859987</c:v>
                </c:pt>
                <c:pt idx="8">
                  <c:v>1.8249159817063145</c:v>
                </c:pt>
                <c:pt idx="9">
                  <c:v>2.8449704088565744</c:v>
                </c:pt>
                <c:pt idx="10">
                  <c:v>3.3762503709415079</c:v>
                </c:pt>
                <c:pt idx="11">
                  <c:v>3.5805787719764242</c:v>
                </c:pt>
                <c:pt idx="12">
                  <c:v>3.6640374790407249</c:v>
                </c:pt>
                <c:pt idx="13">
                  <c:v>3.6947850166287837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3F5-4E73-B43D-517149311AC1}"/>
            </c:ext>
          </c:extLst>
        </c:ser>
        <c:ser>
          <c:idx val="1"/>
          <c:order val="1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A34441"/>
              </a:solidFill>
              <a:ln cmpd="sng">
                <a:solidFill>
                  <a:srgbClr val="A34441"/>
                </a:solidFill>
              </a:ln>
            </c:spPr>
          </c:marker>
          <c:xVal>
            <c:numRef>
              <c:f>'Standard settings'!$B$38:$B$51</c:f>
              <c:numCache>
                <c:formatCode>General</c:formatCode>
                <c:ptCount val="14"/>
                <c:pt idx="0">
                  <c:v>1E-3</c:v>
                </c:pt>
                <c:pt idx="1">
                  <c:v>3.0000000000000001E-3</c:v>
                </c:pt>
                <c:pt idx="2">
                  <c:v>0.01</c:v>
                </c:pt>
                <c:pt idx="3">
                  <c:v>0.03</c:v>
                </c:pt>
                <c:pt idx="4">
                  <c:v>0.1</c:v>
                </c:pt>
                <c:pt idx="5">
                  <c:v>0.3</c:v>
                </c:pt>
                <c:pt idx="6">
                  <c:v>1</c:v>
                </c:pt>
                <c:pt idx="7">
                  <c:v>3</c:v>
                </c:pt>
                <c:pt idx="8">
                  <c:v>10</c:v>
                </c:pt>
                <c:pt idx="9">
                  <c:v>30</c:v>
                </c:pt>
                <c:pt idx="10">
                  <c:v>100</c:v>
                </c:pt>
                <c:pt idx="11">
                  <c:v>300</c:v>
                </c:pt>
                <c:pt idx="12">
                  <c:v>1000</c:v>
                </c:pt>
                <c:pt idx="13">
                  <c:v>3000</c:v>
                </c:pt>
              </c:numCache>
            </c:numRef>
          </c:xVal>
          <c:yVal>
            <c:numRef>
              <c:f>'Standard settings'!$E$38:$E$51</c:f>
              <c:numCache>
                <c:formatCode>General</c:formatCode>
                <c:ptCount val="14"/>
                <c:pt idx="0">
                  <c:v>0.10030442105020937</c:v>
                </c:pt>
                <c:pt idx="1">
                  <c:v>0.10071874169200429</c:v>
                </c:pt>
                <c:pt idx="2">
                  <c:v>0.10205482862591073</c:v>
                </c:pt>
                <c:pt idx="3">
                  <c:v>0.10610038356306942</c:v>
                </c:pt>
                <c:pt idx="4">
                  <c:v>0.11967236670973411</c:v>
                </c:pt>
                <c:pt idx="5">
                  <c:v>0.16633589936474955</c:v>
                </c:pt>
                <c:pt idx="6">
                  <c:v>0.33660024735595095</c:v>
                </c:pt>
                <c:pt idx="7">
                  <c:v>0.93130665517760525</c:v>
                </c:pt>
                <c:pt idx="8">
                  <c:v>2.3079050346221743</c:v>
                </c:pt>
                <c:pt idx="9">
                  <c:v>3.8315577359251756</c:v>
                </c:pt>
                <c:pt idx="10">
                  <c:v>4.6804032504834048</c:v>
                </c:pt>
                <c:pt idx="11">
                  <c:v>5.0165855890978053</c:v>
                </c:pt>
                <c:pt idx="12">
                  <c:v>5.1554352686909599</c:v>
                </c:pt>
                <c:pt idx="13">
                  <c:v>5.2068132363349147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3F5-4E73-B43D-517149311AC1}"/>
            </c:ext>
          </c:extLst>
        </c:ser>
        <c:ser>
          <c:idx val="2"/>
          <c:order val="2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849F4C"/>
              </a:solidFill>
              <a:ln cmpd="sng">
                <a:solidFill>
                  <a:srgbClr val="849F4C"/>
                </a:solidFill>
              </a:ln>
            </c:spPr>
          </c:marker>
          <c:xVal>
            <c:numRef>
              <c:f>'Standard settings'!$B$38:$B$51</c:f>
              <c:numCache>
                <c:formatCode>General</c:formatCode>
                <c:ptCount val="14"/>
                <c:pt idx="0">
                  <c:v>1E-3</c:v>
                </c:pt>
                <c:pt idx="1">
                  <c:v>3.0000000000000001E-3</c:v>
                </c:pt>
                <c:pt idx="2">
                  <c:v>0.01</c:v>
                </c:pt>
                <c:pt idx="3">
                  <c:v>0.03</c:v>
                </c:pt>
                <c:pt idx="4">
                  <c:v>0.1</c:v>
                </c:pt>
                <c:pt idx="5">
                  <c:v>0.3</c:v>
                </c:pt>
                <c:pt idx="6">
                  <c:v>1</c:v>
                </c:pt>
                <c:pt idx="7">
                  <c:v>3</c:v>
                </c:pt>
                <c:pt idx="8">
                  <c:v>10</c:v>
                </c:pt>
                <c:pt idx="9">
                  <c:v>30</c:v>
                </c:pt>
                <c:pt idx="10">
                  <c:v>100</c:v>
                </c:pt>
                <c:pt idx="11">
                  <c:v>300</c:v>
                </c:pt>
                <c:pt idx="12">
                  <c:v>1000</c:v>
                </c:pt>
                <c:pt idx="13">
                  <c:v>3000</c:v>
                </c:pt>
              </c:numCache>
            </c:numRef>
          </c:xVal>
          <c:yVal>
            <c:numRef>
              <c:f>'Standard settings'!$F$38:$F$51</c:f>
              <c:numCache>
                <c:formatCode>General</c:formatCode>
                <c:ptCount val="14"/>
                <c:pt idx="0">
                  <c:v>0.10572446896142897</c:v>
                </c:pt>
                <c:pt idx="1">
                  <c:v>0.10617285860712745</c:v>
                </c:pt>
                <c:pt idx="2">
                  <c:v>0.10761931302600231</c:v>
                </c:pt>
                <c:pt idx="3">
                  <c:v>0.11200369385410831</c:v>
                </c:pt>
                <c:pt idx="4">
                  <c:v>0.12676203837416455</c:v>
                </c:pt>
                <c:pt idx="5">
                  <c:v>0.17804556572241009</c:v>
                </c:pt>
                <c:pt idx="6">
                  <c:v>0.37106678843300617</c:v>
                </c:pt>
                <c:pt idx="7">
                  <c:v>1.0982452387007684</c:v>
                </c:pt>
                <c:pt idx="8">
                  <c:v>3.0114644890896787</c:v>
                </c:pt>
                <c:pt idx="9">
                  <c:v>5.4368093915482554</c:v>
                </c:pt>
                <c:pt idx="10">
                  <c:v>6.9168231192973577</c:v>
                </c:pt>
                <c:pt idx="11">
                  <c:v>7.5277917361987594</c:v>
                </c:pt>
                <c:pt idx="12">
                  <c:v>7.7842145213320064</c:v>
                </c:pt>
                <c:pt idx="13">
                  <c:v>7.8797012491029799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3F5-4E73-B43D-517149311AC1}"/>
            </c:ext>
          </c:extLst>
        </c:ser>
        <c:ser>
          <c:idx val="3"/>
          <c:order val="3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6D558A"/>
              </a:solidFill>
              <a:ln cmpd="sng">
                <a:solidFill>
                  <a:srgbClr val="6D558A"/>
                </a:solidFill>
              </a:ln>
            </c:spPr>
          </c:marker>
          <c:xVal>
            <c:numRef>
              <c:f>'Standard settings'!$B$38:$B$51</c:f>
              <c:numCache>
                <c:formatCode>General</c:formatCode>
                <c:ptCount val="14"/>
                <c:pt idx="0">
                  <c:v>1E-3</c:v>
                </c:pt>
                <c:pt idx="1">
                  <c:v>3.0000000000000001E-3</c:v>
                </c:pt>
                <c:pt idx="2">
                  <c:v>0.01</c:v>
                </c:pt>
                <c:pt idx="3">
                  <c:v>0.03</c:v>
                </c:pt>
                <c:pt idx="4">
                  <c:v>0.1</c:v>
                </c:pt>
                <c:pt idx="5">
                  <c:v>0.3</c:v>
                </c:pt>
                <c:pt idx="6">
                  <c:v>1</c:v>
                </c:pt>
                <c:pt idx="7">
                  <c:v>3</c:v>
                </c:pt>
                <c:pt idx="8">
                  <c:v>10</c:v>
                </c:pt>
                <c:pt idx="9">
                  <c:v>30</c:v>
                </c:pt>
                <c:pt idx="10">
                  <c:v>100</c:v>
                </c:pt>
                <c:pt idx="11">
                  <c:v>300</c:v>
                </c:pt>
                <c:pt idx="12">
                  <c:v>1000</c:v>
                </c:pt>
                <c:pt idx="13">
                  <c:v>3000</c:v>
                </c:pt>
              </c:numCache>
            </c:numRef>
          </c:xVal>
          <c:yVal>
            <c:numRef>
              <c:f>'Standard settings'!$G$38:$G$51</c:f>
              <c:numCache>
                <c:formatCode>General</c:formatCode>
                <c:ptCount val="14"/>
                <c:pt idx="0">
                  <c:v>0.11159600335059652</c:v>
                </c:pt>
                <c:pt idx="1">
                  <c:v>0.11208230202322103</c:v>
                </c:pt>
                <c:pt idx="2">
                  <c:v>0.11365162237997486</c:v>
                </c:pt>
                <c:pt idx="3">
                  <c:v>0.11841374859507643</c:v>
                </c:pt>
                <c:pt idx="4">
                  <c:v>0.13450090423941327</c:v>
                </c:pt>
                <c:pt idx="5">
                  <c:v>0.1910367019927329</c:v>
                </c:pt>
                <c:pt idx="6">
                  <c:v>0.41111149845522604</c:v>
                </c:pt>
                <c:pt idx="7">
                  <c:v>1.3144495891910712</c:v>
                </c:pt>
                <c:pt idx="8">
                  <c:v>4.0936075474613798</c:v>
                </c:pt>
                <c:pt idx="9">
                  <c:v>8.3111454962217355</c:v>
                </c:pt>
                <c:pt idx="10">
                  <c:v>11.243372901130899</c:v>
                </c:pt>
                <c:pt idx="11">
                  <c:v>12.532679844757951</c:v>
                </c:pt>
                <c:pt idx="12">
                  <c:v>13.087603348713976</c:v>
                </c:pt>
                <c:pt idx="13">
                  <c:v>13.296338271301828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3F5-4E73-B43D-517149311AC1}"/>
            </c:ext>
          </c:extLst>
        </c:ser>
        <c:ser>
          <c:idx val="4"/>
          <c:order val="4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4092A8"/>
              </a:solidFill>
              <a:ln cmpd="sng">
                <a:solidFill>
                  <a:srgbClr val="4092A8"/>
                </a:solidFill>
              </a:ln>
            </c:spPr>
          </c:marker>
          <c:xVal>
            <c:numRef>
              <c:f>'Standard settings'!$B$38:$B$51</c:f>
              <c:numCache>
                <c:formatCode>General</c:formatCode>
                <c:ptCount val="14"/>
                <c:pt idx="0">
                  <c:v>1E-3</c:v>
                </c:pt>
                <c:pt idx="1">
                  <c:v>3.0000000000000001E-3</c:v>
                </c:pt>
                <c:pt idx="2">
                  <c:v>0.01</c:v>
                </c:pt>
                <c:pt idx="3">
                  <c:v>0.03</c:v>
                </c:pt>
                <c:pt idx="4">
                  <c:v>0.1</c:v>
                </c:pt>
                <c:pt idx="5">
                  <c:v>0.3</c:v>
                </c:pt>
                <c:pt idx="6">
                  <c:v>1</c:v>
                </c:pt>
                <c:pt idx="7">
                  <c:v>3</c:v>
                </c:pt>
                <c:pt idx="8">
                  <c:v>10</c:v>
                </c:pt>
                <c:pt idx="9">
                  <c:v>30</c:v>
                </c:pt>
                <c:pt idx="10">
                  <c:v>100</c:v>
                </c:pt>
                <c:pt idx="11">
                  <c:v>300</c:v>
                </c:pt>
                <c:pt idx="12">
                  <c:v>1000</c:v>
                </c:pt>
                <c:pt idx="13">
                  <c:v>3000</c:v>
                </c:pt>
              </c:numCache>
            </c:numRef>
          </c:xVal>
          <c:yVal>
            <c:numRef>
              <c:f>'Standard settings'!$H$38:$H$51</c:f>
              <c:numCache>
                <c:formatCode>General</c:formatCode>
                <c:ptCount val="14"/>
                <c:pt idx="0">
                  <c:v>0.11797059753041399</c:v>
                </c:pt>
                <c:pt idx="1">
                  <c:v>0.11849920188876517</c:v>
                </c:pt>
                <c:pt idx="2">
                  <c:v>0.12020570715338023</c:v>
                </c:pt>
                <c:pt idx="3">
                  <c:v>0.12539025100462506</c:v>
                </c:pt>
                <c:pt idx="4">
                  <c:v>0.14297071445558646</c:v>
                </c:pt>
                <c:pt idx="5">
                  <c:v>0.20550335123131622</c:v>
                </c:pt>
                <c:pt idx="6">
                  <c:v>0.45800639220915085</c:v>
                </c:pt>
                <c:pt idx="7">
                  <c:v>1.6013990586338243</c:v>
                </c:pt>
                <c:pt idx="8">
                  <c:v>5.8840742535462525</c:v>
                </c:pt>
                <c:pt idx="9">
                  <c:v>14.25368242907906</c:v>
                </c:pt>
                <c:pt idx="10">
                  <c:v>21.387848499813224</c:v>
                </c:pt>
                <c:pt idx="11">
                  <c:v>24.881993013357189</c:v>
                </c:pt>
                <c:pt idx="12">
                  <c:v>26.455548550243712</c:v>
                </c:pt>
                <c:pt idx="13">
                  <c:v>27.058482346700846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3F5-4E73-B43D-517149311AC1}"/>
            </c:ext>
          </c:extLst>
        </c:ser>
        <c:ser>
          <c:idx val="5"/>
          <c:order val="5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D2803C"/>
              </a:solidFill>
              <a:ln cmpd="sng">
                <a:solidFill>
                  <a:srgbClr val="D2803C"/>
                </a:solidFill>
              </a:ln>
            </c:spPr>
          </c:marker>
          <c:xVal>
            <c:numRef>
              <c:f>'Standard settings'!$B$38:$B$51</c:f>
              <c:numCache>
                <c:formatCode>General</c:formatCode>
                <c:ptCount val="14"/>
                <c:pt idx="0">
                  <c:v>1E-3</c:v>
                </c:pt>
                <c:pt idx="1">
                  <c:v>3.0000000000000001E-3</c:v>
                </c:pt>
                <c:pt idx="2">
                  <c:v>0.01</c:v>
                </c:pt>
                <c:pt idx="3">
                  <c:v>0.03</c:v>
                </c:pt>
                <c:pt idx="4">
                  <c:v>0.1</c:v>
                </c:pt>
                <c:pt idx="5">
                  <c:v>0.3</c:v>
                </c:pt>
                <c:pt idx="6">
                  <c:v>1</c:v>
                </c:pt>
                <c:pt idx="7">
                  <c:v>3</c:v>
                </c:pt>
                <c:pt idx="8">
                  <c:v>10</c:v>
                </c:pt>
                <c:pt idx="9">
                  <c:v>30</c:v>
                </c:pt>
                <c:pt idx="10">
                  <c:v>100</c:v>
                </c:pt>
                <c:pt idx="11">
                  <c:v>300</c:v>
                </c:pt>
                <c:pt idx="12">
                  <c:v>1000</c:v>
                </c:pt>
                <c:pt idx="13">
                  <c:v>3000</c:v>
                </c:pt>
              </c:numCache>
            </c:numRef>
          </c:xVal>
          <c:yVal>
            <c:numRef>
              <c:f>'Standard settings'!$I$38:$I$51</c:f>
              <c:numCache>
                <c:formatCode>General</c:formatCode>
                <c:ptCount val="14"/>
                <c:pt idx="0">
                  <c:v>0.12490740477532938</c:v>
                </c:pt>
                <c:pt idx="1">
                  <c:v>0.12548336781564981</c:v>
                </c:pt>
                <c:pt idx="2">
                  <c:v>0.12734352518644426</c:v>
                </c:pt>
                <c:pt idx="3">
                  <c:v>0.13300196303012499</c:v>
                </c:pt>
                <c:pt idx="4">
                  <c:v>0.15226650432048991</c:v>
                </c:pt>
                <c:pt idx="5">
                  <c:v>0.22167772469633495</c:v>
                </c:pt>
                <c:pt idx="6">
                  <c:v>0.51340786705303265</c:v>
                </c:pt>
                <c:pt idx="7">
                  <c:v>1.9936950026505771</c:v>
                </c:pt>
                <c:pt idx="8">
                  <c:v>9.1688251313034002</c:v>
                </c:pt>
                <c:pt idx="9">
                  <c:v>29.902285472947646</c:v>
                </c:pt>
                <c:pt idx="10">
                  <c:v>55.500794724982526</c:v>
                </c:pt>
                <c:pt idx="11">
                  <c:v>71.245272992125493</c:v>
                </c:pt>
                <c:pt idx="12">
                  <c:v>79.124412954385889</c:v>
                </c:pt>
                <c:pt idx="13">
                  <c:v>82.282183709606187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3F5-4E73-B43D-517149311AC1}"/>
            </c:ext>
          </c:extLst>
        </c:ser>
        <c:ser>
          <c:idx val="6"/>
          <c:order val="6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618EC4"/>
              </a:solidFill>
              <a:ln cmpd="sng">
                <a:solidFill>
                  <a:srgbClr val="618EC4"/>
                </a:solidFill>
              </a:ln>
            </c:spPr>
          </c:marker>
          <c:xVal>
            <c:numRef>
              <c:f>'Standard settings'!$B$38:$B$51</c:f>
              <c:numCache>
                <c:formatCode>General</c:formatCode>
                <c:ptCount val="14"/>
                <c:pt idx="0">
                  <c:v>1E-3</c:v>
                </c:pt>
                <c:pt idx="1">
                  <c:v>3.0000000000000001E-3</c:v>
                </c:pt>
                <c:pt idx="2">
                  <c:v>0.01</c:v>
                </c:pt>
                <c:pt idx="3">
                  <c:v>0.03</c:v>
                </c:pt>
                <c:pt idx="4">
                  <c:v>0.1</c:v>
                </c:pt>
                <c:pt idx="5">
                  <c:v>0.3</c:v>
                </c:pt>
                <c:pt idx="6">
                  <c:v>1</c:v>
                </c:pt>
                <c:pt idx="7">
                  <c:v>3</c:v>
                </c:pt>
                <c:pt idx="8">
                  <c:v>10</c:v>
                </c:pt>
                <c:pt idx="9">
                  <c:v>30</c:v>
                </c:pt>
                <c:pt idx="10">
                  <c:v>100</c:v>
                </c:pt>
                <c:pt idx="11">
                  <c:v>300</c:v>
                </c:pt>
                <c:pt idx="12">
                  <c:v>1000</c:v>
                </c:pt>
                <c:pt idx="13">
                  <c:v>3000</c:v>
                </c:pt>
              </c:numCache>
            </c:numRef>
          </c:xVal>
          <c:yVal>
            <c:numRef>
              <c:f>'Standard settings'!$J$38:$J$51</c:f>
              <c:numCache>
                <c:formatCode>General</c:formatCode>
                <c:ptCount val="14"/>
                <c:pt idx="0">
                  <c:v>0.17082743244439072</c:v>
                </c:pt>
                <c:pt idx="1">
                  <c:v>0.17174916119991124</c:v>
                </c:pt>
                <c:pt idx="2">
                  <c:v>0.17473338497881974</c:v>
                </c:pt>
                <c:pt idx="3">
                  <c:v>0.18388005310931224</c:v>
                </c:pt>
                <c:pt idx="4">
                  <c:v>0.2157907763559401</c:v>
                </c:pt>
                <c:pt idx="5">
                  <c:v>0.34042142046131074</c:v>
                </c:pt>
                <c:pt idx="6">
                  <c:v>1.0293820209583782</c:v>
                </c:pt>
                <c:pt idx="7">
                  <c:v>11.243844169821488</c:v>
                </c:pt>
                <c:pt idx="8">
                  <c:v>157.23214506492059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3F5-4E73-B43D-517149311AC1}"/>
            </c:ext>
          </c:extLst>
        </c:ser>
        <c:ser>
          <c:idx val="7"/>
          <c:order val="7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C6625F"/>
              </a:solidFill>
              <a:ln cmpd="sng">
                <a:solidFill>
                  <a:srgbClr val="C6625F"/>
                </a:solidFill>
              </a:ln>
            </c:spPr>
          </c:marker>
          <c:xVal>
            <c:numRef>
              <c:f>'Standard settings'!$B$38:$B$51</c:f>
              <c:numCache>
                <c:formatCode>General</c:formatCode>
                <c:ptCount val="14"/>
                <c:pt idx="0">
                  <c:v>1E-3</c:v>
                </c:pt>
                <c:pt idx="1">
                  <c:v>3.0000000000000001E-3</c:v>
                </c:pt>
                <c:pt idx="2">
                  <c:v>0.01</c:v>
                </c:pt>
                <c:pt idx="3">
                  <c:v>0.03</c:v>
                </c:pt>
                <c:pt idx="4">
                  <c:v>0.1</c:v>
                </c:pt>
                <c:pt idx="5">
                  <c:v>0.3</c:v>
                </c:pt>
                <c:pt idx="6">
                  <c:v>1</c:v>
                </c:pt>
                <c:pt idx="7">
                  <c:v>3</c:v>
                </c:pt>
                <c:pt idx="8">
                  <c:v>10</c:v>
                </c:pt>
                <c:pt idx="9">
                  <c:v>30</c:v>
                </c:pt>
                <c:pt idx="10">
                  <c:v>100</c:v>
                </c:pt>
                <c:pt idx="11">
                  <c:v>300</c:v>
                </c:pt>
                <c:pt idx="12">
                  <c:v>1000</c:v>
                </c:pt>
                <c:pt idx="13">
                  <c:v>3000</c:v>
                </c:pt>
              </c:numCache>
            </c:numRef>
          </c:xVal>
          <c:yVal>
            <c:numRef>
              <c:f>'Standard settings'!$K$38:$K$51</c:f>
              <c:numCache>
                <c:formatCode>General</c:formatCode>
                <c:ptCount val="14"/>
                <c:pt idx="0">
                  <c:v>0.24764790266751585</c:v>
                </c:pt>
                <c:pt idx="1">
                  <c:v>0.24925809248550759</c:v>
                </c:pt>
                <c:pt idx="2">
                  <c:v>0.2544895138008248</c:v>
                </c:pt>
                <c:pt idx="3">
                  <c:v>0.27069683511159404</c:v>
                </c:pt>
                <c:pt idx="4">
                  <c:v>0.32927185702487255</c:v>
                </c:pt>
                <c:pt idx="5">
                  <c:v>0.58815994121933612</c:v>
                </c:pt>
                <c:pt idx="6">
                  <c:v>3.0180102117204868</c:v>
                </c:pt>
                <c:pt idx="7">
                  <c:v>80.039224496188666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3F5-4E73-B43D-517149311AC1}"/>
            </c:ext>
          </c:extLst>
        </c:ser>
        <c:ser>
          <c:idx val="8"/>
          <c:order val="8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A5C26A"/>
              </a:solidFill>
              <a:ln cmpd="sng">
                <a:solidFill>
                  <a:srgbClr val="A5C26A"/>
                </a:solidFill>
              </a:ln>
            </c:spPr>
          </c:marker>
          <c:xVal>
            <c:numRef>
              <c:f>'Standard settings'!$B$38:$B$51</c:f>
              <c:numCache>
                <c:formatCode>General</c:formatCode>
                <c:ptCount val="14"/>
                <c:pt idx="0">
                  <c:v>1E-3</c:v>
                </c:pt>
                <c:pt idx="1">
                  <c:v>3.0000000000000001E-3</c:v>
                </c:pt>
                <c:pt idx="2">
                  <c:v>0.01</c:v>
                </c:pt>
                <c:pt idx="3">
                  <c:v>0.03</c:v>
                </c:pt>
                <c:pt idx="4">
                  <c:v>0.1</c:v>
                </c:pt>
                <c:pt idx="5">
                  <c:v>0.3</c:v>
                </c:pt>
                <c:pt idx="6">
                  <c:v>1</c:v>
                </c:pt>
                <c:pt idx="7">
                  <c:v>3</c:v>
                </c:pt>
                <c:pt idx="8">
                  <c:v>10</c:v>
                </c:pt>
                <c:pt idx="9">
                  <c:v>30</c:v>
                </c:pt>
                <c:pt idx="10">
                  <c:v>100</c:v>
                </c:pt>
                <c:pt idx="11">
                  <c:v>300</c:v>
                </c:pt>
                <c:pt idx="12">
                  <c:v>1000</c:v>
                </c:pt>
                <c:pt idx="13">
                  <c:v>3000</c:v>
                </c:pt>
              </c:numCache>
            </c:numRef>
          </c:xVal>
          <c:yVal>
            <c:numRef>
              <c:f>'Standard settings'!$L$38:$L$51</c:f>
              <c:numCache>
                <c:formatCode>General</c:formatCode>
                <c:ptCount val="14"/>
                <c:pt idx="0">
                  <c:v>0.39088132603205566</c:v>
                </c:pt>
                <c:pt idx="1">
                  <c:v>0.39407826999283235</c:v>
                </c:pt>
                <c:pt idx="2">
                  <c:v>0.40452007748576152</c:v>
                </c:pt>
                <c:pt idx="3">
                  <c:v>0.43740489200711025</c:v>
                </c:pt>
                <c:pt idx="4">
                  <c:v>0.5630345447451558</c:v>
                </c:pt>
                <c:pt idx="5">
                  <c:v>1.2514076493733128</c:v>
                </c:pt>
                <c:pt idx="6">
                  <c:v>36.454254182983114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03F5-4E73-B43D-517149311AC1}"/>
            </c:ext>
          </c:extLst>
        </c:ser>
        <c:ser>
          <c:idx val="9"/>
          <c:order val="9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8D74AB"/>
              </a:solidFill>
              <a:ln cmpd="sng">
                <a:solidFill>
                  <a:srgbClr val="8D74AB"/>
                </a:solidFill>
              </a:ln>
            </c:spPr>
          </c:marker>
          <c:xVal>
            <c:numRef>
              <c:f>'Standard settings'!$B$38:$B$51</c:f>
              <c:numCache>
                <c:formatCode>General</c:formatCode>
                <c:ptCount val="14"/>
                <c:pt idx="0">
                  <c:v>1E-3</c:v>
                </c:pt>
                <c:pt idx="1">
                  <c:v>3.0000000000000001E-3</c:v>
                </c:pt>
                <c:pt idx="2">
                  <c:v>0.01</c:v>
                </c:pt>
                <c:pt idx="3">
                  <c:v>0.03</c:v>
                </c:pt>
                <c:pt idx="4">
                  <c:v>0.1</c:v>
                </c:pt>
                <c:pt idx="5">
                  <c:v>0.3</c:v>
                </c:pt>
                <c:pt idx="6">
                  <c:v>1</c:v>
                </c:pt>
                <c:pt idx="7">
                  <c:v>3</c:v>
                </c:pt>
                <c:pt idx="8">
                  <c:v>10</c:v>
                </c:pt>
                <c:pt idx="9">
                  <c:v>30</c:v>
                </c:pt>
                <c:pt idx="10">
                  <c:v>100</c:v>
                </c:pt>
                <c:pt idx="11">
                  <c:v>300</c:v>
                </c:pt>
                <c:pt idx="12">
                  <c:v>1000</c:v>
                </c:pt>
                <c:pt idx="13">
                  <c:v>3000</c:v>
                </c:pt>
              </c:numCache>
            </c:numRef>
          </c:xVal>
          <c:yVal>
            <c:numRef>
              <c:f>'Standard settings'!$M$38:$M$51</c:f>
              <c:numCache>
                <c:formatCode>General</c:formatCode>
                <c:ptCount val="14"/>
                <c:pt idx="0">
                  <c:v>0.70678795856099785</c:v>
                </c:pt>
                <c:pt idx="1">
                  <c:v>0.71457762953471016</c:v>
                </c:pt>
                <c:pt idx="2">
                  <c:v>0.74024977444253914</c:v>
                </c:pt>
                <c:pt idx="3">
                  <c:v>0.82341594732701506</c:v>
                </c:pt>
                <c:pt idx="4">
                  <c:v>1.1745695110698884</c:v>
                </c:pt>
                <c:pt idx="5">
                  <c:v>4.270175037448892</c:v>
                </c:pt>
                <c:pt idx="6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03F5-4E73-B43D-517149311AC1}"/>
            </c:ext>
          </c:extLst>
        </c:ser>
        <c:ser>
          <c:idx val="10"/>
          <c:order val="1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5DB4CC"/>
              </a:solidFill>
              <a:ln cmpd="sng">
                <a:solidFill>
                  <a:srgbClr val="5DB4CC"/>
                </a:solidFill>
              </a:ln>
            </c:spPr>
          </c:marker>
          <c:xVal>
            <c:numRef>
              <c:f>'Standard settings'!$B$38:$B$51</c:f>
              <c:numCache>
                <c:formatCode>General</c:formatCode>
                <c:ptCount val="14"/>
                <c:pt idx="0">
                  <c:v>1E-3</c:v>
                </c:pt>
                <c:pt idx="1">
                  <c:v>3.0000000000000001E-3</c:v>
                </c:pt>
                <c:pt idx="2">
                  <c:v>0.01</c:v>
                </c:pt>
                <c:pt idx="3">
                  <c:v>0.03</c:v>
                </c:pt>
                <c:pt idx="4">
                  <c:v>0.1</c:v>
                </c:pt>
                <c:pt idx="5">
                  <c:v>0.3</c:v>
                </c:pt>
                <c:pt idx="6">
                  <c:v>1</c:v>
                </c:pt>
                <c:pt idx="7">
                  <c:v>3</c:v>
                </c:pt>
                <c:pt idx="8">
                  <c:v>10</c:v>
                </c:pt>
                <c:pt idx="9">
                  <c:v>30</c:v>
                </c:pt>
                <c:pt idx="10">
                  <c:v>100</c:v>
                </c:pt>
                <c:pt idx="11">
                  <c:v>300</c:v>
                </c:pt>
                <c:pt idx="12">
                  <c:v>1000</c:v>
                </c:pt>
                <c:pt idx="13">
                  <c:v>3000</c:v>
                </c:pt>
              </c:numCache>
            </c:numRef>
          </c:xVal>
          <c:yVal>
            <c:numRef>
              <c:f>'Standard settings'!$N$38:$N$51</c:f>
              <c:numCache>
                <c:formatCode>General</c:formatCode>
                <c:ptCount val="14"/>
                <c:pt idx="0">
                  <c:v>1.6458690613997939</c:v>
                </c:pt>
                <c:pt idx="1">
                  <c:v>1.6736704374965576</c:v>
                </c:pt>
                <c:pt idx="2">
                  <c:v>1.7670168039546834</c:v>
                </c:pt>
                <c:pt idx="3">
                  <c:v>2.0881413026307385</c:v>
                </c:pt>
                <c:pt idx="4">
                  <c:v>3.8042840951268908</c:v>
                </c:pt>
                <c:pt idx="5">
                  <c:v>182.99072730941501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03F5-4E73-B43D-517149311AC1}"/>
            </c:ext>
          </c:extLst>
        </c:ser>
        <c:ser>
          <c:idx val="11"/>
          <c:order val="11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F8A159"/>
              </a:solidFill>
              <a:ln cmpd="sng">
                <a:solidFill>
                  <a:srgbClr val="F8A159"/>
                </a:solidFill>
              </a:ln>
            </c:spPr>
          </c:marker>
          <c:xVal>
            <c:numRef>
              <c:f>'Standard settings'!$B$38:$B$51</c:f>
              <c:numCache>
                <c:formatCode>General</c:formatCode>
                <c:ptCount val="14"/>
                <c:pt idx="0">
                  <c:v>1E-3</c:v>
                </c:pt>
                <c:pt idx="1">
                  <c:v>3.0000000000000001E-3</c:v>
                </c:pt>
                <c:pt idx="2">
                  <c:v>0.01</c:v>
                </c:pt>
                <c:pt idx="3">
                  <c:v>0.03</c:v>
                </c:pt>
                <c:pt idx="4">
                  <c:v>0.1</c:v>
                </c:pt>
                <c:pt idx="5">
                  <c:v>0.3</c:v>
                </c:pt>
                <c:pt idx="6">
                  <c:v>1</c:v>
                </c:pt>
                <c:pt idx="7">
                  <c:v>3</c:v>
                </c:pt>
                <c:pt idx="8">
                  <c:v>10</c:v>
                </c:pt>
                <c:pt idx="9">
                  <c:v>30</c:v>
                </c:pt>
                <c:pt idx="10">
                  <c:v>100</c:v>
                </c:pt>
                <c:pt idx="11">
                  <c:v>300</c:v>
                </c:pt>
                <c:pt idx="12">
                  <c:v>1000</c:v>
                </c:pt>
                <c:pt idx="13">
                  <c:v>3000</c:v>
                </c:pt>
              </c:numCache>
            </c:numRef>
          </c:xVal>
          <c:yVal>
            <c:numRef>
              <c:f>'Standard settings'!$O$38:$O$51</c:f>
              <c:numCache>
                <c:formatCode>General</c:formatCode>
                <c:ptCount val="14"/>
                <c:pt idx="0">
                  <c:v>7.3253633832327063</c:v>
                </c:pt>
                <c:pt idx="1">
                  <c:v>7.5901151241906879</c:v>
                </c:pt>
                <c:pt idx="2">
                  <c:v>8.5356445007007391</c:v>
                </c:pt>
                <c:pt idx="3">
                  <c:v>12.57283609043257</c:v>
                </c:pt>
                <c:pt idx="4">
                  <c:v>94.810622583489859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03F5-4E73-B43D-517149311A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31672"/>
        <c:axId val="858748959"/>
      </c:scatterChart>
      <c:valAx>
        <c:axId val="6431672"/>
        <c:scaling>
          <c:orientation val="minMax"/>
          <c:max val="3500"/>
          <c:min val="1.0000000000000002E-3"/>
        </c:scaling>
        <c:delete val="0"/>
        <c:axPos val="b"/>
        <c:majorGridlines>
          <c:spPr>
            <a:ln>
              <a:solidFill>
                <a:srgbClr val="FFFFFF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/>
                </a:pPr>
                <a:r>
                  <a:t>[ Methacholiine ]  mM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858748959"/>
        <c:crosses val="autoZero"/>
        <c:crossBetween val="midCat"/>
      </c:valAx>
      <c:valAx>
        <c:axId val="858748959"/>
        <c:scaling>
          <c:orientation val="minMax"/>
          <c:max val="5"/>
          <c:min val="0"/>
        </c:scaling>
        <c:delete val="0"/>
        <c:axPos val="l"/>
        <c:majorGridlines>
          <c:spPr>
            <a:ln>
              <a:solidFill>
                <a:srgbClr val="FFFFFF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/>
                </a:pPr>
                <a:r>
                  <a:t>Airway Resistance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6431672"/>
        <c:crosses val="autoZero"/>
        <c:crossBetween val="midCat"/>
      </c:valAx>
      <c:spPr>
        <a:solidFill>
          <a:srgbClr val="FFFFFF"/>
        </a:solidFill>
      </c:spPr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scatterChart>
        <c:scatterStyle val="lineMarker"/>
        <c:varyColors val="1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436EA1"/>
              </a:solidFill>
              <a:ln cmpd="sng">
                <a:solidFill>
                  <a:srgbClr val="436EA1"/>
                </a:solidFill>
              </a:ln>
            </c:spPr>
          </c:marker>
          <c:xVal>
            <c:numRef>
              <c:f>'Standard settings'!$B$38:$B$51</c:f>
              <c:numCache>
                <c:formatCode>General</c:formatCode>
                <c:ptCount val="14"/>
                <c:pt idx="0">
                  <c:v>1E-3</c:v>
                </c:pt>
                <c:pt idx="1">
                  <c:v>3.0000000000000001E-3</c:v>
                </c:pt>
                <c:pt idx="2">
                  <c:v>0.01</c:v>
                </c:pt>
                <c:pt idx="3">
                  <c:v>0.03</c:v>
                </c:pt>
                <c:pt idx="4">
                  <c:v>0.1</c:v>
                </c:pt>
                <c:pt idx="5">
                  <c:v>0.3</c:v>
                </c:pt>
                <c:pt idx="6">
                  <c:v>1</c:v>
                </c:pt>
                <c:pt idx="7">
                  <c:v>3</c:v>
                </c:pt>
                <c:pt idx="8">
                  <c:v>10</c:v>
                </c:pt>
                <c:pt idx="9">
                  <c:v>30</c:v>
                </c:pt>
                <c:pt idx="10">
                  <c:v>100</c:v>
                </c:pt>
                <c:pt idx="11">
                  <c:v>300</c:v>
                </c:pt>
                <c:pt idx="12">
                  <c:v>1000</c:v>
                </c:pt>
                <c:pt idx="13">
                  <c:v>3000</c:v>
                </c:pt>
              </c:numCache>
            </c:numRef>
          </c:xVal>
          <c:yVal>
            <c:numRef>
              <c:f>'Standard settings'!$D$38:$D$51</c:f>
              <c:numCache>
                <c:formatCode>General</c:formatCode>
                <c:ptCount val="14"/>
                <c:pt idx="0">
                  <c:v>9.529072988491942E-2</c:v>
                </c:pt>
                <c:pt idx="1">
                  <c:v>9.5674347380255945E-2</c:v>
                </c:pt>
                <c:pt idx="2">
                  <c:v>9.6911015603799389E-2</c:v>
                </c:pt>
                <c:pt idx="3">
                  <c:v>0.10065177799137107</c:v>
                </c:pt>
                <c:pt idx="4">
                  <c:v>0.11316125640546541</c:v>
                </c:pt>
                <c:pt idx="5">
                  <c:v>0.15574453991047224</c:v>
                </c:pt>
                <c:pt idx="6">
                  <c:v>0.30672196767893295</c:v>
                </c:pt>
                <c:pt idx="7">
                  <c:v>0.79972814733859987</c:v>
                </c:pt>
                <c:pt idx="8">
                  <c:v>1.8249159817063145</c:v>
                </c:pt>
                <c:pt idx="9">
                  <c:v>2.8449704088565744</c:v>
                </c:pt>
                <c:pt idx="10">
                  <c:v>3.3762503709415079</c:v>
                </c:pt>
                <c:pt idx="11">
                  <c:v>3.5805787719764242</c:v>
                </c:pt>
                <c:pt idx="12">
                  <c:v>3.6640374790407249</c:v>
                </c:pt>
                <c:pt idx="13">
                  <c:v>3.6947850166287837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EE0-44A4-83E3-4DD58E530219}"/>
            </c:ext>
          </c:extLst>
        </c:ser>
        <c:ser>
          <c:idx val="1"/>
          <c:order val="1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A34441"/>
              </a:solidFill>
              <a:ln cmpd="sng">
                <a:solidFill>
                  <a:srgbClr val="A34441"/>
                </a:solidFill>
              </a:ln>
            </c:spPr>
          </c:marker>
          <c:xVal>
            <c:numRef>
              <c:f>'Standard settings'!$B$38:$B$51</c:f>
              <c:numCache>
                <c:formatCode>General</c:formatCode>
                <c:ptCount val="14"/>
                <c:pt idx="0">
                  <c:v>1E-3</c:v>
                </c:pt>
                <c:pt idx="1">
                  <c:v>3.0000000000000001E-3</c:v>
                </c:pt>
                <c:pt idx="2">
                  <c:v>0.01</c:v>
                </c:pt>
                <c:pt idx="3">
                  <c:v>0.03</c:v>
                </c:pt>
                <c:pt idx="4">
                  <c:v>0.1</c:v>
                </c:pt>
                <c:pt idx="5">
                  <c:v>0.3</c:v>
                </c:pt>
                <c:pt idx="6">
                  <c:v>1</c:v>
                </c:pt>
                <c:pt idx="7">
                  <c:v>3</c:v>
                </c:pt>
                <c:pt idx="8">
                  <c:v>10</c:v>
                </c:pt>
                <c:pt idx="9">
                  <c:v>30</c:v>
                </c:pt>
                <c:pt idx="10">
                  <c:v>100</c:v>
                </c:pt>
                <c:pt idx="11">
                  <c:v>300</c:v>
                </c:pt>
                <c:pt idx="12">
                  <c:v>1000</c:v>
                </c:pt>
                <c:pt idx="13">
                  <c:v>3000</c:v>
                </c:pt>
              </c:numCache>
            </c:numRef>
          </c:xVal>
          <c:yVal>
            <c:numRef>
              <c:f>'Standard settings'!$E$38:$E$51</c:f>
              <c:numCache>
                <c:formatCode>General</c:formatCode>
                <c:ptCount val="14"/>
                <c:pt idx="0">
                  <c:v>0.10030442105020937</c:v>
                </c:pt>
                <c:pt idx="1">
                  <c:v>0.10071874169200429</c:v>
                </c:pt>
                <c:pt idx="2">
                  <c:v>0.10205482862591073</c:v>
                </c:pt>
                <c:pt idx="3">
                  <c:v>0.10610038356306942</c:v>
                </c:pt>
                <c:pt idx="4">
                  <c:v>0.11967236670973411</c:v>
                </c:pt>
                <c:pt idx="5">
                  <c:v>0.16633589936474955</c:v>
                </c:pt>
                <c:pt idx="6">
                  <c:v>0.33660024735595095</c:v>
                </c:pt>
                <c:pt idx="7">
                  <c:v>0.93130665517760525</c:v>
                </c:pt>
                <c:pt idx="8">
                  <c:v>2.3079050346221743</c:v>
                </c:pt>
                <c:pt idx="9">
                  <c:v>3.8315577359251756</c:v>
                </c:pt>
                <c:pt idx="10">
                  <c:v>4.6804032504834048</c:v>
                </c:pt>
                <c:pt idx="11">
                  <c:v>5.0165855890978053</c:v>
                </c:pt>
                <c:pt idx="12">
                  <c:v>5.1554352686909599</c:v>
                </c:pt>
                <c:pt idx="13">
                  <c:v>5.2068132363349147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EE0-44A4-83E3-4DD58E530219}"/>
            </c:ext>
          </c:extLst>
        </c:ser>
        <c:ser>
          <c:idx val="2"/>
          <c:order val="2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849F4C"/>
              </a:solidFill>
              <a:ln cmpd="sng">
                <a:solidFill>
                  <a:srgbClr val="849F4C"/>
                </a:solidFill>
              </a:ln>
            </c:spPr>
          </c:marker>
          <c:xVal>
            <c:numRef>
              <c:f>'Standard settings'!$B$38:$B$51</c:f>
              <c:numCache>
                <c:formatCode>General</c:formatCode>
                <c:ptCount val="14"/>
                <c:pt idx="0">
                  <c:v>1E-3</c:v>
                </c:pt>
                <c:pt idx="1">
                  <c:v>3.0000000000000001E-3</c:v>
                </c:pt>
                <c:pt idx="2">
                  <c:v>0.01</c:v>
                </c:pt>
                <c:pt idx="3">
                  <c:v>0.03</c:v>
                </c:pt>
                <c:pt idx="4">
                  <c:v>0.1</c:v>
                </c:pt>
                <c:pt idx="5">
                  <c:v>0.3</c:v>
                </c:pt>
                <c:pt idx="6">
                  <c:v>1</c:v>
                </c:pt>
                <c:pt idx="7">
                  <c:v>3</c:v>
                </c:pt>
                <c:pt idx="8">
                  <c:v>10</c:v>
                </c:pt>
                <c:pt idx="9">
                  <c:v>30</c:v>
                </c:pt>
                <c:pt idx="10">
                  <c:v>100</c:v>
                </c:pt>
                <c:pt idx="11">
                  <c:v>300</c:v>
                </c:pt>
                <c:pt idx="12">
                  <c:v>1000</c:v>
                </c:pt>
                <c:pt idx="13">
                  <c:v>3000</c:v>
                </c:pt>
              </c:numCache>
            </c:numRef>
          </c:xVal>
          <c:yVal>
            <c:numRef>
              <c:f>'Standard settings'!$F$38:$F$51</c:f>
              <c:numCache>
                <c:formatCode>General</c:formatCode>
                <c:ptCount val="14"/>
                <c:pt idx="0">
                  <c:v>0.10572446896142897</c:v>
                </c:pt>
                <c:pt idx="1">
                  <c:v>0.10617285860712745</c:v>
                </c:pt>
                <c:pt idx="2">
                  <c:v>0.10761931302600231</c:v>
                </c:pt>
                <c:pt idx="3">
                  <c:v>0.11200369385410831</c:v>
                </c:pt>
                <c:pt idx="4">
                  <c:v>0.12676203837416455</c:v>
                </c:pt>
                <c:pt idx="5">
                  <c:v>0.17804556572241009</c:v>
                </c:pt>
                <c:pt idx="6">
                  <c:v>0.37106678843300617</c:v>
                </c:pt>
                <c:pt idx="7">
                  <c:v>1.0982452387007684</c:v>
                </c:pt>
                <c:pt idx="8">
                  <c:v>3.0114644890896787</c:v>
                </c:pt>
                <c:pt idx="9">
                  <c:v>5.4368093915482554</c:v>
                </c:pt>
                <c:pt idx="10">
                  <c:v>6.9168231192973577</c:v>
                </c:pt>
                <c:pt idx="11">
                  <c:v>7.5277917361987594</c:v>
                </c:pt>
                <c:pt idx="12">
                  <c:v>7.7842145213320064</c:v>
                </c:pt>
                <c:pt idx="13">
                  <c:v>7.8797012491029799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EE0-44A4-83E3-4DD58E530219}"/>
            </c:ext>
          </c:extLst>
        </c:ser>
        <c:ser>
          <c:idx val="3"/>
          <c:order val="3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6D558A"/>
              </a:solidFill>
              <a:ln cmpd="sng">
                <a:solidFill>
                  <a:srgbClr val="6D558A"/>
                </a:solidFill>
              </a:ln>
            </c:spPr>
          </c:marker>
          <c:xVal>
            <c:numRef>
              <c:f>'Standard settings'!$B$38:$B$51</c:f>
              <c:numCache>
                <c:formatCode>General</c:formatCode>
                <c:ptCount val="14"/>
                <c:pt idx="0">
                  <c:v>1E-3</c:v>
                </c:pt>
                <c:pt idx="1">
                  <c:v>3.0000000000000001E-3</c:v>
                </c:pt>
                <c:pt idx="2">
                  <c:v>0.01</c:v>
                </c:pt>
                <c:pt idx="3">
                  <c:v>0.03</c:v>
                </c:pt>
                <c:pt idx="4">
                  <c:v>0.1</c:v>
                </c:pt>
                <c:pt idx="5">
                  <c:v>0.3</c:v>
                </c:pt>
                <c:pt idx="6">
                  <c:v>1</c:v>
                </c:pt>
                <c:pt idx="7">
                  <c:v>3</c:v>
                </c:pt>
                <c:pt idx="8">
                  <c:v>10</c:v>
                </c:pt>
                <c:pt idx="9">
                  <c:v>30</c:v>
                </c:pt>
                <c:pt idx="10">
                  <c:v>100</c:v>
                </c:pt>
                <c:pt idx="11">
                  <c:v>300</c:v>
                </c:pt>
                <c:pt idx="12">
                  <c:v>1000</c:v>
                </c:pt>
                <c:pt idx="13">
                  <c:v>3000</c:v>
                </c:pt>
              </c:numCache>
            </c:numRef>
          </c:xVal>
          <c:yVal>
            <c:numRef>
              <c:f>'Standard settings'!$G$38:$G$51</c:f>
              <c:numCache>
                <c:formatCode>General</c:formatCode>
                <c:ptCount val="14"/>
                <c:pt idx="0">
                  <c:v>0.11159600335059652</c:v>
                </c:pt>
                <c:pt idx="1">
                  <c:v>0.11208230202322103</c:v>
                </c:pt>
                <c:pt idx="2">
                  <c:v>0.11365162237997486</c:v>
                </c:pt>
                <c:pt idx="3">
                  <c:v>0.11841374859507643</c:v>
                </c:pt>
                <c:pt idx="4">
                  <c:v>0.13450090423941327</c:v>
                </c:pt>
                <c:pt idx="5">
                  <c:v>0.1910367019927329</c:v>
                </c:pt>
                <c:pt idx="6">
                  <c:v>0.41111149845522604</c:v>
                </c:pt>
                <c:pt idx="7">
                  <c:v>1.3144495891910712</c:v>
                </c:pt>
                <c:pt idx="8">
                  <c:v>4.0936075474613798</c:v>
                </c:pt>
                <c:pt idx="9">
                  <c:v>8.3111454962217355</c:v>
                </c:pt>
                <c:pt idx="10">
                  <c:v>11.243372901130899</c:v>
                </c:pt>
                <c:pt idx="11">
                  <c:v>12.532679844757951</c:v>
                </c:pt>
                <c:pt idx="12">
                  <c:v>13.087603348713976</c:v>
                </c:pt>
                <c:pt idx="13">
                  <c:v>13.296338271301828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EE0-44A4-83E3-4DD58E530219}"/>
            </c:ext>
          </c:extLst>
        </c:ser>
        <c:ser>
          <c:idx val="4"/>
          <c:order val="4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4092A8"/>
              </a:solidFill>
              <a:ln cmpd="sng">
                <a:solidFill>
                  <a:srgbClr val="4092A8"/>
                </a:solidFill>
              </a:ln>
            </c:spPr>
          </c:marker>
          <c:xVal>
            <c:numRef>
              <c:f>'Standard settings'!$B$38:$B$51</c:f>
              <c:numCache>
                <c:formatCode>General</c:formatCode>
                <c:ptCount val="14"/>
                <c:pt idx="0">
                  <c:v>1E-3</c:v>
                </c:pt>
                <c:pt idx="1">
                  <c:v>3.0000000000000001E-3</c:v>
                </c:pt>
                <c:pt idx="2">
                  <c:v>0.01</c:v>
                </c:pt>
                <c:pt idx="3">
                  <c:v>0.03</c:v>
                </c:pt>
                <c:pt idx="4">
                  <c:v>0.1</c:v>
                </c:pt>
                <c:pt idx="5">
                  <c:v>0.3</c:v>
                </c:pt>
                <c:pt idx="6">
                  <c:v>1</c:v>
                </c:pt>
                <c:pt idx="7">
                  <c:v>3</c:v>
                </c:pt>
                <c:pt idx="8">
                  <c:v>10</c:v>
                </c:pt>
                <c:pt idx="9">
                  <c:v>30</c:v>
                </c:pt>
                <c:pt idx="10">
                  <c:v>100</c:v>
                </c:pt>
                <c:pt idx="11">
                  <c:v>300</c:v>
                </c:pt>
                <c:pt idx="12">
                  <c:v>1000</c:v>
                </c:pt>
                <c:pt idx="13">
                  <c:v>3000</c:v>
                </c:pt>
              </c:numCache>
            </c:numRef>
          </c:xVal>
          <c:yVal>
            <c:numRef>
              <c:f>'Standard settings'!$H$38:$H$51</c:f>
              <c:numCache>
                <c:formatCode>General</c:formatCode>
                <c:ptCount val="14"/>
                <c:pt idx="0">
                  <c:v>0.11797059753041399</c:v>
                </c:pt>
                <c:pt idx="1">
                  <c:v>0.11849920188876517</c:v>
                </c:pt>
                <c:pt idx="2">
                  <c:v>0.12020570715338023</c:v>
                </c:pt>
                <c:pt idx="3">
                  <c:v>0.12539025100462506</c:v>
                </c:pt>
                <c:pt idx="4">
                  <c:v>0.14297071445558646</c:v>
                </c:pt>
                <c:pt idx="5">
                  <c:v>0.20550335123131622</c:v>
                </c:pt>
                <c:pt idx="6">
                  <c:v>0.45800639220915085</c:v>
                </c:pt>
                <c:pt idx="7">
                  <c:v>1.6013990586338243</c:v>
                </c:pt>
                <c:pt idx="8">
                  <c:v>5.8840742535462525</c:v>
                </c:pt>
                <c:pt idx="9">
                  <c:v>14.25368242907906</c:v>
                </c:pt>
                <c:pt idx="10">
                  <c:v>21.387848499813224</c:v>
                </c:pt>
                <c:pt idx="11">
                  <c:v>24.881993013357189</c:v>
                </c:pt>
                <c:pt idx="12">
                  <c:v>26.455548550243712</c:v>
                </c:pt>
                <c:pt idx="13">
                  <c:v>27.058482346700846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EE0-44A4-83E3-4DD58E530219}"/>
            </c:ext>
          </c:extLst>
        </c:ser>
        <c:ser>
          <c:idx val="5"/>
          <c:order val="5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D2803C"/>
              </a:solidFill>
              <a:ln cmpd="sng">
                <a:solidFill>
                  <a:srgbClr val="D2803C"/>
                </a:solidFill>
              </a:ln>
            </c:spPr>
          </c:marker>
          <c:xVal>
            <c:numRef>
              <c:f>'Standard settings'!$B$38:$B$51</c:f>
              <c:numCache>
                <c:formatCode>General</c:formatCode>
                <c:ptCount val="14"/>
                <c:pt idx="0">
                  <c:v>1E-3</c:v>
                </c:pt>
                <c:pt idx="1">
                  <c:v>3.0000000000000001E-3</c:v>
                </c:pt>
                <c:pt idx="2">
                  <c:v>0.01</c:v>
                </c:pt>
                <c:pt idx="3">
                  <c:v>0.03</c:v>
                </c:pt>
                <c:pt idx="4">
                  <c:v>0.1</c:v>
                </c:pt>
                <c:pt idx="5">
                  <c:v>0.3</c:v>
                </c:pt>
                <c:pt idx="6">
                  <c:v>1</c:v>
                </c:pt>
                <c:pt idx="7">
                  <c:v>3</c:v>
                </c:pt>
                <c:pt idx="8">
                  <c:v>10</c:v>
                </c:pt>
                <c:pt idx="9">
                  <c:v>30</c:v>
                </c:pt>
                <c:pt idx="10">
                  <c:v>100</c:v>
                </c:pt>
                <c:pt idx="11">
                  <c:v>300</c:v>
                </c:pt>
                <c:pt idx="12">
                  <c:v>1000</c:v>
                </c:pt>
                <c:pt idx="13">
                  <c:v>3000</c:v>
                </c:pt>
              </c:numCache>
            </c:numRef>
          </c:xVal>
          <c:yVal>
            <c:numRef>
              <c:f>'Standard settings'!$I$38:$I$51</c:f>
              <c:numCache>
                <c:formatCode>General</c:formatCode>
                <c:ptCount val="14"/>
                <c:pt idx="0">
                  <c:v>0.12490740477532938</c:v>
                </c:pt>
                <c:pt idx="1">
                  <c:v>0.12548336781564981</c:v>
                </c:pt>
                <c:pt idx="2">
                  <c:v>0.12734352518644426</c:v>
                </c:pt>
                <c:pt idx="3">
                  <c:v>0.13300196303012499</c:v>
                </c:pt>
                <c:pt idx="4">
                  <c:v>0.15226650432048991</c:v>
                </c:pt>
                <c:pt idx="5">
                  <c:v>0.22167772469633495</c:v>
                </c:pt>
                <c:pt idx="6">
                  <c:v>0.51340786705303265</c:v>
                </c:pt>
                <c:pt idx="7">
                  <c:v>1.9936950026505771</c:v>
                </c:pt>
                <c:pt idx="8">
                  <c:v>9.1688251313034002</c:v>
                </c:pt>
                <c:pt idx="9">
                  <c:v>29.902285472947646</c:v>
                </c:pt>
                <c:pt idx="10">
                  <c:v>55.500794724982526</c:v>
                </c:pt>
                <c:pt idx="11">
                  <c:v>71.245272992125493</c:v>
                </c:pt>
                <c:pt idx="12">
                  <c:v>79.124412954385889</c:v>
                </c:pt>
                <c:pt idx="13">
                  <c:v>82.282183709606187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EE0-44A4-83E3-4DD58E530219}"/>
            </c:ext>
          </c:extLst>
        </c:ser>
        <c:ser>
          <c:idx val="6"/>
          <c:order val="6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618EC4"/>
              </a:solidFill>
              <a:ln cmpd="sng">
                <a:solidFill>
                  <a:srgbClr val="618EC4"/>
                </a:solidFill>
              </a:ln>
            </c:spPr>
          </c:marker>
          <c:xVal>
            <c:numRef>
              <c:f>'Standard settings'!$B$38:$B$51</c:f>
              <c:numCache>
                <c:formatCode>General</c:formatCode>
                <c:ptCount val="14"/>
                <c:pt idx="0">
                  <c:v>1E-3</c:v>
                </c:pt>
                <c:pt idx="1">
                  <c:v>3.0000000000000001E-3</c:v>
                </c:pt>
                <c:pt idx="2">
                  <c:v>0.01</c:v>
                </c:pt>
                <c:pt idx="3">
                  <c:v>0.03</c:v>
                </c:pt>
                <c:pt idx="4">
                  <c:v>0.1</c:v>
                </c:pt>
                <c:pt idx="5">
                  <c:v>0.3</c:v>
                </c:pt>
                <c:pt idx="6">
                  <c:v>1</c:v>
                </c:pt>
                <c:pt idx="7">
                  <c:v>3</c:v>
                </c:pt>
                <c:pt idx="8">
                  <c:v>10</c:v>
                </c:pt>
                <c:pt idx="9">
                  <c:v>30</c:v>
                </c:pt>
                <c:pt idx="10">
                  <c:v>100</c:v>
                </c:pt>
                <c:pt idx="11">
                  <c:v>300</c:v>
                </c:pt>
                <c:pt idx="12">
                  <c:v>1000</c:v>
                </c:pt>
                <c:pt idx="13">
                  <c:v>3000</c:v>
                </c:pt>
              </c:numCache>
            </c:numRef>
          </c:xVal>
          <c:yVal>
            <c:numRef>
              <c:f>'Standard settings'!$J$38:$J$51</c:f>
              <c:numCache>
                <c:formatCode>General</c:formatCode>
                <c:ptCount val="14"/>
                <c:pt idx="0">
                  <c:v>0.17082743244439072</c:v>
                </c:pt>
                <c:pt idx="1">
                  <c:v>0.17174916119991124</c:v>
                </c:pt>
                <c:pt idx="2">
                  <c:v>0.17473338497881974</c:v>
                </c:pt>
                <c:pt idx="3">
                  <c:v>0.18388005310931224</c:v>
                </c:pt>
                <c:pt idx="4">
                  <c:v>0.2157907763559401</c:v>
                </c:pt>
                <c:pt idx="5">
                  <c:v>0.34042142046131074</c:v>
                </c:pt>
                <c:pt idx="6">
                  <c:v>1.0293820209583782</c:v>
                </c:pt>
                <c:pt idx="7">
                  <c:v>11.243844169821488</c:v>
                </c:pt>
                <c:pt idx="8">
                  <c:v>157.23214506492059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DEE0-44A4-83E3-4DD58E530219}"/>
            </c:ext>
          </c:extLst>
        </c:ser>
        <c:ser>
          <c:idx val="7"/>
          <c:order val="7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C6625F"/>
              </a:solidFill>
              <a:ln cmpd="sng">
                <a:solidFill>
                  <a:srgbClr val="C6625F"/>
                </a:solidFill>
              </a:ln>
            </c:spPr>
          </c:marker>
          <c:xVal>
            <c:numRef>
              <c:f>'Standard settings'!$B$38:$B$51</c:f>
              <c:numCache>
                <c:formatCode>General</c:formatCode>
                <c:ptCount val="14"/>
                <c:pt idx="0">
                  <c:v>1E-3</c:v>
                </c:pt>
                <c:pt idx="1">
                  <c:v>3.0000000000000001E-3</c:v>
                </c:pt>
                <c:pt idx="2">
                  <c:v>0.01</c:v>
                </c:pt>
                <c:pt idx="3">
                  <c:v>0.03</c:v>
                </c:pt>
                <c:pt idx="4">
                  <c:v>0.1</c:v>
                </c:pt>
                <c:pt idx="5">
                  <c:v>0.3</c:v>
                </c:pt>
                <c:pt idx="6">
                  <c:v>1</c:v>
                </c:pt>
                <c:pt idx="7">
                  <c:v>3</c:v>
                </c:pt>
                <c:pt idx="8">
                  <c:v>10</c:v>
                </c:pt>
                <c:pt idx="9">
                  <c:v>30</c:v>
                </c:pt>
                <c:pt idx="10">
                  <c:v>100</c:v>
                </c:pt>
                <c:pt idx="11">
                  <c:v>300</c:v>
                </c:pt>
                <c:pt idx="12">
                  <c:v>1000</c:v>
                </c:pt>
                <c:pt idx="13">
                  <c:v>3000</c:v>
                </c:pt>
              </c:numCache>
            </c:numRef>
          </c:xVal>
          <c:yVal>
            <c:numRef>
              <c:f>'Standard settings'!$K$38:$K$51</c:f>
              <c:numCache>
                <c:formatCode>General</c:formatCode>
                <c:ptCount val="14"/>
                <c:pt idx="0">
                  <c:v>0.24764790266751585</c:v>
                </c:pt>
                <c:pt idx="1">
                  <c:v>0.24925809248550759</c:v>
                </c:pt>
                <c:pt idx="2">
                  <c:v>0.2544895138008248</c:v>
                </c:pt>
                <c:pt idx="3">
                  <c:v>0.27069683511159404</c:v>
                </c:pt>
                <c:pt idx="4">
                  <c:v>0.32927185702487255</c:v>
                </c:pt>
                <c:pt idx="5">
                  <c:v>0.58815994121933612</c:v>
                </c:pt>
                <c:pt idx="6">
                  <c:v>3.0180102117204868</c:v>
                </c:pt>
                <c:pt idx="7">
                  <c:v>80.039224496188666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DEE0-44A4-83E3-4DD58E530219}"/>
            </c:ext>
          </c:extLst>
        </c:ser>
        <c:ser>
          <c:idx val="8"/>
          <c:order val="8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A5C26A"/>
              </a:solidFill>
              <a:ln cmpd="sng">
                <a:solidFill>
                  <a:srgbClr val="A5C26A"/>
                </a:solidFill>
              </a:ln>
            </c:spPr>
          </c:marker>
          <c:xVal>
            <c:numRef>
              <c:f>'Standard settings'!$B$38:$B$51</c:f>
              <c:numCache>
                <c:formatCode>General</c:formatCode>
                <c:ptCount val="14"/>
                <c:pt idx="0">
                  <c:v>1E-3</c:v>
                </c:pt>
                <c:pt idx="1">
                  <c:v>3.0000000000000001E-3</c:v>
                </c:pt>
                <c:pt idx="2">
                  <c:v>0.01</c:v>
                </c:pt>
                <c:pt idx="3">
                  <c:v>0.03</c:v>
                </c:pt>
                <c:pt idx="4">
                  <c:v>0.1</c:v>
                </c:pt>
                <c:pt idx="5">
                  <c:v>0.3</c:v>
                </c:pt>
                <c:pt idx="6">
                  <c:v>1</c:v>
                </c:pt>
                <c:pt idx="7">
                  <c:v>3</c:v>
                </c:pt>
                <c:pt idx="8">
                  <c:v>10</c:v>
                </c:pt>
                <c:pt idx="9">
                  <c:v>30</c:v>
                </c:pt>
                <c:pt idx="10">
                  <c:v>100</c:v>
                </c:pt>
                <c:pt idx="11">
                  <c:v>300</c:v>
                </c:pt>
                <c:pt idx="12">
                  <c:v>1000</c:v>
                </c:pt>
                <c:pt idx="13">
                  <c:v>3000</c:v>
                </c:pt>
              </c:numCache>
            </c:numRef>
          </c:xVal>
          <c:yVal>
            <c:numRef>
              <c:f>'Standard settings'!$L$38:$L$51</c:f>
              <c:numCache>
                <c:formatCode>General</c:formatCode>
                <c:ptCount val="14"/>
                <c:pt idx="0">
                  <c:v>0.39088132603205566</c:v>
                </c:pt>
                <c:pt idx="1">
                  <c:v>0.39407826999283235</c:v>
                </c:pt>
                <c:pt idx="2">
                  <c:v>0.40452007748576152</c:v>
                </c:pt>
                <c:pt idx="3">
                  <c:v>0.43740489200711025</c:v>
                </c:pt>
                <c:pt idx="4">
                  <c:v>0.5630345447451558</c:v>
                </c:pt>
                <c:pt idx="5">
                  <c:v>1.2514076493733128</c:v>
                </c:pt>
                <c:pt idx="6">
                  <c:v>36.454254182983114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DEE0-44A4-83E3-4DD58E530219}"/>
            </c:ext>
          </c:extLst>
        </c:ser>
        <c:ser>
          <c:idx val="9"/>
          <c:order val="9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8D74AB"/>
              </a:solidFill>
              <a:ln cmpd="sng">
                <a:solidFill>
                  <a:srgbClr val="8D74AB"/>
                </a:solidFill>
              </a:ln>
            </c:spPr>
          </c:marker>
          <c:xVal>
            <c:numRef>
              <c:f>'Standard settings'!$B$38:$B$51</c:f>
              <c:numCache>
                <c:formatCode>General</c:formatCode>
                <c:ptCount val="14"/>
                <c:pt idx="0">
                  <c:v>1E-3</c:v>
                </c:pt>
                <c:pt idx="1">
                  <c:v>3.0000000000000001E-3</c:v>
                </c:pt>
                <c:pt idx="2">
                  <c:v>0.01</c:v>
                </c:pt>
                <c:pt idx="3">
                  <c:v>0.03</c:v>
                </c:pt>
                <c:pt idx="4">
                  <c:v>0.1</c:v>
                </c:pt>
                <c:pt idx="5">
                  <c:v>0.3</c:v>
                </c:pt>
                <c:pt idx="6">
                  <c:v>1</c:v>
                </c:pt>
                <c:pt idx="7">
                  <c:v>3</c:v>
                </c:pt>
                <c:pt idx="8">
                  <c:v>10</c:v>
                </c:pt>
                <c:pt idx="9">
                  <c:v>30</c:v>
                </c:pt>
                <c:pt idx="10">
                  <c:v>100</c:v>
                </c:pt>
                <c:pt idx="11">
                  <c:v>300</c:v>
                </c:pt>
                <c:pt idx="12">
                  <c:v>1000</c:v>
                </c:pt>
                <c:pt idx="13">
                  <c:v>3000</c:v>
                </c:pt>
              </c:numCache>
            </c:numRef>
          </c:xVal>
          <c:yVal>
            <c:numRef>
              <c:f>'Standard settings'!$M$38:$M$51</c:f>
              <c:numCache>
                <c:formatCode>General</c:formatCode>
                <c:ptCount val="14"/>
                <c:pt idx="0">
                  <c:v>0.70678795856099785</c:v>
                </c:pt>
                <c:pt idx="1">
                  <c:v>0.71457762953471016</c:v>
                </c:pt>
                <c:pt idx="2">
                  <c:v>0.74024977444253914</c:v>
                </c:pt>
                <c:pt idx="3">
                  <c:v>0.82341594732701506</c:v>
                </c:pt>
                <c:pt idx="4">
                  <c:v>1.1745695110698884</c:v>
                </c:pt>
                <c:pt idx="5">
                  <c:v>4.270175037448892</c:v>
                </c:pt>
                <c:pt idx="6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DEE0-44A4-83E3-4DD58E530219}"/>
            </c:ext>
          </c:extLst>
        </c:ser>
        <c:ser>
          <c:idx val="10"/>
          <c:order val="1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5DB4CC"/>
              </a:solidFill>
              <a:ln cmpd="sng">
                <a:solidFill>
                  <a:srgbClr val="5DB4CC"/>
                </a:solidFill>
              </a:ln>
            </c:spPr>
          </c:marker>
          <c:xVal>
            <c:numRef>
              <c:f>'Standard settings'!$B$38:$B$51</c:f>
              <c:numCache>
                <c:formatCode>General</c:formatCode>
                <c:ptCount val="14"/>
                <c:pt idx="0">
                  <c:v>1E-3</c:v>
                </c:pt>
                <c:pt idx="1">
                  <c:v>3.0000000000000001E-3</c:v>
                </c:pt>
                <c:pt idx="2">
                  <c:v>0.01</c:v>
                </c:pt>
                <c:pt idx="3">
                  <c:v>0.03</c:v>
                </c:pt>
                <c:pt idx="4">
                  <c:v>0.1</c:v>
                </c:pt>
                <c:pt idx="5">
                  <c:v>0.3</c:v>
                </c:pt>
                <c:pt idx="6">
                  <c:v>1</c:v>
                </c:pt>
                <c:pt idx="7">
                  <c:v>3</c:v>
                </c:pt>
                <c:pt idx="8">
                  <c:v>10</c:v>
                </c:pt>
                <c:pt idx="9">
                  <c:v>30</c:v>
                </c:pt>
                <c:pt idx="10">
                  <c:v>100</c:v>
                </c:pt>
                <c:pt idx="11">
                  <c:v>300</c:v>
                </c:pt>
                <c:pt idx="12">
                  <c:v>1000</c:v>
                </c:pt>
                <c:pt idx="13">
                  <c:v>3000</c:v>
                </c:pt>
              </c:numCache>
            </c:numRef>
          </c:xVal>
          <c:yVal>
            <c:numRef>
              <c:f>'Standard settings'!$N$38:$N$51</c:f>
              <c:numCache>
                <c:formatCode>General</c:formatCode>
                <c:ptCount val="14"/>
                <c:pt idx="0">
                  <c:v>1.6458690613997939</c:v>
                </c:pt>
                <c:pt idx="1">
                  <c:v>1.6736704374965576</c:v>
                </c:pt>
                <c:pt idx="2">
                  <c:v>1.7670168039546834</c:v>
                </c:pt>
                <c:pt idx="3">
                  <c:v>2.0881413026307385</c:v>
                </c:pt>
                <c:pt idx="4">
                  <c:v>3.8042840951268908</c:v>
                </c:pt>
                <c:pt idx="5">
                  <c:v>182.99072730941501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DEE0-44A4-83E3-4DD58E530219}"/>
            </c:ext>
          </c:extLst>
        </c:ser>
        <c:ser>
          <c:idx val="11"/>
          <c:order val="11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F8A159"/>
              </a:solidFill>
              <a:ln cmpd="sng">
                <a:solidFill>
                  <a:srgbClr val="F8A159"/>
                </a:solidFill>
              </a:ln>
            </c:spPr>
          </c:marker>
          <c:xVal>
            <c:numRef>
              <c:f>'Standard settings'!$B$38:$B$51</c:f>
              <c:numCache>
                <c:formatCode>General</c:formatCode>
                <c:ptCount val="14"/>
                <c:pt idx="0">
                  <c:v>1E-3</c:v>
                </c:pt>
                <c:pt idx="1">
                  <c:v>3.0000000000000001E-3</c:v>
                </c:pt>
                <c:pt idx="2">
                  <c:v>0.01</c:v>
                </c:pt>
                <c:pt idx="3">
                  <c:v>0.03</c:v>
                </c:pt>
                <c:pt idx="4">
                  <c:v>0.1</c:v>
                </c:pt>
                <c:pt idx="5">
                  <c:v>0.3</c:v>
                </c:pt>
                <c:pt idx="6">
                  <c:v>1</c:v>
                </c:pt>
                <c:pt idx="7">
                  <c:v>3</c:v>
                </c:pt>
                <c:pt idx="8">
                  <c:v>10</c:v>
                </c:pt>
                <c:pt idx="9">
                  <c:v>30</c:v>
                </c:pt>
                <c:pt idx="10">
                  <c:v>100</c:v>
                </c:pt>
                <c:pt idx="11">
                  <c:v>300</c:v>
                </c:pt>
                <c:pt idx="12">
                  <c:v>1000</c:v>
                </c:pt>
                <c:pt idx="13">
                  <c:v>3000</c:v>
                </c:pt>
              </c:numCache>
            </c:numRef>
          </c:xVal>
          <c:yVal>
            <c:numRef>
              <c:f>'Standard settings'!$O$38:$O$51</c:f>
              <c:numCache>
                <c:formatCode>General</c:formatCode>
                <c:ptCount val="14"/>
                <c:pt idx="0">
                  <c:v>7.3253633832327063</c:v>
                </c:pt>
                <c:pt idx="1">
                  <c:v>7.5901151241906879</c:v>
                </c:pt>
                <c:pt idx="2">
                  <c:v>8.5356445007007391</c:v>
                </c:pt>
                <c:pt idx="3">
                  <c:v>12.57283609043257</c:v>
                </c:pt>
                <c:pt idx="4">
                  <c:v>94.810622583489859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DEE0-44A4-83E3-4DD58E5302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2137478"/>
        <c:axId val="863765125"/>
      </c:scatterChart>
      <c:valAx>
        <c:axId val="1922137478"/>
        <c:scaling>
          <c:orientation val="minMax"/>
        </c:scaling>
        <c:delete val="0"/>
        <c:axPos val="b"/>
        <c:majorGridlines>
          <c:spPr>
            <a:ln>
              <a:solidFill>
                <a:srgbClr val="FFFFFF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/>
                </a:pPr>
                <a:r>
                  <a:t>[ Methacholiine ]  mM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863765125"/>
        <c:crosses val="autoZero"/>
        <c:crossBetween val="midCat"/>
      </c:valAx>
      <c:valAx>
        <c:axId val="863765125"/>
        <c:scaling>
          <c:orientation val="minMax"/>
        </c:scaling>
        <c:delete val="0"/>
        <c:axPos val="l"/>
        <c:majorGridlines>
          <c:spPr>
            <a:ln>
              <a:solidFill>
                <a:srgbClr val="FFFFFF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/>
                </a:pPr>
                <a:r>
                  <a:t>Airway Resistance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1922137478"/>
        <c:crosses val="autoZero"/>
        <c:crossBetween val="midCat"/>
      </c:valAx>
      <c:spPr>
        <a:solidFill>
          <a:srgbClr val="FFFFFF"/>
        </a:solidFill>
      </c:spPr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scatterChart>
        <c:scatterStyle val="lineMarker"/>
        <c:varyColors val="1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436EA1"/>
              </a:solidFill>
              <a:ln cmpd="sng">
                <a:solidFill>
                  <a:srgbClr val="436EA1"/>
                </a:solidFill>
              </a:ln>
            </c:spPr>
          </c:marker>
          <c:xVal>
            <c:numRef>
              <c:f>'Standard settings'!$B$38:$B$51</c:f>
              <c:numCache>
                <c:formatCode>General</c:formatCode>
                <c:ptCount val="14"/>
                <c:pt idx="0">
                  <c:v>1E-3</c:v>
                </c:pt>
                <c:pt idx="1">
                  <c:v>3.0000000000000001E-3</c:v>
                </c:pt>
                <c:pt idx="2">
                  <c:v>0.01</c:v>
                </c:pt>
                <c:pt idx="3">
                  <c:v>0.03</c:v>
                </c:pt>
                <c:pt idx="4">
                  <c:v>0.1</c:v>
                </c:pt>
                <c:pt idx="5">
                  <c:v>0.3</c:v>
                </c:pt>
                <c:pt idx="6">
                  <c:v>1</c:v>
                </c:pt>
                <c:pt idx="7">
                  <c:v>3</c:v>
                </c:pt>
                <c:pt idx="8">
                  <c:v>10</c:v>
                </c:pt>
                <c:pt idx="9">
                  <c:v>30</c:v>
                </c:pt>
                <c:pt idx="10">
                  <c:v>100</c:v>
                </c:pt>
                <c:pt idx="11">
                  <c:v>300</c:v>
                </c:pt>
                <c:pt idx="12">
                  <c:v>1000</c:v>
                </c:pt>
                <c:pt idx="13">
                  <c:v>3000</c:v>
                </c:pt>
              </c:numCache>
            </c:numRef>
          </c:xVal>
          <c:yVal>
            <c:numRef>
              <c:f>'Standard settings'!$D$38:$D$51</c:f>
              <c:numCache>
                <c:formatCode>General</c:formatCode>
                <c:ptCount val="14"/>
                <c:pt idx="0">
                  <c:v>9.529072988491942E-2</c:v>
                </c:pt>
                <c:pt idx="1">
                  <c:v>9.5674347380255945E-2</c:v>
                </c:pt>
                <c:pt idx="2">
                  <c:v>9.6911015603799389E-2</c:v>
                </c:pt>
                <c:pt idx="3">
                  <c:v>0.10065177799137107</c:v>
                </c:pt>
                <c:pt idx="4">
                  <c:v>0.11316125640546541</c:v>
                </c:pt>
                <c:pt idx="5">
                  <c:v>0.15574453991047224</c:v>
                </c:pt>
                <c:pt idx="6">
                  <c:v>0.30672196767893295</c:v>
                </c:pt>
                <c:pt idx="7">
                  <c:v>0.79972814733859987</c:v>
                </c:pt>
                <c:pt idx="8">
                  <c:v>1.8249159817063145</c:v>
                </c:pt>
                <c:pt idx="9">
                  <c:v>2.8449704088565744</c:v>
                </c:pt>
                <c:pt idx="10">
                  <c:v>3.3762503709415079</c:v>
                </c:pt>
                <c:pt idx="11">
                  <c:v>3.5805787719764242</c:v>
                </c:pt>
                <c:pt idx="12">
                  <c:v>3.6640374790407249</c:v>
                </c:pt>
                <c:pt idx="13">
                  <c:v>3.6947850166287837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602-4077-9CC0-AA7B316D928F}"/>
            </c:ext>
          </c:extLst>
        </c:ser>
        <c:ser>
          <c:idx val="1"/>
          <c:order val="1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A34441"/>
              </a:solidFill>
              <a:ln cmpd="sng">
                <a:solidFill>
                  <a:srgbClr val="A34441"/>
                </a:solidFill>
              </a:ln>
            </c:spPr>
          </c:marker>
          <c:xVal>
            <c:numRef>
              <c:f>'Standard settings'!$B$38:$B$51</c:f>
              <c:numCache>
                <c:formatCode>General</c:formatCode>
                <c:ptCount val="14"/>
                <c:pt idx="0">
                  <c:v>1E-3</c:v>
                </c:pt>
                <c:pt idx="1">
                  <c:v>3.0000000000000001E-3</c:v>
                </c:pt>
                <c:pt idx="2">
                  <c:v>0.01</c:v>
                </c:pt>
                <c:pt idx="3">
                  <c:v>0.03</c:v>
                </c:pt>
                <c:pt idx="4">
                  <c:v>0.1</c:v>
                </c:pt>
                <c:pt idx="5">
                  <c:v>0.3</c:v>
                </c:pt>
                <c:pt idx="6">
                  <c:v>1</c:v>
                </c:pt>
                <c:pt idx="7">
                  <c:v>3</c:v>
                </c:pt>
                <c:pt idx="8">
                  <c:v>10</c:v>
                </c:pt>
                <c:pt idx="9">
                  <c:v>30</c:v>
                </c:pt>
                <c:pt idx="10">
                  <c:v>100</c:v>
                </c:pt>
                <c:pt idx="11">
                  <c:v>300</c:v>
                </c:pt>
                <c:pt idx="12">
                  <c:v>1000</c:v>
                </c:pt>
                <c:pt idx="13">
                  <c:v>3000</c:v>
                </c:pt>
              </c:numCache>
            </c:numRef>
          </c:xVal>
          <c:yVal>
            <c:numRef>
              <c:f>'Standard settings'!$E$38:$E$51</c:f>
              <c:numCache>
                <c:formatCode>General</c:formatCode>
                <c:ptCount val="14"/>
                <c:pt idx="0">
                  <c:v>0.10030442105020937</c:v>
                </c:pt>
                <c:pt idx="1">
                  <c:v>0.10071874169200429</c:v>
                </c:pt>
                <c:pt idx="2">
                  <c:v>0.10205482862591073</c:v>
                </c:pt>
                <c:pt idx="3">
                  <c:v>0.10610038356306942</c:v>
                </c:pt>
                <c:pt idx="4">
                  <c:v>0.11967236670973411</c:v>
                </c:pt>
                <c:pt idx="5">
                  <c:v>0.16633589936474955</c:v>
                </c:pt>
                <c:pt idx="6">
                  <c:v>0.33660024735595095</c:v>
                </c:pt>
                <c:pt idx="7">
                  <c:v>0.93130665517760525</c:v>
                </c:pt>
                <c:pt idx="8">
                  <c:v>2.3079050346221743</c:v>
                </c:pt>
                <c:pt idx="9">
                  <c:v>3.8315577359251756</c:v>
                </c:pt>
                <c:pt idx="10">
                  <c:v>4.6804032504834048</c:v>
                </c:pt>
                <c:pt idx="11">
                  <c:v>5.0165855890978053</c:v>
                </c:pt>
                <c:pt idx="12">
                  <c:v>5.1554352686909599</c:v>
                </c:pt>
                <c:pt idx="13">
                  <c:v>5.2068132363349147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602-4077-9CC0-AA7B316D928F}"/>
            </c:ext>
          </c:extLst>
        </c:ser>
        <c:ser>
          <c:idx val="2"/>
          <c:order val="2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849F4C"/>
              </a:solidFill>
              <a:ln cmpd="sng">
                <a:solidFill>
                  <a:srgbClr val="849F4C"/>
                </a:solidFill>
              </a:ln>
            </c:spPr>
          </c:marker>
          <c:xVal>
            <c:numRef>
              <c:f>'Standard settings'!$B$38:$B$51</c:f>
              <c:numCache>
                <c:formatCode>General</c:formatCode>
                <c:ptCount val="14"/>
                <c:pt idx="0">
                  <c:v>1E-3</c:v>
                </c:pt>
                <c:pt idx="1">
                  <c:v>3.0000000000000001E-3</c:v>
                </c:pt>
                <c:pt idx="2">
                  <c:v>0.01</c:v>
                </c:pt>
                <c:pt idx="3">
                  <c:v>0.03</c:v>
                </c:pt>
                <c:pt idx="4">
                  <c:v>0.1</c:v>
                </c:pt>
                <c:pt idx="5">
                  <c:v>0.3</c:v>
                </c:pt>
                <c:pt idx="6">
                  <c:v>1</c:v>
                </c:pt>
                <c:pt idx="7">
                  <c:v>3</c:v>
                </c:pt>
                <c:pt idx="8">
                  <c:v>10</c:v>
                </c:pt>
                <c:pt idx="9">
                  <c:v>30</c:v>
                </c:pt>
                <c:pt idx="10">
                  <c:v>100</c:v>
                </c:pt>
                <c:pt idx="11">
                  <c:v>300</c:v>
                </c:pt>
                <c:pt idx="12">
                  <c:v>1000</c:v>
                </c:pt>
                <c:pt idx="13">
                  <c:v>3000</c:v>
                </c:pt>
              </c:numCache>
            </c:numRef>
          </c:xVal>
          <c:yVal>
            <c:numRef>
              <c:f>'Standard settings'!$F$38:$F$51</c:f>
              <c:numCache>
                <c:formatCode>General</c:formatCode>
                <c:ptCount val="14"/>
                <c:pt idx="0">
                  <c:v>0.10572446896142897</c:v>
                </c:pt>
                <c:pt idx="1">
                  <c:v>0.10617285860712745</c:v>
                </c:pt>
                <c:pt idx="2">
                  <c:v>0.10761931302600231</c:v>
                </c:pt>
                <c:pt idx="3">
                  <c:v>0.11200369385410831</c:v>
                </c:pt>
                <c:pt idx="4">
                  <c:v>0.12676203837416455</c:v>
                </c:pt>
                <c:pt idx="5">
                  <c:v>0.17804556572241009</c:v>
                </c:pt>
                <c:pt idx="6">
                  <c:v>0.37106678843300617</c:v>
                </c:pt>
                <c:pt idx="7">
                  <c:v>1.0982452387007684</c:v>
                </c:pt>
                <c:pt idx="8">
                  <c:v>3.0114644890896787</c:v>
                </c:pt>
                <c:pt idx="9">
                  <c:v>5.4368093915482554</c:v>
                </c:pt>
                <c:pt idx="10">
                  <c:v>6.9168231192973577</c:v>
                </c:pt>
                <c:pt idx="11">
                  <c:v>7.5277917361987594</c:v>
                </c:pt>
                <c:pt idx="12">
                  <c:v>7.7842145213320064</c:v>
                </c:pt>
                <c:pt idx="13">
                  <c:v>7.8797012491029799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602-4077-9CC0-AA7B316D928F}"/>
            </c:ext>
          </c:extLst>
        </c:ser>
        <c:ser>
          <c:idx val="3"/>
          <c:order val="3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6D558A"/>
              </a:solidFill>
              <a:ln cmpd="sng">
                <a:solidFill>
                  <a:srgbClr val="6D558A"/>
                </a:solidFill>
              </a:ln>
            </c:spPr>
          </c:marker>
          <c:xVal>
            <c:numRef>
              <c:f>'Standard settings'!$B$38:$B$51</c:f>
              <c:numCache>
                <c:formatCode>General</c:formatCode>
                <c:ptCount val="14"/>
                <c:pt idx="0">
                  <c:v>1E-3</c:v>
                </c:pt>
                <c:pt idx="1">
                  <c:v>3.0000000000000001E-3</c:v>
                </c:pt>
                <c:pt idx="2">
                  <c:v>0.01</c:v>
                </c:pt>
                <c:pt idx="3">
                  <c:v>0.03</c:v>
                </c:pt>
                <c:pt idx="4">
                  <c:v>0.1</c:v>
                </c:pt>
                <c:pt idx="5">
                  <c:v>0.3</c:v>
                </c:pt>
                <c:pt idx="6">
                  <c:v>1</c:v>
                </c:pt>
                <c:pt idx="7">
                  <c:v>3</c:v>
                </c:pt>
                <c:pt idx="8">
                  <c:v>10</c:v>
                </c:pt>
                <c:pt idx="9">
                  <c:v>30</c:v>
                </c:pt>
                <c:pt idx="10">
                  <c:v>100</c:v>
                </c:pt>
                <c:pt idx="11">
                  <c:v>300</c:v>
                </c:pt>
                <c:pt idx="12">
                  <c:v>1000</c:v>
                </c:pt>
                <c:pt idx="13">
                  <c:v>3000</c:v>
                </c:pt>
              </c:numCache>
            </c:numRef>
          </c:xVal>
          <c:yVal>
            <c:numRef>
              <c:f>'Standard settings'!$G$38:$G$51</c:f>
              <c:numCache>
                <c:formatCode>General</c:formatCode>
                <c:ptCount val="14"/>
                <c:pt idx="0">
                  <c:v>0.11159600335059652</c:v>
                </c:pt>
                <c:pt idx="1">
                  <c:v>0.11208230202322103</c:v>
                </c:pt>
                <c:pt idx="2">
                  <c:v>0.11365162237997486</c:v>
                </c:pt>
                <c:pt idx="3">
                  <c:v>0.11841374859507643</c:v>
                </c:pt>
                <c:pt idx="4">
                  <c:v>0.13450090423941327</c:v>
                </c:pt>
                <c:pt idx="5">
                  <c:v>0.1910367019927329</c:v>
                </c:pt>
                <c:pt idx="6">
                  <c:v>0.41111149845522604</c:v>
                </c:pt>
                <c:pt idx="7">
                  <c:v>1.3144495891910712</c:v>
                </c:pt>
                <c:pt idx="8">
                  <c:v>4.0936075474613798</c:v>
                </c:pt>
                <c:pt idx="9">
                  <c:v>8.3111454962217355</c:v>
                </c:pt>
                <c:pt idx="10">
                  <c:v>11.243372901130899</c:v>
                </c:pt>
                <c:pt idx="11">
                  <c:v>12.532679844757951</c:v>
                </c:pt>
                <c:pt idx="12">
                  <c:v>13.087603348713976</c:v>
                </c:pt>
                <c:pt idx="13">
                  <c:v>13.296338271301828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602-4077-9CC0-AA7B316D928F}"/>
            </c:ext>
          </c:extLst>
        </c:ser>
        <c:ser>
          <c:idx val="4"/>
          <c:order val="4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4092A8"/>
              </a:solidFill>
              <a:ln cmpd="sng">
                <a:solidFill>
                  <a:srgbClr val="4092A8"/>
                </a:solidFill>
              </a:ln>
            </c:spPr>
          </c:marker>
          <c:xVal>
            <c:numRef>
              <c:f>'Standard settings'!$B$38:$B$51</c:f>
              <c:numCache>
                <c:formatCode>General</c:formatCode>
                <c:ptCount val="14"/>
                <c:pt idx="0">
                  <c:v>1E-3</c:v>
                </c:pt>
                <c:pt idx="1">
                  <c:v>3.0000000000000001E-3</c:v>
                </c:pt>
                <c:pt idx="2">
                  <c:v>0.01</c:v>
                </c:pt>
                <c:pt idx="3">
                  <c:v>0.03</c:v>
                </c:pt>
                <c:pt idx="4">
                  <c:v>0.1</c:v>
                </c:pt>
                <c:pt idx="5">
                  <c:v>0.3</c:v>
                </c:pt>
                <c:pt idx="6">
                  <c:v>1</c:v>
                </c:pt>
                <c:pt idx="7">
                  <c:v>3</c:v>
                </c:pt>
                <c:pt idx="8">
                  <c:v>10</c:v>
                </c:pt>
                <c:pt idx="9">
                  <c:v>30</c:v>
                </c:pt>
                <c:pt idx="10">
                  <c:v>100</c:v>
                </c:pt>
                <c:pt idx="11">
                  <c:v>300</c:v>
                </c:pt>
                <c:pt idx="12">
                  <c:v>1000</c:v>
                </c:pt>
                <c:pt idx="13">
                  <c:v>3000</c:v>
                </c:pt>
              </c:numCache>
            </c:numRef>
          </c:xVal>
          <c:yVal>
            <c:numRef>
              <c:f>'Standard settings'!$H$38:$H$51</c:f>
              <c:numCache>
                <c:formatCode>General</c:formatCode>
                <c:ptCount val="14"/>
                <c:pt idx="0">
                  <c:v>0.11797059753041399</c:v>
                </c:pt>
                <c:pt idx="1">
                  <c:v>0.11849920188876517</c:v>
                </c:pt>
                <c:pt idx="2">
                  <c:v>0.12020570715338023</c:v>
                </c:pt>
                <c:pt idx="3">
                  <c:v>0.12539025100462506</c:v>
                </c:pt>
                <c:pt idx="4">
                  <c:v>0.14297071445558646</c:v>
                </c:pt>
                <c:pt idx="5">
                  <c:v>0.20550335123131622</c:v>
                </c:pt>
                <c:pt idx="6">
                  <c:v>0.45800639220915085</c:v>
                </c:pt>
                <c:pt idx="7">
                  <c:v>1.6013990586338243</c:v>
                </c:pt>
                <c:pt idx="8">
                  <c:v>5.8840742535462525</c:v>
                </c:pt>
                <c:pt idx="9">
                  <c:v>14.25368242907906</c:v>
                </c:pt>
                <c:pt idx="10">
                  <c:v>21.387848499813224</c:v>
                </c:pt>
                <c:pt idx="11">
                  <c:v>24.881993013357189</c:v>
                </c:pt>
                <c:pt idx="12">
                  <c:v>26.455548550243712</c:v>
                </c:pt>
                <c:pt idx="13">
                  <c:v>27.058482346700846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602-4077-9CC0-AA7B316D928F}"/>
            </c:ext>
          </c:extLst>
        </c:ser>
        <c:ser>
          <c:idx val="5"/>
          <c:order val="5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D2803C"/>
              </a:solidFill>
              <a:ln cmpd="sng">
                <a:solidFill>
                  <a:srgbClr val="D2803C"/>
                </a:solidFill>
              </a:ln>
            </c:spPr>
          </c:marker>
          <c:xVal>
            <c:numRef>
              <c:f>'Standard settings'!$B$38:$B$51</c:f>
              <c:numCache>
                <c:formatCode>General</c:formatCode>
                <c:ptCount val="14"/>
                <c:pt idx="0">
                  <c:v>1E-3</c:v>
                </c:pt>
                <c:pt idx="1">
                  <c:v>3.0000000000000001E-3</c:v>
                </c:pt>
                <c:pt idx="2">
                  <c:v>0.01</c:v>
                </c:pt>
                <c:pt idx="3">
                  <c:v>0.03</c:v>
                </c:pt>
                <c:pt idx="4">
                  <c:v>0.1</c:v>
                </c:pt>
                <c:pt idx="5">
                  <c:v>0.3</c:v>
                </c:pt>
                <c:pt idx="6">
                  <c:v>1</c:v>
                </c:pt>
                <c:pt idx="7">
                  <c:v>3</c:v>
                </c:pt>
                <c:pt idx="8">
                  <c:v>10</c:v>
                </c:pt>
                <c:pt idx="9">
                  <c:v>30</c:v>
                </c:pt>
                <c:pt idx="10">
                  <c:v>100</c:v>
                </c:pt>
                <c:pt idx="11">
                  <c:v>300</c:v>
                </c:pt>
                <c:pt idx="12">
                  <c:v>1000</c:v>
                </c:pt>
                <c:pt idx="13">
                  <c:v>3000</c:v>
                </c:pt>
              </c:numCache>
            </c:numRef>
          </c:xVal>
          <c:yVal>
            <c:numRef>
              <c:f>'Standard settings'!$I$38:$I$51</c:f>
              <c:numCache>
                <c:formatCode>General</c:formatCode>
                <c:ptCount val="14"/>
                <c:pt idx="0">
                  <c:v>0.12490740477532938</c:v>
                </c:pt>
                <c:pt idx="1">
                  <c:v>0.12548336781564981</c:v>
                </c:pt>
                <c:pt idx="2">
                  <c:v>0.12734352518644426</c:v>
                </c:pt>
                <c:pt idx="3">
                  <c:v>0.13300196303012499</c:v>
                </c:pt>
                <c:pt idx="4">
                  <c:v>0.15226650432048991</c:v>
                </c:pt>
                <c:pt idx="5">
                  <c:v>0.22167772469633495</c:v>
                </c:pt>
                <c:pt idx="6">
                  <c:v>0.51340786705303265</c:v>
                </c:pt>
                <c:pt idx="7">
                  <c:v>1.9936950026505771</c:v>
                </c:pt>
                <c:pt idx="8">
                  <c:v>9.1688251313034002</c:v>
                </c:pt>
                <c:pt idx="9">
                  <c:v>29.902285472947646</c:v>
                </c:pt>
                <c:pt idx="10">
                  <c:v>55.500794724982526</c:v>
                </c:pt>
                <c:pt idx="11">
                  <c:v>71.245272992125493</c:v>
                </c:pt>
                <c:pt idx="12">
                  <c:v>79.124412954385889</c:v>
                </c:pt>
                <c:pt idx="13">
                  <c:v>82.282183709606187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602-4077-9CC0-AA7B316D928F}"/>
            </c:ext>
          </c:extLst>
        </c:ser>
        <c:ser>
          <c:idx val="6"/>
          <c:order val="6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618EC4"/>
              </a:solidFill>
              <a:ln cmpd="sng">
                <a:solidFill>
                  <a:srgbClr val="618EC4"/>
                </a:solidFill>
              </a:ln>
            </c:spPr>
          </c:marker>
          <c:xVal>
            <c:numRef>
              <c:f>'Standard settings'!$B$38:$B$51</c:f>
              <c:numCache>
                <c:formatCode>General</c:formatCode>
                <c:ptCount val="14"/>
                <c:pt idx="0">
                  <c:v>1E-3</c:v>
                </c:pt>
                <c:pt idx="1">
                  <c:v>3.0000000000000001E-3</c:v>
                </c:pt>
                <c:pt idx="2">
                  <c:v>0.01</c:v>
                </c:pt>
                <c:pt idx="3">
                  <c:v>0.03</c:v>
                </c:pt>
                <c:pt idx="4">
                  <c:v>0.1</c:v>
                </c:pt>
                <c:pt idx="5">
                  <c:v>0.3</c:v>
                </c:pt>
                <c:pt idx="6">
                  <c:v>1</c:v>
                </c:pt>
                <c:pt idx="7">
                  <c:v>3</c:v>
                </c:pt>
                <c:pt idx="8">
                  <c:v>10</c:v>
                </c:pt>
                <c:pt idx="9">
                  <c:v>30</c:v>
                </c:pt>
                <c:pt idx="10">
                  <c:v>100</c:v>
                </c:pt>
                <c:pt idx="11">
                  <c:v>300</c:v>
                </c:pt>
                <c:pt idx="12">
                  <c:v>1000</c:v>
                </c:pt>
                <c:pt idx="13">
                  <c:v>3000</c:v>
                </c:pt>
              </c:numCache>
            </c:numRef>
          </c:xVal>
          <c:yVal>
            <c:numRef>
              <c:f>'Standard settings'!$J$38:$J$51</c:f>
              <c:numCache>
                <c:formatCode>General</c:formatCode>
                <c:ptCount val="14"/>
                <c:pt idx="0">
                  <c:v>0.17082743244439072</c:v>
                </c:pt>
                <c:pt idx="1">
                  <c:v>0.17174916119991124</c:v>
                </c:pt>
                <c:pt idx="2">
                  <c:v>0.17473338497881974</c:v>
                </c:pt>
                <c:pt idx="3">
                  <c:v>0.18388005310931224</c:v>
                </c:pt>
                <c:pt idx="4">
                  <c:v>0.2157907763559401</c:v>
                </c:pt>
                <c:pt idx="5">
                  <c:v>0.34042142046131074</c:v>
                </c:pt>
                <c:pt idx="6">
                  <c:v>1.0293820209583782</c:v>
                </c:pt>
                <c:pt idx="7">
                  <c:v>11.243844169821488</c:v>
                </c:pt>
                <c:pt idx="8">
                  <c:v>157.23214506492059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602-4077-9CC0-AA7B316D928F}"/>
            </c:ext>
          </c:extLst>
        </c:ser>
        <c:ser>
          <c:idx val="7"/>
          <c:order val="7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C6625F"/>
              </a:solidFill>
              <a:ln cmpd="sng">
                <a:solidFill>
                  <a:srgbClr val="C6625F"/>
                </a:solidFill>
              </a:ln>
            </c:spPr>
          </c:marker>
          <c:xVal>
            <c:numRef>
              <c:f>'Standard settings'!$B$38:$B$51</c:f>
              <c:numCache>
                <c:formatCode>General</c:formatCode>
                <c:ptCount val="14"/>
                <c:pt idx="0">
                  <c:v>1E-3</c:v>
                </c:pt>
                <c:pt idx="1">
                  <c:v>3.0000000000000001E-3</c:v>
                </c:pt>
                <c:pt idx="2">
                  <c:v>0.01</c:v>
                </c:pt>
                <c:pt idx="3">
                  <c:v>0.03</c:v>
                </c:pt>
                <c:pt idx="4">
                  <c:v>0.1</c:v>
                </c:pt>
                <c:pt idx="5">
                  <c:v>0.3</c:v>
                </c:pt>
                <c:pt idx="6">
                  <c:v>1</c:v>
                </c:pt>
                <c:pt idx="7">
                  <c:v>3</c:v>
                </c:pt>
                <c:pt idx="8">
                  <c:v>10</c:v>
                </c:pt>
                <c:pt idx="9">
                  <c:v>30</c:v>
                </c:pt>
                <c:pt idx="10">
                  <c:v>100</c:v>
                </c:pt>
                <c:pt idx="11">
                  <c:v>300</c:v>
                </c:pt>
                <c:pt idx="12">
                  <c:v>1000</c:v>
                </c:pt>
                <c:pt idx="13">
                  <c:v>3000</c:v>
                </c:pt>
              </c:numCache>
            </c:numRef>
          </c:xVal>
          <c:yVal>
            <c:numRef>
              <c:f>'Standard settings'!$K$38:$K$51</c:f>
              <c:numCache>
                <c:formatCode>General</c:formatCode>
                <c:ptCount val="14"/>
                <c:pt idx="0">
                  <c:v>0.24764790266751585</c:v>
                </c:pt>
                <c:pt idx="1">
                  <c:v>0.24925809248550759</c:v>
                </c:pt>
                <c:pt idx="2">
                  <c:v>0.2544895138008248</c:v>
                </c:pt>
                <c:pt idx="3">
                  <c:v>0.27069683511159404</c:v>
                </c:pt>
                <c:pt idx="4">
                  <c:v>0.32927185702487255</c:v>
                </c:pt>
                <c:pt idx="5">
                  <c:v>0.58815994121933612</c:v>
                </c:pt>
                <c:pt idx="6">
                  <c:v>3.0180102117204868</c:v>
                </c:pt>
                <c:pt idx="7">
                  <c:v>80.039224496188666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6602-4077-9CC0-AA7B316D928F}"/>
            </c:ext>
          </c:extLst>
        </c:ser>
        <c:ser>
          <c:idx val="8"/>
          <c:order val="8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A5C26A"/>
              </a:solidFill>
              <a:ln cmpd="sng">
                <a:solidFill>
                  <a:srgbClr val="A5C26A"/>
                </a:solidFill>
              </a:ln>
            </c:spPr>
          </c:marker>
          <c:xVal>
            <c:numRef>
              <c:f>'Standard settings'!$B$38:$B$51</c:f>
              <c:numCache>
                <c:formatCode>General</c:formatCode>
                <c:ptCount val="14"/>
                <c:pt idx="0">
                  <c:v>1E-3</c:v>
                </c:pt>
                <c:pt idx="1">
                  <c:v>3.0000000000000001E-3</c:v>
                </c:pt>
                <c:pt idx="2">
                  <c:v>0.01</c:v>
                </c:pt>
                <c:pt idx="3">
                  <c:v>0.03</c:v>
                </c:pt>
                <c:pt idx="4">
                  <c:v>0.1</c:v>
                </c:pt>
                <c:pt idx="5">
                  <c:v>0.3</c:v>
                </c:pt>
                <c:pt idx="6">
                  <c:v>1</c:v>
                </c:pt>
                <c:pt idx="7">
                  <c:v>3</c:v>
                </c:pt>
                <c:pt idx="8">
                  <c:v>10</c:v>
                </c:pt>
                <c:pt idx="9">
                  <c:v>30</c:v>
                </c:pt>
                <c:pt idx="10">
                  <c:v>100</c:v>
                </c:pt>
                <c:pt idx="11">
                  <c:v>300</c:v>
                </c:pt>
                <c:pt idx="12">
                  <c:v>1000</c:v>
                </c:pt>
                <c:pt idx="13">
                  <c:v>3000</c:v>
                </c:pt>
              </c:numCache>
            </c:numRef>
          </c:xVal>
          <c:yVal>
            <c:numRef>
              <c:f>'Standard settings'!$L$38:$L$51</c:f>
              <c:numCache>
                <c:formatCode>General</c:formatCode>
                <c:ptCount val="14"/>
                <c:pt idx="0">
                  <c:v>0.39088132603205566</c:v>
                </c:pt>
                <c:pt idx="1">
                  <c:v>0.39407826999283235</c:v>
                </c:pt>
                <c:pt idx="2">
                  <c:v>0.40452007748576152</c:v>
                </c:pt>
                <c:pt idx="3">
                  <c:v>0.43740489200711025</c:v>
                </c:pt>
                <c:pt idx="4">
                  <c:v>0.5630345447451558</c:v>
                </c:pt>
                <c:pt idx="5">
                  <c:v>1.2514076493733128</c:v>
                </c:pt>
                <c:pt idx="6">
                  <c:v>36.454254182983114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6602-4077-9CC0-AA7B316D928F}"/>
            </c:ext>
          </c:extLst>
        </c:ser>
        <c:ser>
          <c:idx val="9"/>
          <c:order val="9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8D74AB"/>
              </a:solidFill>
              <a:ln cmpd="sng">
                <a:solidFill>
                  <a:srgbClr val="8D74AB"/>
                </a:solidFill>
              </a:ln>
            </c:spPr>
          </c:marker>
          <c:xVal>
            <c:numRef>
              <c:f>'Standard settings'!$B$38:$B$51</c:f>
              <c:numCache>
                <c:formatCode>General</c:formatCode>
                <c:ptCount val="14"/>
                <c:pt idx="0">
                  <c:v>1E-3</c:v>
                </c:pt>
                <c:pt idx="1">
                  <c:v>3.0000000000000001E-3</c:v>
                </c:pt>
                <c:pt idx="2">
                  <c:v>0.01</c:v>
                </c:pt>
                <c:pt idx="3">
                  <c:v>0.03</c:v>
                </c:pt>
                <c:pt idx="4">
                  <c:v>0.1</c:v>
                </c:pt>
                <c:pt idx="5">
                  <c:v>0.3</c:v>
                </c:pt>
                <c:pt idx="6">
                  <c:v>1</c:v>
                </c:pt>
                <c:pt idx="7">
                  <c:v>3</c:v>
                </c:pt>
                <c:pt idx="8">
                  <c:v>10</c:v>
                </c:pt>
                <c:pt idx="9">
                  <c:v>30</c:v>
                </c:pt>
                <c:pt idx="10">
                  <c:v>100</c:v>
                </c:pt>
                <c:pt idx="11">
                  <c:v>300</c:v>
                </c:pt>
                <c:pt idx="12">
                  <c:v>1000</c:v>
                </c:pt>
                <c:pt idx="13">
                  <c:v>3000</c:v>
                </c:pt>
              </c:numCache>
            </c:numRef>
          </c:xVal>
          <c:yVal>
            <c:numRef>
              <c:f>'Standard settings'!$M$38:$M$51</c:f>
              <c:numCache>
                <c:formatCode>General</c:formatCode>
                <c:ptCount val="14"/>
                <c:pt idx="0">
                  <c:v>0.70678795856099785</c:v>
                </c:pt>
                <c:pt idx="1">
                  <c:v>0.71457762953471016</c:v>
                </c:pt>
                <c:pt idx="2">
                  <c:v>0.74024977444253914</c:v>
                </c:pt>
                <c:pt idx="3">
                  <c:v>0.82341594732701506</c:v>
                </c:pt>
                <c:pt idx="4">
                  <c:v>1.1745695110698884</c:v>
                </c:pt>
                <c:pt idx="5">
                  <c:v>4.270175037448892</c:v>
                </c:pt>
                <c:pt idx="6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6602-4077-9CC0-AA7B316D928F}"/>
            </c:ext>
          </c:extLst>
        </c:ser>
        <c:ser>
          <c:idx val="10"/>
          <c:order val="1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5DB4CC"/>
              </a:solidFill>
              <a:ln cmpd="sng">
                <a:solidFill>
                  <a:srgbClr val="5DB4CC"/>
                </a:solidFill>
              </a:ln>
            </c:spPr>
          </c:marker>
          <c:xVal>
            <c:numRef>
              <c:f>'Standard settings'!$B$38:$B$51</c:f>
              <c:numCache>
                <c:formatCode>General</c:formatCode>
                <c:ptCount val="14"/>
                <c:pt idx="0">
                  <c:v>1E-3</c:v>
                </c:pt>
                <c:pt idx="1">
                  <c:v>3.0000000000000001E-3</c:v>
                </c:pt>
                <c:pt idx="2">
                  <c:v>0.01</c:v>
                </c:pt>
                <c:pt idx="3">
                  <c:v>0.03</c:v>
                </c:pt>
                <c:pt idx="4">
                  <c:v>0.1</c:v>
                </c:pt>
                <c:pt idx="5">
                  <c:v>0.3</c:v>
                </c:pt>
                <c:pt idx="6">
                  <c:v>1</c:v>
                </c:pt>
                <c:pt idx="7">
                  <c:v>3</c:v>
                </c:pt>
                <c:pt idx="8">
                  <c:v>10</c:v>
                </c:pt>
                <c:pt idx="9">
                  <c:v>30</c:v>
                </c:pt>
                <c:pt idx="10">
                  <c:v>100</c:v>
                </c:pt>
                <c:pt idx="11">
                  <c:v>300</c:v>
                </c:pt>
                <c:pt idx="12">
                  <c:v>1000</c:v>
                </c:pt>
                <c:pt idx="13">
                  <c:v>3000</c:v>
                </c:pt>
              </c:numCache>
            </c:numRef>
          </c:xVal>
          <c:yVal>
            <c:numRef>
              <c:f>'Standard settings'!$N$38:$N$51</c:f>
              <c:numCache>
                <c:formatCode>General</c:formatCode>
                <c:ptCount val="14"/>
                <c:pt idx="0">
                  <c:v>1.6458690613997939</c:v>
                </c:pt>
                <c:pt idx="1">
                  <c:v>1.6736704374965576</c:v>
                </c:pt>
                <c:pt idx="2">
                  <c:v>1.7670168039546834</c:v>
                </c:pt>
                <c:pt idx="3">
                  <c:v>2.0881413026307385</c:v>
                </c:pt>
                <c:pt idx="4">
                  <c:v>3.8042840951268908</c:v>
                </c:pt>
                <c:pt idx="5">
                  <c:v>182.99072730941501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6602-4077-9CC0-AA7B316D928F}"/>
            </c:ext>
          </c:extLst>
        </c:ser>
        <c:ser>
          <c:idx val="11"/>
          <c:order val="11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F8A159"/>
              </a:solidFill>
              <a:ln cmpd="sng">
                <a:solidFill>
                  <a:srgbClr val="F8A159"/>
                </a:solidFill>
              </a:ln>
            </c:spPr>
          </c:marker>
          <c:xVal>
            <c:numRef>
              <c:f>'Standard settings'!$B$38:$B$51</c:f>
              <c:numCache>
                <c:formatCode>General</c:formatCode>
                <c:ptCount val="14"/>
                <c:pt idx="0">
                  <c:v>1E-3</c:v>
                </c:pt>
                <c:pt idx="1">
                  <c:v>3.0000000000000001E-3</c:v>
                </c:pt>
                <c:pt idx="2">
                  <c:v>0.01</c:v>
                </c:pt>
                <c:pt idx="3">
                  <c:v>0.03</c:v>
                </c:pt>
                <c:pt idx="4">
                  <c:v>0.1</c:v>
                </c:pt>
                <c:pt idx="5">
                  <c:v>0.3</c:v>
                </c:pt>
                <c:pt idx="6">
                  <c:v>1</c:v>
                </c:pt>
                <c:pt idx="7">
                  <c:v>3</c:v>
                </c:pt>
                <c:pt idx="8">
                  <c:v>10</c:v>
                </c:pt>
                <c:pt idx="9">
                  <c:v>30</c:v>
                </c:pt>
                <c:pt idx="10">
                  <c:v>100</c:v>
                </c:pt>
                <c:pt idx="11">
                  <c:v>300</c:v>
                </c:pt>
                <c:pt idx="12">
                  <c:v>1000</c:v>
                </c:pt>
                <c:pt idx="13">
                  <c:v>3000</c:v>
                </c:pt>
              </c:numCache>
            </c:numRef>
          </c:xVal>
          <c:yVal>
            <c:numRef>
              <c:f>'Standard settings'!$O$38:$O$51</c:f>
              <c:numCache>
                <c:formatCode>General</c:formatCode>
                <c:ptCount val="14"/>
                <c:pt idx="0">
                  <c:v>7.3253633832327063</c:v>
                </c:pt>
                <c:pt idx="1">
                  <c:v>7.5901151241906879</c:v>
                </c:pt>
                <c:pt idx="2">
                  <c:v>8.5356445007007391</c:v>
                </c:pt>
                <c:pt idx="3">
                  <c:v>12.57283609043257</c:v>
                </c:pt>
                <c:pt idx="4">
                  <c:v>94.810622583489859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6602-4077-9CC0-AA7B316D92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0256230"/>
        <c:axId val="904055690"/>
      </c:scatterChart>
      <c:valAx>
        <c:axId val="250256230"/>
        <c:scaling>
          <c:orientation val="minMax"/>
        </c:scaling>
        <c:delete val="0"/>
        <c:axPos val="b"/>
        <c:majorGridlines>
          <c:spPr>
            <a:ln>
              <a:solidFill>
                <a:srgbClr val="FFFFFF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/>
                </a:pPr>
                <a:r>
                  <a:t>[ Methacholiine ]  mM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904055690"/>
        <c:crosses val="autoZero"/>
        <c:crossBetween val="midCat"/>
      </c:valAx>
      <c:valAx>
        <c:axId val="904055690"/>
        <c:scaling>
          <c:orientation val="minMax"/>
        </c:scaling>
        <c:delete val="0"/>
        <c:axPos val="l"/>
        <c:majorGridlines>
          <c:spPr>
            <a:ln>
              <a:solidFill>
                <a:srgbClr val="FFFFFF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/>
                </a:pPr>
                <a:r>
                  <a:t>Airway Resistance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250256230"/>
        <c:crosses val="autoZero"/>
        <c:crossBetween val="midCat"/>
      </c:valAx>
      <c:spPr>
        <a:solidFill>
          <a:srgbClr val="FFFFFF"/>
        </a:solidFill>
      </c:spPr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scatterChart>
        <c:scatterStyle val="lineMarker"/>
        <c:varyColors val="1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436EA1"/>
              </a:solidFill>
              <a:ln cmpd="sng">
                <a:solidFill>
                  <a:srgbClr val="436EA1"/>
                </a:solidFill>
              </a:ln>
            </c:spPr>
          </c:marker>
          <c:xVal>
            <c:numRef>
              <c:f>'Standard settings'!$B$38:$B$51</c:f>
              <c:numCache>
                <c:formatCode>General</c:formatCode>
                <c:ptCount val="14"/>
                <c:pt idx="0">
                  <c:v>1E-3</c:v>
                </c:pt>
                <c:pt idx="1">
                  <c:v>3.0000000000000001E-3</c:v>
                </c:pt>
                <c:pt idx="2">
                  <c:v>0.01</c:v>
                </c:pt>
                <c:pt idx="3">
                  <c:v>0.03</c:v>
                </c:pt>
                <c:pt idx="4">
                  <c:v>0.1</c:v>
                </c:pt>
                <c:pt idx="5">
                  <c:v>0.3</c:v>
                </c:pt>
                <c:pt idx="6">
                  <c:v>1</c:v>
                </c:pt>
                <c:pt idx="7">
                  <c:v>3</c:v>
                </c:pt>
                <c:pt idx="8">
                  <c:v>10</c:v>
                </c:pt>
                <c:pt idx="9">
                  <c:v>30</c:v>
                </c:pt>
                <c:pt idx="10">
                  <c:v>100</c:v>
                </c:pt>
                <c:pt idx="11">
                  <c:v>300</c:v>
                </c:pt>
                <c:pt idx="12">
                  <c:v>1000</c:v>
                </c:pt>
                <c:pt idx="13">
                  <c:v>3000</c:v>
                </c:pt>
              </c:numCache>
            </c:numRef>
          </c:xVal>
          <c:yVal>
            <c:numRef>
              <c:f>'Standard settings'!$D$38:$D$51</c:f>
              <c:numCache>
                <c:formatCode>General</c:formatCode>
                <c:ptCount val="14"/>
                <c:pt idx="0">
                  <c:v>9.529072988491942E-2</c:v>
                </c:pt>
                <c:pt idx="1">
                  <c:v>9.5674347380255945E-2</c:v>
                </c:pt>
                <c:pt idx="2">
                  <c:v>9.6911015603799389E-2</c:v>
                </c:pt>
                <c:pt idx="3">
                  <c:v>0.10065177799137107</c:v>
                </c:pt>
                <c:pt idx="4">
                  <c:v>0.11316125640546541</c:v>
                </c:pt>
                <c:pt idx="5">
                  <c:v>0.15574453991047224</c:v>
                </c:pt>
                <c:pt idx="6">
                  <c:v>0.30672196767893295</c:v>
                </c:pt>
                <c:pt idx="7">
                  <c:v>0.79972814733859987</c:v>
                </c:pt>
                <c:pt idx="8">
                  <c:v>1.8249159817063145</c:v>
                </c:pt>
                <c:pt idx="9">
                  <c:v>2.8449704088565744</c:v>
                </c:pt>
                <c:pt idx="10">
                  <c:v>3.3762503709415079</c:v>
                </c:pt>
                <c:pt idx="11">
                  <c:v>3.5805787719764242</c:v>
                </c:pt>
                <c:pt idx="12">
                  <c:v>3.6640374790407249</c:v>
                </c:pt>
                <c:pt idx="13">
                  <c:v>3.6947850166287837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193-46BC-B464-A2F7F67E6F5C}"/>
            </c:ext>
          </c:extLst>
        </c:ser>
        <c:ser>
          <c:idx val="1"/>
          <c:order val="1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A34441"/>
              </a:solidFill>
              <a:ln cmpd="sng">
                <a:solidFill>
                  <a:srgbClr val="A34441"/>
                </a:solidFill>
              </a:ln>
            </c:spPr>
          </c:marker>
          <c:xVal>
            <c:numRef>
              <c:f>'Standard settings'!$B$38:$B$51</c:f>
              <c:numCache>
                <c:formatCode>General</c:formatCode>
                <c:ptCount val="14"/>
                <c:pt idx="0">
                  <c:v>1E-3</c:v>
                </c:pt>
                <c:pt idx="1">
                  <c:v>3.0000000000000001E-3</c:v>
                </c:pt>
                <c:pt idx="2">
                  <c:v>0.01</c:v>
                </c:pt>
                <c:pt idx="3">
                  <c:v>0.03</c:v>
                </c:pt>
                <c:pt idx="4">
                  <c:v>0.1</c:v>
                </c:pt>
                <c:pt idx="5">
                  <c:v>0.3</c:v>
                </c:pt>
                <c:pt idx="6">
                  <c:v>1</c:v>
                </c:pt>
                <c:pt idx="7">
                  <c:v>3</c:v>
                </c:pt>
                <c:pt idx="8">
                  <c:v>10</c:v>
                </c:pt>
                <c:pt idx="9">
                  <c:v>30</c:v>
                </c:pt>
                <c:pt idx="10">
                  <c:v>100</c:v>
                </c:pt>
                <c:pt idx="11">
                  <c:v>300</c:v>
                </c:pt>
                <c:pt idx="12">
                  <c:v>1000</c:v>
                </c:pt>
                <c:pt idx="13">
                  <c:v>3000</c:v>
                </c:pt>
              </c:numCache>
            </c:numRef>
          </c:xVal>
          <c:yVal>
            <c:numRef>
              <c:f>'Standard settings'!$E$38:$E$51</c:f>
              <c:numCache>
                <c:formatCode>General</c:formatCode>
                <c:ptCount val="14"/>
                <c:pt idx="0">
                  <c:v>0.10030442105020937</c:v>
                </c:pt>
                <c:pt idx="1">
                  <c:v>0.10071874169200429</c:v>
                </c:pt>
                <c:pt idx="2">
                  <c:v>0.10205482862591073</c:v>
                </c:pt>
                <c:pt idx="3">
                  <c:v>0.10610038356306942</c:v>
                </c:pt>
                <c:pt idx="4">
                  <c:v>0.11967236670973411</c:v>
                </c:pt>
                <c:pt idx="5">
                  <c:v>0.16633589936474955</c:v>
                </c:pt>
                <c:pt idx="6">
                  <c:v>0.33660024735595095</c:v>
                </c:pt>
                <c:pt idx="7">
                  <c:v>0.93130665517760525</c:v>
                </c:pt>
                <c:pt idx="8">
                  <c:v>2.3079050346221743</c:v>
                </c:pt>
                <c:pt idx="9">
                  <c:v>3.8315577359251756</c:v>
                </c:pt>
                <c:pt idx="10">
                  <c:v>4.6804032504834048</c:v>
                </c:pt>
                <c:pt idx="11">
                  <c:v>5.0165855890978053</c:v>
                </c:pt>
                <c:pt idx="12">
                  <c:v>5.1554352686909599</c:v>
                </c:pt>
                <c:pt idx="13">
                  <c:v>5.2068132363349147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193-46BC-B464-A2F7F67E6F5C}"/>
            </c:ext>
          </c:extLst>
        </c:ser>
        <c:ser>
          <c:idx val="2"/>
          <c:order val="2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849F4C"/>
              </a:solidFill>
              <a:ln cmpd="sng">
                <a:solidFill>
                  <a:srgbClr val="849F4C"/>
                </a:solidFill>
              </a:ln>
            </c:spPr>
          </c:marker>
          <c:xVal>
            <c:numRef>
              <c:f>'Standard settings'!$B$38:$B$51</c:f>
              <c:numCache>
                <c:formatCode>General</c:formatCode>
                <c:ptCount val="14"/>
                <c:pt idx="0">
                  <c:v>1E-3</c:v>
                </c:pt>
                <c:pt idx="1">
                  <c:v>3.0000000000000001E-3</c:v>
                </c:pt>
                <c:pt idx="2">
                  <c:v>0.01</c:v>
                </c:pt>
                <c:pt idx="3">
                  <c:v>0.03</c:v>
                </c:pt>
                <c:pt idx="4">
                  <c:v>0.1</c:v>
                </c:pt>
                <c:pt idx="5">
                  <c:v>0.3</c:v>
                </c:pt>
                <c:pt idx="6">
                  <c:v>1</c:v>
                </c:pt>
                <c:pt idx="7">
                  <c:v>3</c:v>
                </c:pt>
                <c:pt idx="8">
                  <c:v>10</c:v>
                </c:pt>
                <c:pt idx="9">
                  <c:v>30</c:v>
                </c:pt>
                <c:pt idx="10">
                  <c:v>100</c:v>
                </c:pt>
                <c:pt idx="11">
                  <c:v>300</c:v>
                </c:pt>
                <c:pt idx="12">
                  <c:v>1000</c:v>
                </c:pt>
                <c:pt idx="13">
                  <c:v>3000</c:v>
                </c:pt>
              </c:numCache>
            </c:numRef>
          </c:xVal>
          <c:yVal>
            <c:numRef>
              <c:f>'Standard settings'!$F$38:$F$51</c:f>
              <c:numCache>
                <c:formatCode>General</c:formatCode>
                <c:ptCount val="14"/>
                <c:pt idx="0">
                  <c:v>0.10572446896142897</c:v>
                </c:pt>
                <c:pt idx="1">
                  <c:v>0.10617285860712745</c:v>
                </c:pt>
                <c:pt idx="2">
                  <c:v>0.10761931302600231</c:v>
                </c:pt>
                <c:pt idx="3">
                  <c:v>0.11200369385410831</c:v>
                </c:pt>
                <c:pt idx="4">
                  <c:v>0.12676203837416455</c:v>
                </c:pt>
                <c:pt idx="5">
                  <c:v>0.17804556572241009</c:v>
                </c:pt>
                <c:pt idx="6">
                  <c:v>0.37106678843300617</c:v>
                </c:pt>
                <c:pt idx="7">
                  <c:v>1.0982452387007684</c:v>
                </c:pt>
                <c:pt idx="8">
                  <c:v>3.0114644890896787</c:v>
                </c:pt>
                <c:pt idx="9">
                  <c:v>5.4368093915482554</c:v>
                </c:pt>
                <c:pt idx="10">
                  <c:v>6.9168231192973577</c:v>
                </c:pt>
                <c:pt idx="11">
                  <c:v>7.5277917361987594</c:v>
                </c:pt>
                <c:pt idx="12">
                  <c:v>7.7842145213320064</c:v>
                </c:pt>
                <c:pt idx="13">
                  <c:v>7.8797012491029799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193-46BC-B464-A2F7F67E6F5C}"/>
            </c:ext>
          </c:extLst>
        </c:ser>
        <c:ser>
          <c:idx val="3"/>
          <c:order val="3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6D558A"/>
              </a:solidFill>
              <a:ln cmpd="sng">
                <a:solidFill>
                  <a:srgbClr val="6D558A"/>
                </a:solidFill>
              </a:ln>
            </c:spPr>
          </c:marker>
          <c:xVal>
            <c:numRef>
              <c:f>'Standard settings'!$B$38:$B$51</c:f>
              <c:numCache>
                <c:formatCode>General</c:formatCode>
                <c:ptCount val="14"/>
                <c:pt idx="0">
                  <c:v>1E-3</c:v>
                </c:pt>
                <c:pt idx="1">
                  <c:v>3.0000000000000001E-3</c:v>
                </c:pt>
                <c:pt idx="2">
                  <c:v>0.01</c:v>
                </c:pt>
                <c:pt idx="3">
                  <c:v>0.03</c:v>
                </c:pt>
                <c:pt idx="4">
                  <c:v>0.1</c:v>
                </c:pt>
                <c:pt idx="5">
                  <c:v>0.3</c:v>
                </c:pt>
                <c:pt idx="6">
                  <c:v>1</c:v>
                </c:pt>
                <c:pt idx="7">
                  <c:v>3</c:v>
                </c:pt>
                <c:pt idx="8">
                  <c:v>10</c:v>
                </c:pt>
                <c:pt idx="9">
                  <c:v>30</c:v>
                </c:pt>
                <c:pt idx="10">
                  <c:v>100</c:v>
                </c:pt>
                <c:pt idx="11">
                  <c:v>300</c:v>
                </c:pt>
                <c:pt idx="12">
                  <c:v>1000</c:v>
                </c:pt>
                <c:pt idx="13">
                  <c:v>3000</c:v>
                </c:pt>
              </c:numCache>
            </c:numRef>
          </c:xVal>
          <c:yVal>
            <c:numRef>
              <c:f>'Standard settings'!$G$38:$G$51</c:f>
              <c:numCache>
                <c:formatCode>General</c:formatCode>
                <c:ptCount val="14"/>
                <c:pt idx="0">
                  <c:v>0.11159600335059652</c:v>
                </c:pt>
                <c:pt idx="1">
                  <c:v>0.11208230202322103</c:v>
                </c:pt>
                <c:pt idx="2">
                  <c:v>0.11365162237997486</c:v>
                </c:pt>
                <c:pt idx="3">
                  <c:v>0.11841374859507643</c:v>
                </c:pt>
                <c:pt idx="4">
                  <c:v>0.13450090423941327</c:v>
                </c:pt>
                <c:pt idx="5">
                  <c:v>0.1910367019927329</c:v>
                </c:pt>
                <c:pt idx="6">
                  <c:v>0.41111149845522604</c:v>
                </c:pt>
                <c:pt idx="7">
                  <c:v>1.3144495891910712</c:v>
                </c:pt>
                <c:pt idx="8">
                  <c:v>4.0936075474613798</c:v>
                </c:pt>
                <c:pt idx="9">
                  <c:v>8.3111454962217355</c:v>
                </c:pt>
                <c:pt idx="10">
                  <c:v>11.243372901130899</c:v>
                </c:pt>
                <c:pt idx="11">
                  <c:v>12.532679844757951</c:v>
                </c:pt>
                <c:pt idx="12">
                  <c:v>13.087603348713976</c:v>
                </c:pt>
                <c:pt idx="13">
                  <c:v>13.296338271301828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193-46BC-B464-A2F7F67E6F5C}"/>
            </c:ext>
          </c:extLst>
        </c:ser>
        <c:ser>
          <c:idx val="4"/>
          <c:order val="4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4092A8"/>
              </a:solidFill>
              <a:ln cmpd="sng">
                <a:solidFill>
                  <a:srgbClr val="4092A8"/>
                </a:solidFill>
              </a:ln>
            </c:spPr>
          </c:marker>
          <c:xVal>
            <c:numRef>
              <c:f>'Standard settings'!$B$38:$B$51</c:f>
              <c:numCache>
                <c:formatCode>General</c:formatCode>
                <c:ptCount val="14"/>
                <c:pt idx="0">
                  <c:v>1E-3</c:v>
                </c:pt>
                <c:pt idx="1">
                  <c:v>3.0000000000000001E-3</c:v>
                </c:pt>
                <c:pt idx="2">
                  <c:v>0.01</c:v>
                </c:pt>
                <c:pt idx="3">
                  <c:v>0.03</c:v>
                </c:pt>
                <c:pt idx="4">
                  <c:v>0.1</c:v>
                </c:pt>
                <c:pt idx="5">
                  <c:v>0.3</c:v>
                </c:pt>
                <c:pt idx="6">
                  <c:v>1</c:v>
                </c:pt>
                <c:pt idx="7">
                  <c:v>3</c:v>
                </c:pt>
                <c:pt idx="8">
                  <c:v>10</c:v>
                </c:pt>
                <c:pt idx="9">
                  <c:v>30</c:v>
                </c:pt>
                <c:pt idx="10">
                  <c:v>100</c:v>
                </c:pt>
                <c:pt idx="11">
                  <c:v>300</c:v>
                </c:pt>
                <c:pt idx="12">
                  <c:v>1000</c:v>
                </c:pt>
                <c:pt idx="13">
                  <c:v>3000</c:v>
                </c:pt>
              </c:numCache>
            </c:numRef>
          </c:xVal>
          <c:yVal>
            <c:numRef>
              <c:f>'Standard settings'!$H$38:$H$51</c:f>
              <c:numCache>
                <c:formatCode>General</c:formatCode>
                <c:ptCount val="14"/>
                <c:pt idx="0">
                  <c:v>0.11797059753041399</c:v>
                </c:pt>
                <c:pt idx="1">
                  <c:v>0.11849920188876517</c:v>
                </c:pt>
                <c:pt idx="2">
                  <c:v>0.12020570715338023</c:v>
                </c:pt>
                <c:pt idx="3">
                  <c:v>0.12539025100462506</c:v>
                </c:pt>
                <c:pt idx="4">
                  <c:v>0.14297071445558646</c:v>
                </c:pt>
                <c:pt idx="5">
                  <c:v>0.20550335123131622</c:v>
                </c:pt>
                <c:pt idx="6">
                  <c:v>0.45800639220915085</c:v>
                </c:pt>
                <c:pt idx="7">
                  <c:v>1.6013990586338243</c:v>
                </c:pt>
                <c:pt idx="8">
                  <c:v>5.8840742535462525</c:v>
                </c:pt>
                <c:pt idx="9">
                  <c:v>14.25368242907906</c:v>
                </c:pt>
                <c:pt idx="10">
                  <c:v>21.387848499813224</c:v>
                </c:pt>
                <c:pt idx="11">
                  <c:v>24.881993013357189</c:v>
                </c:pt>
                <c:pt idx="12">
                  <c:v>26.455548550243712</c:v>
                </c:pt>
                <c:pt idx="13">
                  <c:v>27.058482346700846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193-46BC-B464-A2F7F67E6F5C}"/>
            </c:ext>
          </c:extLst>
        </c:ser>
        <c:ser>
          <c:idx val="5"/>
          <c:order val="5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D2803C"/>
              </a:solidFill>
              <a:ln cmpd="sng">
                <a:solidFill>
                  <a:srgbClr val="D2803C"/>
                </a:solidFill>
              </a:ln>
            </c:spPr>
          </c:marker>
          <c:xVal>
            <c:numRef>
              <c:f>'Standard settings'!$B$38:$B$51</c:f>
              <c:numCache>
                <c:formatCode>General</c:formatCode>
                <c:ptCount val="14"/>
                <c:pt idx="0">
                  <c:v>1E-3</c:v>
                </c:pt>
                <c:pt idx="1">
                  <c:v>3.0000000000000001E-3</c:v>
                </c:pt>
                <c:pt idx="2">
                  <c:v>0.01</c:v>
                </c:pt>
                <c:pt idx="3">
                  <c:v>0.03</c:v>
                </c:pt>
                <c:pt idx="4">
                  <c:v>0.1</c:v>
                </c:pt>
                <c:pt idx="5">
                  <c:v>0.3</c:v>
                </c:pt>
                <c:pt idx="6">
                  <c:v>1</c:v>
                </c:pt>
                <c:pt idx="7">
                  <c:v>3</c:v>
                </c:pt>
                <c:pt idx="8">
                  <c:v>10</c:v>
                </c:pt>
                <c:pt idx="9">
                  <c:v>30</c:v>
                </c:pt>
                <c:pt idx="10">
                  <c:v>100</c:v>
                </c:pt>
                <c:pt idx="11">
                  <c:v>300</c:v>
                </c:pt>
                <c:pt idx="12">
                  <c:v>1000</c:v>
                </c:pt>
                <c:pt idx="13">
                  <c:v>3000</c:v>
                </c:pt>
              </c:numCache>
            </c:numRef>
          </c:xVal>
          <c:yVal>
            <c:numRef>
              <c:f>'Standard settings'!$I$38:$I$51</c:f>
              <c:numCache>
                <c:formatCode>General</c:formatCode>
                <c:ptCount val="14"/>
                <c:pt idx="0">
                  <c:v>0.12490740477532938</c:v>
                </c:pt>
                <c:pt idx="1">
                  <c:v>0.12548336781564981</c:v>
                </c:pt>
                <c:pt idx="2">
                  <c:v>0.12734352518644426</c:v>
                </c:pt>
                <c:pt idx="3">
                  <c:v>0.13300196303012499</c:v>
                </c:pt>
                <c:pt idx="4">
                  <c:v>0.15226650432048991</c:v>
                </c:pt>
                <c:pt idx="5">
                  <c:v>0.22167772469633495</c:v>
                </c:pt>
                <c:pt idx="6">
                  <c:v>0.51340786705303265</c:v>
                </c:pt>
                <c:pt idx="7">
                  <c:v>1.9936950026505771</c:v>
                </c:pt>
                <c:pt idx="8">
                  <c:v>9.1688251313034002</c:v>
                </c:pt>
                <c:pt idx="9">
                  <c:v>29.902285472947646</c:v>
                </c:pt>
                <c:pt idx="10">
                  <c:v>55.500794724982526</c:v>
                </c:pt>
                <c:pt idx="11">
                  <c:v>71.245272992125493</c:v>
                </c:pt>
                <c:pt idx="12">
                  <c:v>79.124412954385889</c:v>
                </c:pt>
                <c:pt idx="13">
                  <c:v>82.282183709606187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193-46BC-B464-A2F7F67E6F5C}"/>
            </c:ext>
          </c:extLst>
        </c:ser>
        <c:ser>
          <c:idx val="6"/>
          <c:order val="6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618EC4"/>
              </a:solidFill>
              <a:ln cmpd="sng">
                <a:solidFill>
                  <a:srgbClr val="618EC4"/>
                </a:solidFill>
              </a:ln>
            </c:spPr>
          </c:marker>
          <c:xVal>
            <c:numRef>
              <c:f>'Standard settings'!$B$38:$B$51</c:f>
              <c:numCache>
                <c:formatCode>General</c:formatCode>
                <c:ptCount val="14"/>
                <c:pt idx="0">
                  <c:v>1E-3</c:v>
                </c:pt>
                <c:pt idx="1">
                  <c:v>3.0000000000000001E-3</c:v>
                </c:pt>
                <c:pt idx="2">
                  <c:v>0.01</c:v>
                </c:pt>
                <c:pt idx="3">
                  <c:v>0.03</c:v>
                </c:pt>
                <c:pt idx="4">
                  <c:v>0.1</c:v>
                </c:pt>
                <c:pt idx="5">
                  <c:v>0.3</c:v>
                </c:pt>
                <c:pt idx="6">
                  <c:v>1</c:v>
                </c:pt>
                <c:pt idx="7">
                  <c:v>3</c:v>
                </c:pt>
                <c:pt idx="8">
                  <c:v>10</c:v>
                </c:pt>
                <c:pt idx="9">
                  <c:v>30</c:v>
                </c:pt>
                <c:pt idx="10">
                  <c:v>100</c:v>
                </c:pt>
                <c:pt idx="11">
                  <c:v>300</c:v>
                </c:pt>
                <c:pt idx="12">
                  <c:v>1000</c:v>
                </c:pt>
                <c:pt idx="13">
                  <c:v>3000</c:v>
                </c:pt>
              </c:numCache>
            </c:numRef>
          </c:xVal>
          <c:yVal>
            <c:numRef>
              <c:f>'Standard settings'!$J$38:$J$51</c:f>
              <c:numCache>
                <c:formatCode>General</c:formatCode>
                <c:ptCount val="14"/>
                <c:pt idx="0">
                  <c:v>0.17082743244439072</c:v>
                </c:pt>
                <c:pt idx="1">
                  <c:v>0.17174916119991124</c:v>
                </c:pt>
                <c:pt idx="2">
                  <c:v>0.17473338497881974</c:v>
                </c:pt>
                <c:pt idx="3">
                  <c:v>0.18388005310931224</c:v>
                </c:pt>
                <c:pt idx="4">
                  <c:v>0.2157907763559401</c:v>
                </c:pt>
                <c:pt idx="5">
                  <c:v>0.34042142046131074</c:v>
                </c:pt>
                <c:pt idx="6">
                  <c:v>1.0293820209583782</c:v>
                </c:pt>
                <c:pt idx="7">
                  <c:v>11.243844169821488</c:v>
                </c:pt>
                <c:pt idx="8">
                  <c:v>157.23214506492059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193-46BC-B464-A2F7F67E6F5C}"/>
            </c:ext>
          </c:extLst>
        </c:ser>
        <c:ser>
          <c:idx val="7"/>
          <c:order val="7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C6625F"/>
              </a:solidFill>
              <a:ln cmpd="sng">
                <a:solidFill>
                  <a:srgbClr val="C6625F"/>
                </a:solidFill>
              </a:ln>
            </c:spPr>
          </c:marker>
          <c:xVal>
            <c:numRef>
              <c:f>'Standard settings'!$B$38:$B$51</c:f>
              <c:numCache>
                <c:formatCode>General</c:formatCode>
                <c:ptCount val="14"/>
                <c:pt idx="0">
                  <c:v>1E-3</c:v>
                </c:pt>
                <c:pt idx="1">
                  <c:v>3.0000000000000001E-3</c:v>
                </c:pt>
                <c:pt idx="2">
                  <c:v>0.01</c:v>
                </c:pt>
                <c:pt idx="3">
                  <c:v>0.03</c:v>
                </c:pt>
                <c:pt idx="4">
                  <c:v>0.1</c:v>
                </c:pt>
                <c:pt idx="5">
                  <c:v>0.3</c:v>
                </c:pt>
                <c:pt idx="6">
                  <c:v>1</c:v>
                </c:pt>
                <c:pt idx="7">
                  <c:v>3</c:v>
                </c:pt>
                <c:pt idx="8">
                  <c:v>10</c:v>
                </c:pt>
                <c:pt idx="9">
                  <c:v>30</c:v>
                </c:pt>
                <c:pt idx="10">
                  <c:v>100</c:v>
                </c:pt>
                <c:pt idx="11">
                  <c:v>300</c:v>
                </c:pt>
                <c:pt idx="12">
                  <c:v>1000</c:v>
                </c:pt>
                <c:pt idx="13">
                  <c:v>3000</c:v>
                </c:pt>
              </c:numCache>
            </c:numRef>
          </c:xVal>
          <c:yVal>
            <c:numRef>
              <c:f>'Standard settings'!$K$38:$K$51</c:f>
              <c:numCache>
                <c:formatCode>General</c:formatCode>
                <c:ptCount val="14"/>
                <c:pt idx="0">
                  <c:v>0.24764790266751585</c:v>
                </c:pt>
                <c:pt idx="1">
                  <c:v>0.24925809248550759</c:v>
                </c:pt>
                <c:pt idx="2">
                  <c:v>0.2544895138008248</c:v>
                </c:pt>
                <c:pt idx="3">
                  <c:v>0.27069683511159404</c:v>
                </c:pt>
                <c:pt idx="4">
                  <c:v>0.32927185702487255</c:v>
                </c:pt>
                <c:pt idx="5">
                  <c:v>0.58815994121933612</c:v>
                </c:pt>
                <c:pt idx="6">
                  <c:v>3.0180102117204868</c:v>
                </c:pt>
                <c:pt idx="7">
                  <c:v>80.039224496188666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A193-46BC-B464-A2F7F67E6F5C}"/>
            </c:ext>
          </c:extLst>
        </c:ser>
        <c:ser>
          <c:idx val="8"/>
          <c:order val="8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A5C26A"/>
              </a:solidFill>
              <a:ln cmpd="sng">
                <a:solidFill>
                  <a:srgbClr val="A5C26A"/>
                </a:solidFill>
              </a:ln>
            </c:spPr>
          </c:marker>
          <c:xVal>
            <c:numRef>
              <c:f>'Standard settings'!$B$38:$B$51</c:f>
              <c:numCache>
                <c:formatCode>General</c:formatCode>
                <c:ptCount val="14"/>
                <c:pt idx="0">
                  <c:v>1E-3</c:v>
                </c:pt>
                <c:pt idx="1">
                  <c:v>3.0000000000000001E-3</c:v>
                </c:pt>
                <c:pt idx="2">
                  <c:v>0.01</c:v>
                </c:pt>
                <c:pt idx="3">
                  <c:v>0.03</c:v>
                </c:pt>
                <c:pt idx="4">
                  <c:v>0.1</c:v>
                </c:pt>
                <c:pt idx="5">
                  <c:v>0.3</c:v>
                </c:pt>
                <c:pt idx="6">
                  <c:v>1</c:v>
                </c:pt>
                <c:pt idx="7">
                  <c:v>3</c:v>
                </c:pt>
                <c:pt idx="8">
                  <c:v>10</c:v>
                </c:pt>
                <c:pt idx="9">
                  <c:v>30</c:v>
                </c:pt>
                <c:pt idx="10">
                  <c:v>100</c:v>
                </c:pt>
                <c:pt idx="11">
                  <c:v>300</c:v>
                </c:pt>
                <c:pt idx="12">
                  <c:v>1000</c:v>
                </c:pt>
                <c:pt idx="13">
                  <c:v>3000</c:v>
                </c:pt>
              </c:numCache>
            </c:numRef>
          </c:xVal>
          <c:yVal>
            <c:numRef>
              <c:f>'Standard settings'!$L$38:$L$51</c:f>
              <c:numCache>
                <c:formatCode>General</c:formatCode>
                <c:ptCount val="14"/>
                <c:pt idx="0">
                  <c:v>0.39088132603205566</c:v>
                </c:pt>
                <c:pt idx="1">
                  <c:v>0.39407826999283235</c:v>
                </c:pt>
                <c:pt idx="2">
                  <c:v>0.40452007748576152</c:v>
                </c:pt>
                <c:pt idx="3">
                  <c:v>0.43740489200711025</c:v>
                </c:pt>
                <c:pt idx="4">
                  <c:v>0.5630345447451558</c:v>
                </c:pt>
                <c:pt idx="5">
                  <c:v>1.2514076493733128</c:v>
                </c:pt>
                <c:pt idx="6">
                  <c:v>36.454254182983114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A193-46BC-B464-A2F7F67E6F5C}"/>
            </c:ext>
          </c:extLst>
        </c:ser>
        <c:ser>
          <c:idx val="9"/>
          <c:order val="9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8D74AB"/>
              </a:solidFill>
              <a:ln cmpd="sng">
                <a:solidFill>
                  <a:srgbClr val="8D74AB"/>
                </a:solidFill>
              </a:ln>
            </c:spPr>
          </c:marker>
          <c:xVal>
            <c:numRef>
              <c:f>'Standard settings'!$B$38:$B$51</c:f>
              <c:numCache>
                <c:formatCode>General</c:formatCode>
                <c:ptCount val="14"/>
                <c:pt idx="0">
                  <c:v>1E-3</c:v>
                </c:pt>
                <c:pt idx="1">
                  <c:v>3.0000000000000001E-3</c:v>
                </c:pt>
                <c:pt idx="2">
                  <c:v>0.01</c:v>
                </c:pt>
                <c:pt idx="3">
                  <c:v>0.03</c:v>
                </c:pt>
                <c:pt idx="4">
                  <c:v>0.1</c:v>
                </c:pt>
                <c:pt idx="5">
                  <c:v>0.3</c:v>
                </c:pt>
                <c:pt idx="6">
                  <c:v>1</c:v>
                </c:pt>
                <c:pt idx="7">
                  <c:v>3</c:v>
                </c:pt>
                <c:pt idx="8">
                  <c:v>10</c:v>
                </c:pt>
                <c:pt idx="9">
                  <c:v>30</c:v>
                </c:pt>
                <c:pt idx="10">
                  <c:v>100</c:v>
                </c:pt>
                <c:pt idx="11">
                  <c:v>300</c:v>
                </c:pt>
                <c:pt idx="12">
                  <c:v>1000</c:v>
                </c:pt>
                <c:pt idx="13">
                  <c:v>3000</c:v>
                </c:pt>
              </c:numCache>
            </c:numRef>
          </c:xVal>
          <c:yVal>
            <c:numRef>
              <c:f>'Standard settings'!$M$38:$M$51</c:f>
              <c:numCache>
                <c:formatCode>General</c:formatCode>
                <c:ptCount val="14"/>
                <c:pt idx="0">
                  <c:v>0.70678795856099785</c:v>
                </c:pt>
                <c:pt idx="1">
                  <c:v>0.71457762953471016</c:v>
                </c:pt>
                <c:pt idx="2">
                  <c:v>0.74024977444253914</c:v>
                </c:pt>
                <c:pt idx="3">
                  <c:v>0.82341594732701506</c:v>
                </c:pt>
                <c:pt idx="4">
                  <c:v>1.1745695110698884</c:v>
                </c:pt>
                <c:pt idx="5">
                  <c:v>4.270175037448892</c:v>
                </c:pt>
                <c:pt idx="6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A193-46BC-B464-A2F7F67E6F5C}"/>
            </c:ext>
          </c:extLst>
        </c:ser>
        <c:ser>
          <c:idx val="10"/>
          <c:order val="1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5DB4CC"/>
              </a:solidFill>
              <a:ln cmpd="sng">
                <a:solidFill>
                  <a:srgbClr val="5DB4CC"/>
                </a:solidFill>
              </a:ln>
            </c:spPr>
          </c:marker>
          <c:xVal>
            <c:numRef>
              <c:f>'Standard settings'!$B$38:$B$51</c:f>
              <c:numCache>
                <c:formatCode>General</c:formatCode>
                <c:ptCount val="14"/>
                <c:pt idx="0">
                  <c:v>1E-3</c:v>
                </c:pt>
                <c:pt idx="1">
                  <c:v>3.0000000000000001E-3</c:v>
                </c:pt>
                <c:pt idx="2">
                  <c:v>0.01</c:v>
                </c:pt>
                <c:pt idx="3">
                  <c:v>0.03</c:v>
                </c:pt>
                <c:pt idx="4">
                  <c:v>0.1</c:v>
                </c:pt>
                <c:pt idx="5">
                  <c:v>0.3</c:v>
                </c:pt>
                <c:pt idx="6">
                  <c:v>1</c:v>
                </c:pt>
                <c:pt idx="7">
                  <c:v>3</c:v>
                </c:pt>
                <c:pt idx="8">
                  <c:v>10</c:v>
                </c:pt>
                <c:pt idx="9">
                  <c:v>30</c:v>
                </c:pt>
                <c:pt idx="10">
                  <c:v>100</c:v>
                </c:pt>
                <c:pt idx="11">
                  <c:v>300</c:v>
                </c:pt>
                <c:pt idx="12">
                  <c:v>1000</c:v>
                </c:pt>
                <c:pt idx="13">
                  <c:v>3000</c:v>
                </c:pt>
              </c:numCache>
            </c:numRef>
          </c:xVal>
          <c:yVal>
            <c:numRef>
              <c:f>'Standard settings'!$N$38:$N$51</c:f>
              <c:numCache>
                <c:formatCode>General</c:formatCode>
                <c:ptCount val="14"/>
                <c:pt idx="0">
                  <c:v>1.6458690613997939</c:v>
                </c:pt>
                <c:pt idx="1">
                  <c:v>1.6736704374965576</c:v>
                </c:pt>
                <c:pt idx="2">
                  <c:v>1.7670168039546834</c:v>
                </c:pt>
                <c:pt idx="3">
                  <c:v>2.0881413026307385</c:v>
                </c:pt>
                <c:pt idx="4">
                  <c:v>3.8042840951268908</c:v>
                </c:pt>
                <c:pt idx="5">
                  <c:v>182.99072730941501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A193-46BC-B464-A2F7F67E6F5C}"/>
            </c:ext>
          </c:extLst>
        </c:ser>
        <c:ser>
          <c:idx val="11"/>
          <c:order val="11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F8A159"/>
              </a:solidFill>
              <a:ln cmpd="sng">
                <a:solidFill>
                  <a:srgbClr val="F8A159"/>
                </a:solidFill>
              </a:ln>
            </c:spPr>
          </c:marker>
          <c:xVal>
            <c:numRef>
              <c:f>'Standard settings'!$B$38:$B$51</c:f>
              <c:numCache>
                <c:formatCode>General</c:formatCode>
                <c:ptCount val="14"/>
                <c:pt idx="0">
                  <c:v>1E-3</c:v>
                </c:pt>
                <c:pt idx="1">
                  <c:v>3.0000000000000001E-3</c:v>
                </c:pt>
                <c:pt idx="2">
                  <c:v>0.01</c:v>
                </c:pt>
                <c:pt idx="3">
                  <c:v>0.03</c:v>
                </c:pt>
                <c:pt idx="4">
                  <c:v>0.1</c:v>
                </c:pt>
                <c:pt idx="5">
                  <c:v>0.3</c:v>
                </c:pt>
                <c:pt idx="6">
                  <c:v>1</c:v>
                </c:pt>
                <c:pt idx="7">
                  <c:v>3</c:v>
                </c:pt>
                <c:pt idx="8">
                  <c:v>10</c:v>
                </c:pt>
                <c:pt idx="9">
                  <c:v>30</c:v>
                </c:pt>
                <c:pt idx="10">
                  <c:v>100</c:v>
                </c:pt>
                <c:pt idx="11">
                  <c:v>300</c:v>
                </c:pt>
                <c:pt idx="12">
                  <c:v>1000</c:v>
                </c:pt>
                <c:pt idx="13">
                  <c:v>3000</c:v>
                </c:pt>
              </c:numCache>
            </c:numRef>
          </c:xVal>
          <c:yVal>
            <c:numRef>
              <c:f>'Standard settings'!$O$38:$O$51</c:f>
              <c:numCache>
                <c:formatCode>General</c:formatCode>
                <c:ptCount val="14"/>
                <c:pt idx="0">
                  <c:v>7.3253633832327063</c:v>
                </c:pt>
                <c:pt idx="1">
                  <c:v>7.5901151241906879</c:v>
                </c:pt>
                <c:pt idx="2">
                  <c:v>8.5356445007007391</c:v>
                </c:pt>
                <c:pt idx="3">
                  <c:v>12.57283609043257</c:v>
                </c:pt>
                <c:pt idx="4">
                  <c:v>94.810622583489859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A193-46BC-B464-A2F7F67E6F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7351130"/>
        <c:axId val="1533002129"/>
      </c:scatterChart>
      <c:valAx>
        <c:axId val="1837351130"/>
        <c:scaling>
          <c:orientation val="minMax"/>
        </c:scaling>
        <c:delete val="0"/>
        <c:axPos val="b"/>
        <c:majorGridlines>
          <c:spPr>
            <a:ln>
              <a:solidFill>
                <a:srgbClr val="FFFFFF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/>
                </a:pPr>
                <a:r>
                  <a:t>[ Methacholiine ]  mM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1533002129"/>
        <c:crosses val="autoZero"/>
        <c:crossBetween val="midCat"/>
      </c:valAx>
      <c:valAx>
        <c:axId val="1533002129"/>
        <c:scaling>
          <c:orientation val="minMax"/>
        </c:scaling>
        <c:delete val="0"/>
        <c:axPos val="l"/>
        <c:majorGridlines>
          <c:spPr>
            <a:ln>
              <a:solidFill>
                <a:srgbClr val="FFFFFF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/>
                </a:pPr>
                <a:r>
                  <a:t>Airway Resistance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1837351130"/>
        <c:crosses val="autoZero"/>
        <c:crossBetween val="midCat"/>
      </c:valAx>
      <c:spPr>
        <a:solidFill>
          <a:srgbClr val="FFFFFF"/>
        </a:solidFill>
      </c:spPr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>
        <c:manualLayout>
          <c:xMode val="edge"/>
          <c:yMode val="edge"/>
          <c:x val="0.10422463212612469"/>
          <c:y val="5.1400554097404488E-2"/>
          <c:w val="0.66680709594734811"/>
          <c:h val="0.73197142023913675"/>
        </c:manualLayout>
      </c:layout>
      <c:scatterChart>
        <c:scatterStyle val="lineMarker"/>
        <c:varyColors val="1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436EA1"/>
              </a:solidFill>
              <a:ln cmpd="sng">
                <a:solidFill>
                  <a:srgbClr val="436EA1"/>
                </a:solidFill>
              </a:ln>
            </c:spPr>
          </c:marker>
          <c:xVal>
            <c:numRef>
              <c:f>'ASM max short (x)15,20,25%'!$B$65:$B$78</c:f>
              <c:numCache>
                <c:formatCode>General</c:formatCode>
                <c:ptCount val="14"/>
                <c:pt idx="0">
                  <c:v>1E-3</c:v>
                </c:pt>
                <c:pt idx="1">
                  <c:v>3.0000000000000001E-3</c:v>
                </c:pt>
                <c:pt idx="2">
                  <c:v>0.01</c:v>
                </c:pt>
                <c:pt idx="3">
                  <c:v>0.03</c:v>
                </c:pt>
                <c:pt idx="4">
                  <c:v>0.1</c:v>
                </c:pt>
                <c:pt idx="5">
                  <c:v>0.3</c:v>
                </c:pt>
                <c:pt idx="6">
                  <c:v>1</c:v>
                </c:pt>
                <c:pt idx="7">
                  <c:v>3</c:v>
                </c:pt>
                <c:pt idx="8">
                  <c:v>10</c:v>
                </c:pt>
                <c:pt idx="9">
                  <c:v>30</c:v>
                </c:pt>
                <c:pt idx="10">
                  <c:v>100</c:v>
                </c:pt>
                <c:pt idx="11">
                  <c:v>300</c:v>
                </c:pt>
                <c:pt idx="12">
                  <c:v>1000</c:v>
                </c:pt>
                <c:pt idx="13">
                  <c:v>3000</c:v>
                </c:pt>
              </c:numCache>
            </c:numRef>
          </c:xVal>
          <c:yVal>
            <c:numRef>
              <c:f>'ASM max short (x)15,20,25%'!$D$65:$D$78</c:f>
              <c:numCache>
                <c:formatCode>General</c:formatCode>
                <c:ptCount val="14"/>
                <c:pt idx="0">
                  <c:v>9.529072988491942E-2</c:v>
                </c:pt>
                <c:pt idx="1">
                  <c:v>9.5533587078012169E-2</c:v>
                </c:pt>
                <c:pt idx="2">
                  <c:v>9.6457110000232132E-2</c:v>
                </c:pt>
                <c:pt idx="3">
                  <c:v>9.9225783525550323E-2</c:v>
                </c:pt>
                <c:pt idx="4">
                  <c:v>0.1082283884515633</c:v>
                </c:pt>
                <c:pt idx="5">
                  <c:v>0.13638496965841643</c:v>
                </c:pt>
                <c:pt idx="6">
                  <c:v>0.21619957891166655</c:v>
                </c:pt>
                <c:pt idx="7">
                  <c:v>0.38267602442807047</c:v>
                </c:pt>
                <c:pt idx="8">
                  <c:v>0.57492767725607274</c:v>
                </c:pt>
                <c:pt idx="9">
                  <c:v>0.69223616530492071</c:v>
                </c:pt>
                <c:pt idx="10">
                  <c:v>0.73906988701095566</c:v>
                </c:pt>
                <c:pt idx="11">
                  <c:v>0.75527929436772701</c:v>
                </c:pt>
                <c:pt idx="12">
                  <c:v>0.76165086608464594</c:v>
                </c:pt>
                <c:pt idx="13">
                  <c:v>0.76396368611471133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CBD-4824-9825-AC9C4C5CB11B}"/>
            </c:ext>
          </c:extLst>
        </c:ser>
        <c:ser>
          <c:idx val="1"/>
          <c:order val="1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A34441"/>
              </a:solidFill>
              <a:ln cmpd="sng">
                <a:solidFill>
                  <a:srgbClr val="A34441"/>
                </a:solidFill>
              </a:ln>
            </c:spPr>
          </c:marker>
          <c:xVal>
            <c:numRef>
              <c:f>'ASM max short (x)15,20,25%'!$B$65:$B$78</c:f>
              <c:numCache>
                <c:formatCode>General</c:formatCode>
                <c:ptCount val="14"/>
                <c:pt idx="0">
                  <c:v>1E-3</c:v>
                </c:pt>
                <c:pt idx="1">
                  <c:v>3.0000000000000001E-3</c:v>
                </c:pt>
                <c:pt idx="2">
                  <c:v>0.01</c:v>
                </c:pt>
                <c:pt idx="3">
                  <c:v>0.03</c:v>
                </c:pt>
                <c:pt idx="4">
                  <c:v>0.1</c:v>
                </c:pt>
                <c:pt idx="5">
                  <c:v>0.3</c:v>
                </c:pt>
                <c:pt idx="6">
                  <c:v>1</c:v>
                </c:pt>
                <c:pt idx="7">
                  <c:v>3</c:v>
                </c:pt>
                <c:pt idx="8">
                  <c:v>10</c:v>
                </c:pt>
                <c:pt idx="9">
                  <c:v>30</c:v>
                </c:pt>
                <c:pt idx="10">
                  <c:v>100</c:v>
                </c:pt>
                <c:pt idx="11">
                  <c:v>300</c:v>
                </c:pt>
                <c:pt idx="12">
                  <c:v>1000</c:v>
                </c:pt>
                <c:pt idx="13">
                  <c:v>3000</c:v>
                </c:pt>
              </c:numCache>
            </c:numRef>
          </c:xVal>
          <c:yVal>
            <c:numRef>
              <c:f>'ASM max short (x)15,20,25%'!$E$65:$E$78</c:f>
              <c:numCache>
                <c:formatCode>General</c:formatCode>
                <c:ptCount val="14"/>
                <c:pt idx="0">
                  <c:v>0.10030442105020937</c:v>
                </c:pt>
                <c:pt idx="1">
                  <c:v>0.10056670798281628</c:v>
                </c:pt>
                <c:pt idx="2">
                  <c:v>0.10156435442335288</c:v>
                </c:pt>
                <c:pt idx="3">
                  <c:v>0.10455748434927585</c:v>
                </c:pt>
                <c:pt idx="4">
                  <c:v>0.11431269645779318</c:v>
                </c:pt>
                <c:pt idx="5">
                  <c:v>0.14503618953412756</c:v>
                </c:pt>
                <c:pt idx="6">
                  <c:v>0.23367920173012058</c:v>
                </c:pt>
                <c:pt idx="7">
                  <c:v>0.42466645797232816</c:v>
                </c:pt>
                <c:pt idx="8">
                  <c:v>0.65368756506433379</c:v>
                </c:pt>
                <c:pt idx="9">
                  <c:v>0.79731843144461789</c:v>
                </c:pt>
                <c:pt idx="10">
                  <c:v>0.85542470327999975</c:v>
                </c:pt>
                <c:pt idx="11">
                  <c:v>0.87563402066249474</c:v>
                </c:pt>
                <c:pt idx="12">
                  <c:v>0.88359157723710047</c:v>
                </c:pt>
                <c:pt idx="13">
                  <c:v>0.88648200077409089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CBD-4824-9825-AC9C4C5CB11B}"/>
            </c:ext>
          </c:extLst>
        </c:ser>
        <c:ser>
          <c:idx val="2"/>
          <c:order val="2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849F4C"/>
              </a:solidFill>
              <a:ln cmpd="sng">
                <a:solidFill>
                  <a:srgbClr val="849F4C"/>
                </a:solidFill>
              </a:ln>
            </c:spPr>
          </c:marker>
          <c:xVal>
            <c:numRef>
              <c:f>'ASM max short (x)15,20,25%'!$B$65:$B$78</c:f>
              <c:numCache>
                <c:formatCode>General</c:formatCode>
                <c:ptCount val="14"/>
                <c:pt idx="0">
                  <c:v>1E-3</c:v>
                </c:pt>
                <c:pt idx="1">
                  <c:v>3.0000000000000001E-3</c:v>
                </c:pt>
                <c:pt idx="2">
                  <c:v>0.01</c:v>
                </c:pt>
                <c:pt idx="3">
                  <c:v>0.03</c:v>
                </c:pt>
                <c:pt idx="4">
                  <c:v>0.1</c:v>
                </c:pt>
                <c:pt idx="5">
                  <c:v>0.3</c:v>
                </c:pt>
                <c:pt idx="6">
                  <c:v>1</c:v>
                </c:pt>
                <c:pt idx="7">
                  <c:v>3</c:v>
                </c:pt>
                <c:pt idx="8">
                  <c:v>10</c:v>
                </c:pt>
                <c:pt idx="9">
                  <c:v>30</c:v>
                </c:pt>
                <c:pt idx="10">
                  <c:v>100</c:v>
                </c:pt>
                <c:pt idx="11">
                  <c:v>300</c:v>
                </c:pt>
                <c:pt idx="12">
                  <c:v>1000</c:v>
                </c:pt>
                <c:pt idx="13">
                  <c:v>3000</c:v>
                </c:pt>
              </c:numCache>
            </c:numRef>
          </c:xVal>
          <c:yVal>
            <c:numRef>
              <c:f>'ASM max short (x)15,20,25%'!$F$65:$F$78</c:f>
              <c:numCache>
                <c:formatCode>General</c:formatCode>
                <c:ptCount val="14"/>
                <c:pt idx="0">
                  <c:v>0.10572446896142897</c:v>
                </c:pt>
                <c:pt idx="1">
                  <c:v>0.10600831478553968</c:v>
                </c:pt>
                <c:pt idx="2">
                  <c:v>0.10708823416652612</c:v>
                </c:pt>
                <c:pt idx="3">
                  <c:v>0.11033075388145062</c:v>
                </c:pt>
                <c:pt idx="4">
                  <c:v>0.12092487144281658</c:v>
                </c:pt>
                <c:pt idx="5">
                  <c:v>0.15453744673918837</c:v>
                </c:pt>
                <c:pt idx="6">
                  <c:v>0.25336762969137211</c:v>
                </c:pt>
                <c:pt idx="7">
                  <c:v>0.47396735773749954</c:v>
                </c:pt>
                <c:pt idx="8">
                  <c:v>0.74981381464239971</c:v>
                </c:pt>
                <c:pt idx="9">
                  <c:v>0.92827894967679314</c:v>
                </c:pt>
                <c:pt idx="10">
                  <c:v>1.0015866042419919</c:v>
                </c:pt>
                <c:pt idx="11">
                  <c:v>1.0272279676063258</c:v>
                </c:pt>
                <c:pt idx="12">
                  <c:v>1.0373447343916622</c:v>
                </c:pt>
                <c:pt idx="13">
                  <c:v>1.0410222772333038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CBD-4824-9825-AC9C4C5CB11B}"/>
            </c:ext>
          </c:extLst>
        </c:ser>
        <c:ser>
          <c:idx val="3"/>
          <c:order val="3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6D558A"/>
              </a:solidFill>
              <a:ln cmpd="sng">
                <a:solidFill>
                  <a:srgbClr val="6D558A"/>
                </a:solidFill>
              </a:ln>
            </c:spPr>
          </c:marker>
          <c:xVal>
            <c:numRef>
              <c:f>'ASM max short (x)15,20,25%'!$B$65:$B$78</c:f>
              <c:numCache>
                <c:formatCode>General</c:formatCode>
                <c:ptCount val="14"/>
                <c:pt idx="0">
                  <c:v>1E-3</c:v>
                </c:pt>
                <c:pt idx="1">
                  <c:v>3.0000000000000001E-3</c:v>
                </c:pt>
                <c:pt idx="2">
                  <c:v>0.01</c:v>
                </c:pt>
                <c:pt idx="3">
                  <c:v>0.03</c:v>
                </c:pt>
                <c:pt idx="4">
                  <c:v>0.1</c:v>
                </c:pt>
                <c:pt idx="5">
                  <c:v>0.3</c:v>
                </c:pt>
                <c:pt idx="6">
                  <c:v>1</c:v>
                </c:pt>
                <c:pt idx="7">
                  <c:v>3</c:v>
                </c:pt>
                <c:pt idx="8">
                  <c:v>10</c:v>
                </c:pt>
                <c:pt idx="9">
                  <c:v>30</c:v>
                </c:pt>
                <c:pt idx="10">
                  <c:v>100</c:v>
                </c:pt>
                <c:pt idx="11">
                  <c:v>300</c:v>
                </c:pt>
                <c:pt idx="12">
                  <c:v>1000</c:v>
                </c:pt>
                <c:pt idx="13">
                  <c:v>3000</c:v>
                </c:pt>
              </c:numCache>
            </c:numRef>
          </c:xVal>
          <c:yVal>
            <c:numRef>
              <c:f>'ASM max short (x)15,20,25%'!$G$65:$G$78</c:f>
              <c:numCache>
                <c:formatCode>General</c:formatCode>
                <c:ptCount val="14"/>
                <c:pt idx="0">
                  <c:v>0.11159600335059652</c:v>
                </c:pt>
                <c:pt idx="1">
                  <c:v>0.11190383703977635</c:v>
                </c:pt>
                <c:pt idx="2">
                  <c:v>0.11307533025986632</c:v>
                </c:pt>
                <c:pt idx="3">
                  <c:v>0.11659573374279981</c:v>
                </c:pt>
                <c:pt idx="4">
                  <c:v>0.12812779004209765</c:v>
                </c:pt>
                <c:pt idx="5">
                  <c:v>0.16500386323641286</c:v>
                </c:pt>
                <c:pt idx="6">
                  <c:v>0.27565331834404105</c:v>
                </c:pt>
                <c:pt idx="7">
                  <c:v>0.53237969272286556</c:v>
                </c:pt>
                <c:pt idx="8">
                  <c:v>0.86881424937009455</c:v>
                </c:pt>
                <c:pt idx="9">
                  <c:v>1.0943688035385364</c:v>
                </c:pt>
                <c:pt idx="10">
                  <c:v>1.1886792244404218</c:v>
                </c:pt>
                <c:pt idx="11">
                  <c:v>1.221887643184661</c:v>
                </c:pt>
                <c:pt idx="12">
                  <c:v>1.2350210913805129</c:v>
                </c:pt>
                <c:pt idx="13">
                  <c:v>1.2397995718797481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CBD-4824-9825-AC9C4C5CB11B}"/>
            </c:ext>
          </c:extLst>
        </c:ser>
        <c:ser>
          <c:idx val="4"/>
          <c:order val="4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4092A8"/>
              </a:solidFill>
              <a:ln cmpd="sng">
                <a:solidFill>
                  <a:srgbClr val="4092A8"/>
                </a:solidFill>
              </a:ln>
            </c:spPr>
          </c:marker>
          <c:xVal>
            <c:numRef>
              <c:f>'ASM max short (x)15,20,25%'!$B$65:$B$78</c:f>
              <c:numCache>
                <c:formatCode>General</c:formatCode>
                <c:ptCount val="14"/>
                <c:pt idx="0">
                  <c:v>1E-3</c:v>
                </c:pt>
                <c:pt idx="1">
                  <c:v>3.0000000000000001E-3</c:v>
                </c:pt>
                <c:pt idx="2">
                  <c:v>0.01</c:v>
                </c:pt>
                <c:pt idx="3">
                  <c:v>0.03</c:v>
                </c:pt>
                <c:pt idx="4">
                  <c:v>0.1</c:v>
                </c:pt>
                <c:pt idx="5">
                  <c:v>0.3</c:v>
                </c:pt>
                <c:pt idx="6">
                  <c:v>1</c:v>
                </c:pt>
                <c:pt idx="7">
                  <c:v>3</c:v>
                </c:pt>
                <c:pt idx="8">
                  <c:v>10</c:v>
                </c:pt>
                <c:pt idx="9">
                  <c:v>30</c:v>
                </c:pt>
                <c:pt idx="10">
                  <c:v>100</c:v>
                </c:pt>
                <c:pt idx="11">
                  <c:v>300</c:v>
                </c:pt>
                <c:pt idx="12">
                  <c:v>1000</c:v>
                </c:pt>
                <c:pt idx="13">
                  <c:v>3000</c:v>
                </c:pt>
              </c:numCache>
            </c:numRef>
          </c:xVal>
          <c:yVal>
            <c:numRef>
              <c:f>'ASM max short (x)15,20,25%'!$H$65:$H$78</c:f>
              <c:numCache>
                <c:formatCode>General</c:formatCode>
                <c:ptCount val="14"/>
                <c:pt idx="0">
                  <c:v>0.11797059753041399</c:v>
                </c:pt>
                <c:pt idx="1">
                  <c:v>0.11830520000486788</c:v>
                </c:pt>
                <c:pt idx="2">
                  <c:v>0.11957892032732541</c:v>
                </c:pt>
                <c:pt idx="3">
                  <c:v>0.1234098901708728</c:v>
                </c:pt>
                <c:pt idx="4">
                  <c:v>0.13599397737899671</c:v>
                </c:pt>
                <c:pt idx="5">
                  <c:v>0.17657073085705816</c:v>
                </c:pt>
                <c:pt idx="6">
                  <c:v>0.30101403035322616</c:v>
                </c:pt>
                <c:pt idx="7">
                  <c:v>0.60229521723366586</c:v>
                </c:pt>
                <c:pt idx="8">
                  <c:v>1.0185668276834234</c:v>
                </c:pt>
                <c:pt idx="9">
                  <c:v>1.309375112112132</c:v>
                </c:pt>
                <c:pt idx="10">
                  <c:v>1.4335441824899409</c:v>
                </c:pt>
                <c:pt idx="11">
                  <c:v>1.4776156799903846</c:v>
                </c:pt>
                <c:pt idx="12">
                  <c:v>1.495094920101222</c:v>
                </c:pt>
                <c:pt idx="13">
                  <c:v>1.5014615220520575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CBD-4824-9825-AC9C4C5CB11B}"/>
            </c:ext>
          </c:extLst>
        </c:ser>
        <c:ser>
          <c:idx val="5"/>
          <c:order val="5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D2803C"/>
              </a:solidFill>
              <a:ln cmpd="sng">
                <a:solidFill>
                  <a:srgbClr val="D2803C"/>
                </a:solidFill>
              </a:ln>
            </c:spPr>
          </c:marker>
          <c:xVal>
            <c:numRef>
              <c:f>'ASM max short (x)15,20,25%'!$B$65:$B$78</c:f>
              <c:numCache>
                <c:formatCode>General</c:formatCode>
                <c:ptCount val="14"/>
                <c:pt idx="0">
                  <c:v>1E-3</c:v>
                </c:pt>
                <c:pt idx="1">
                  <c:v>3.0000000000000001E-3</c:v>
                </c:pt>
                <c:pt idx="2">
                  <c:v>0.01</c:v>
                </c:pt>
                <c:pt idx="3">
                  <c:v>0.03</c:v>
                </c:pt>
                <c:pt idx="4">
                  <c:v>0.1</c:v>
                </c:pt>
                <c:pt idx="5">
                  <c:v>0.3</c:v>
                </c:pt>
                <c:pt idx="6">
                  <c:v>1</c:v>
                </c:pt>
                <c:pt idx="7">
                  <c:v>3</c:v>
                </c:pt>
                <c:pt idx="8">
                  <c:v>10</c:v>
                </c:pt>
                <c:pt idx="9">
                  <c:v>30</c:v>
                </c:pt>
                <c:pt idx="10">
                  <c:v>100</c:v>
                </c:pt>
                <c:pt idx="11">
                  <c:v>300</c:v>
                </c:pt>
                <c:pt idx="12">
                  <c:v>1000</c:v>
                </c:pt>
                <c:pt idx="13">
                  <c:v>3000</c:v>
                </c:pt>
              </c:numCache>
            </c:numRef>
          </c:xVal>
          <c:yVal>
            <c:numRef>
              <c:f>'ASM max short (x)15,20,25%'!$I$65:$I$78</c:f>
              <c:numCache>
                <c:formatCode>General</c:formatCode>
                <c:ptCount val="14"/>
                <c:pt idx="0">
                  <c:v>0.12490740477532938</c:v>
                </c:pt>
                <c:pt idx="1">
                  <c:v>0.12527197191332964</c:v>
                </c:pt>
                <c:pt idx="2">
                  <c:v>0.12666016796087023</c:v>
                </c:pt>
                <c:pt idx="3">
                  <c:v>0.13083933652488891</c:v>
                </c:pt>
                <c:pt idx="4">
                  <c:v>0.14460743985050076</c:v>
                </c:pt>
                <c:pt idx="5">
                  <c:v>0.1893979054290883</c:v>
                </c:pt>
                <c:pt idx="6">
                  <c:v>0.3300426563967665</c:v>
                </c:pt>
                <c:pt idx="7">
                  <c:v>0.68694525850752541</c:v>
                </c:pt>
                <c:pt idx="8">
                  <c:v>1.210657831263283</c:v>
                </c:pt>
                <c:pt idx="9">
                  <c:v>1.5945773338635114</c:v>
                </c:pt>
                <c:pt idx="10">
                  <c:v>1.762668186410153</c:v>
                </c:pt>
                <c:pt idx="11">
                  <c:v>1.8229078759828643</c:v>
                </c:pt>
                <c:pt idx="12">
                  <c:v>1.8468825825754582</c:v>
                </c:pt>
                <c:pt idx="13">
                  <c:v>1.8556267397797548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CBD-4824-9825-AC9C4C5CB11B}"/>
            </c:ext>
          </c:extLst>
        </c:ser>
        <c:ser>
          <c:idx val="6"/>
          <c:order val="6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618EC4"/>
              </a:solidFill>
              <a:ln cmpd="sng">
                <a:solidFill>
                  <a:srgbClr val="618EC4"/>
                </a:solidFill>
              </a:ln>
            </c:spPr>
          </c:marker>
          <c:xVal>
            <c:numRef>
              <c:f>'ASM max short (x)15,20,25%'!$B$65:$B$78</c:f>
              <c:numCache>
                <c:formatCode>General</c:formatCode>
                <c:ptCount val="14"/>
                <c:pt idx="0">
                  <c:v>1E-3</c:v>
                </c:pt>
                <c:pt idx="1">
                  <c:v>3.0000000000000001E-3</c:v>
                </c:pt>
                <c:pt idx="2">
                  <c:v>0.01</c:v>
                </c:pt>
                <c:pt idx="3">
                  <c:v>0.03</c:v>
                </c:pt>
                <c:pt idx="4">
                  <c:v>0.1</c:v>
                </c:pt>
                <c:pt idx="5">
                  <c:v>0.3</c:v>
                </c:pt>
                <c:pt idx="6">
                  <c:v>1</c:v>
                </c:pt>
                <c:pt idx="7">
                  <c:v>3</c:v>
                </c:pt>
                <c:pt idx="8">
                  <c:v>10</c:v>
                </c:pt>
                <c:pt idx="9">
                  <c:v>30</c:v>
                </c:pt>
                <c:pt idx="10">
                  <c:v>100</c:v>
                </c:pt>
                <c:pt idx="11">
                  <c:v>300</c:v>
                </c:pt>
                <c:pt idx="12">
                  <c:v>1000</c:v>
                </c:pt>
                <c:pt idx="13">
                  <c:v>3000</c:v>
                </c:pt>
              </c:numCache>
            </c:numRef>
          </c:xVal>
          <c:yVal>
            <c:numRef>
              <c:f>'ASM max short (x)15,20,25%'!$J$65:$J$78</c:f>
              <c:numCache>
                <c:formatCode>General</c:formatCode>
                <c:ptCount val="14"/>
                <c:pt idx="0">
                  <c:v>0.17082743244439072</c:v>
                </c:pt>
                <c:pt idx="1">
                  <c:v>0.17141073342585253</c:v>
                </c:pt>
                <c:pt idx="2">
                  <c:v>0.17363577872429059</c:v>
                </c:pt>
                <c:pt idx="3">
                  <c:v>0.18037202175268841</c:v>
                </c:pt>
                <c:pt idx="4">
                  <c:v>0.20296214750160949</c:v>
                </c:pt>
                <c:pt idx="5">
                  <c:v>0.28059994165271046</c:v>
                </c:pt>
                <c:pt idx="6">
                  <c:v>0.56475897855372603</c:v>
                </c:pt>
                <c:pt idx="7">
                  <c:v>1.5761344861067845</c:v>
                </c:pt>
                <c:pt idx="8">
                  <c:v>4.0185621046309459</c:v>
                </c:pt>
                <c:pt idx="9">
                  <c:v>6.8560222497392793</c:v>
                </c:pt>
                <c:pt idx="10">
                  <c:v>8.4895780330551389</c:v>
                </c:pt>
                <c:pt idx="11">
                  <c:v>9.146233482744023</c:v>
                </c:pt>
                <c:pt idx="12">
                  <c:v>9.4190025365828358</c:v>
                </c:pt>
                <c:pt idx="13">
                  <c:v>9.5201625152442055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CBD-4824-9825-AC9C4C5CB11B}"/>
            </c:ext>
          </c:extLst>
        </c:ser>
        <c:ser>
          <c:idx val="7"/>
          <c:order val="7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C6625F"/>
              </a:solidFill>
              <a:ln cmpd="sng">
                <a:solidFill>
                  <a:srgbClr val="C6625F"/>
                </a:solidFill>
              </a:ln>
            </c:spPr>
          </c:marker>
          <c:xVal>
            <c:numRef>
              <c:f>'ASM max short (x)15,20,25%'!$B$65:$B$78</c:f>
              <c:numCache>
                <c:formatCode>General</c:formatCode>
                <c:ptCount val="14"/>
                <c:pt idx="0">
                  <c:v>1E-3</c:v>
                </c:pt>
                <c:pt idx="1">
                  <c:v>3.0000000000000001E-3</c:v>
                </c:pt>
                <c:pt idx="2">
                  <c:v>0.01</c:v>
                </c:pt>
                <c:pt idx="3">
                  <c:v>0.03</c:v>
                </c:pt>
                <c:pt idx="4">
                  <c:v>0.1</c:v>
                </c:pt>
                <c:pt idx="5">
                  <c:v>0.3</c:v>
                </c:pt>
                <c:pt idx="6">
                  <c:v>1</c:v>
                </c:pt>
                <c:pt idx="7">
                  <c:v>3</c:v>
                </c:pt>
                <c:pt idx="8">
                  <c:v>10</c:v>
                </c:pt>
                <c:pt idx="9">
                  <c:v>30</c:v>
                </c:pt>
                <c:pt idx="10">
                  <c:v>100</c:v>
                </c:pt>
                <c:pt idx="11">
                  <c:v>300</c:v>
                </c:pt>
                <c:pt idx="12">
                  <c:v>1000</c:v>
                </c:pt>
                <c:pt idx="13">
                  <c:v>3000</c:v>
                </c:pt>
              </c:numCache>
            </c:numRef>
          </c:xVal>
          <c:yVal>
            <c:numRef>
              <c:f>'ASM max short (x)15,20,25%'!$K$65:$K$78</c:f>
              <c:numCache>
                <c:formatCode>General</c:formatCode>
                <c:ptCount val="14"/>
                <c:pt idx="0">
                  <c:v>0.24764790266751585</c:v>
                </c:pt>
                <c:pt idx="1">
                  <c:v>0.24866657640629178</c:v>
                </c:pt>
                <c:pt idx="2">
                  <c:v>0.25256214820364165</c:v>
                </c:pt>
                <c:pt idx="3">
                  <c:v>0.26445002822266228</c:v>
                </c:pt>
                <c:pt idx="4">
                  <c:v>0.30534531394913789</c:v>
                </c:pt>
                <c:pt idx="5">
                  <c:v>0.45789730536332884</c:v>
                </c:pt>
                <c:pt idx="6">
                  <c:v>1.1797707317851795</c:v>
                </c:pt>
                <c:pt idx="7">
                  <c:v>6.6931187514453976</c:v>
                </c:pt>
                <c:pt idx="8">
                  <c:v>126.6907369553681</c:v>
                </c:pt>
                <c:pt idx="9">
                  <c:v>1267.5768889719063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7CBD-4824-9825-AC9C4C5CB11B}"/>
            </c:ext>
          </c:extLst>
        </c:ser>
        <c:ser>
          <c:idx val="8"/>
          <c:order val="8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A5C26A"/>
              </a:solidFill>
              <a:ln cmpd="sng">
                <a:solidFill>
                  <a:srgbClr val="A5C26A"/>
                </a:solidFill>
              </a:ln>
            </c:spPr>
          </c:marker>
          <c:xVal>
            <c:numRef>
              <c:f>'ASM max short (x)15,20,25%'!$B$65:$B$78</c:f>
              <c:numCache>
                <c:formatCode>General</c:formatCode>
                <c:ptCount val="14"/>
                <c:pt idx="0">
                  <c:v>1E-3</c:v>
                </c:pt>
                <c:pt idx="1">
                  <c:v>3.0000000000000001E-3</c:v>
                </c:pt>
                <c:pt idx="2">
                  <c:v>0.01</c:v>
                </c:pt>
                <c:pt idx="3">
                  <c:v>0.03</c:v>
                </c:pt>
                <c:pt idx="4">
                  <c:v>0.1</c:v>
                </c:pt>
                <c:pt idx="5">
                  <c:v>0.3</c:v>
                </c:pt>
                <c:pt idx="6">
                  <c:v>1</c:v>
                </c:pt>
                <c:pt idx="7">
                  <c:v>3</c:v>
                </c:pt>
                <c:pt idx="8">
                  <c:v>10</c:v>
                </c:pt>
                <c:pt idx="9">
                  <c:v>30</c:v>
                </c:pt>
                <c:pt idx="10">
                  <c:v>100</c:v>
                </c:pt>
                <c:pt idx="11">
                  <c:v>300</c:v>
                </c:pt>
                <c:pt idx="12">
                  <c:v>1000</c:v>
                </c:pt>
                <c:pt idx="13">
                  <c:v>3000</c:v>
                </c:pt>
              </c:numCache>
            </c:numRef>
          </c:xVal>
          <c:yVal>
            <c:numRef>
              <c:f>'ASM max short (x)15,20,25%'!$L$65:$L$78</c:f>
              <c:numCache>
                <c:formatCode>General</c:formatCode>
                <c:ptCount val="14"/>
                <c:pt idx="0">
                  <c:v>0.39088132603205566</c:v>
                </c:pt>
                <c:pt idx="1">
                  <c:v>0.39290291949602918</c:v>
                </c:pt>
                <c:pt idx="2">
                  <c:v>0.40066329031387488</c:v>
                </c:pt>
                <c:pt idx="3">
                  <c:v>0.42463414177347741</c:v>
                </c:pt>
                <c:pt idx="4">
                  <c:v>0.51042954581742084</c:v>
                </c:pt>
                <c:pt idx="5">
                  <c:v>0.87703990391054365</c:v>
                </c:pt>
                <c:pt idx="6">
                  <c:v>3.8346824712817478</c:v>
                </c:pt>
                <c:pt idx="7">
                  <c:v>1815.754352488497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7CBD-4824-9825-AC9C4C5CB11B}"/>
            </c:ext>
          </c:extLst>
        </c:ser>
        <c:ser>
          <c:idx val="9"/>
          <c:order val="9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8D74AB"/>
              </a:solidFill>
              <a:ln cmpd="sng">
                <a:solidFill>
                  <a:srgbClr val="8D74AB"/>
                </a:solidFill>
              </a:ln>
            </c:spPr>
          </c:marker>
          <c:xVal>
            <c:numRef>
              <c:f>'ASM max short (x)15,20,25%'!$B$65:$B$78</c:f>
              <c:numCache>
                <c:formatCode>General</c:formatCode>
                <c:ptCount val="14"/>
                <c:pt idx="0">
                  <c:v>1E-3</c:v>
                </c:pt>
                <c:pt idx="1">
                  <c:v>3.0000000000000001E-3</c:v>
                </c:pt>
                <c:pt idx="2">
                  <c:v>0.01</c:v>
                </c:pt>
                <c:pt idx="3">
                  <c:v>0.03</c:v>
                </c:pt>
                <c:pt idx="4">
                  <c:v>0.1</c:v>
                </c:pt>
                <c:pt idx="5">
                  <c:v>0.3</c:v>
                </c:pt>
                <c:pt idx="6">
                  <c:v>1</c:v>
                </c:pt>
                <c:pt idx="7">
                  <c:v>3</c:v>
                </c:pt>
                <c:pt idx="8">
                  <c:v>10</c:v>
                </c:pt>
                <c:pt idx="9">
                  <c:v>30</c:v>
                </c:pt>
                <c:pt idx="10">
                  <c:v>100</c:v>
                </c:pt>
                <c:pt idx="11">
                  <c:v>300</c:v>
                </c:pt>
                <c:pt idx="12">
                  <c:v>1000</c:v>
                </c:pt>
                <c:pt idx="13">
                  <c:v>3000</c:v>
                </c:pt>
              </c:numCache>
            </c:numRef>
          </c:xVal>
          <c:yVal>
            <c:numRef>
              <c:f>'ASM max short (x)15,20,25%'!$M$65:$M$78</c:f>
              <c:numCache>
                <c:formatCode>General</c:formatCode>
                <c:ptCount val="14"/>
                <c:pt idx="0">
                  <c:v>0.70678795856099785</c:v>
                </c:pt>
                <c:pt idx="1">
                  <c:v>0.71170994730782311</c:v>
                </c:pt>
                <c:pt idx="2">
                  <c:v>0.73072648841506782</c:v>
                </c:pt>
                <c:pt idx="3">
                  <c:v>0.79069878313706476</c:v>
                </c:pt>
                <c:pt idx="4">
                  <c:v>1.0209417495495516</c:v>
                </c:pt>
                <c:pt idx="5">
                  <c:v>2.3110585123179157</c:v>
                </c:pt>
                <c:pt idx="6">
                  <c:v>98.684988199691546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7CBD-4824-9825-AC9C4C5CB11B}"/>
            </c:ext>
          </c:extLst>
        </c:ser>
        <c:ser>
          <c:idx val="10"/>
          <c:order val="1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5DB4CC"/>
              </a:solidFill>
              <a:ln cmpd="sng">
                <a:solidFill>
                  <a:srgbClr val="5DB4CC"/>
                </a:solidFill>
              </a:ln>
            </c:spPr>
          </c:marker>
          <c:xVal>
            <c:numRef>
              <c:f>'ASM max short (x)15,20,25%'!$B$65:$B$78</c:f>
              <c:numCache>
                <c:formatCode>General</c:formatCode>
                <c:ptCount val="14"/>
                <c:pt idx="0">
                  <c:v>1E-3</c:v>
                </c:pt>
                <c:pt idx="1">
                  <c:v>3.0000000000000001E-3</c:v>
                </c:pt>
                <c:pt idx="2">
                  <c:v>0.01</c:v>
                </c:pt>
                <c:pt idx="3">
                  <c:v>0.03</c:v>
                </c:pt>
                <c:pt idx="4">
                  <c:v>0.1</c:v>
                </c:pt>
                <c:pt idx="5">
                  <c:v>0.3</c:v>
                </c:pt>
                <c:pt idx="6">
                  <c:v>1</c:v>
                </c:pt>
                <c:pt idx="7">
                  <c:v>3</c:v>
                </c:pt>
                <c:pt idx="8">
                  <c:v>10</c:v>
                </c:pt>
                <c:pt idx="9">
                  <c:v>30</c:v>
                </c:pt>
                <c:pt idx="10">
                  <c:v>100</c:v>
                </c:pt>
                <c:pt idx="11">
                  <c:v>300</c:v>
                </c:pt>
                <c:pt idx="12">
                  <c:v>1000</c:v>
                </c:pt>
                <c:pt idx="13">
                  <c:v>3000</c:v>
                </c:pt>
              </c:numCache>
            </c:numRef>
          </c:xVal>
          <c:yVal>
            <c:numRef>
              <c:f>'ASM max short (x)15,20,25%'!$N$65:$N$78</c:f>
              <c:numCache>
                <c:formatCode>General</c:formatCode>
                <c:ptCount val="14"/>
                <c:pt idx="0">
                  <c:v>1.6458690613997939</c:v>
                </c:pt>
                <c:pt idx="1">
                  <c:v>1.6634075765397009</c:v>
                </c:pt>
                <c:pt idx="2">
                  <c:v>1.7320789371498202</c:v>
                </c:pt>
                <c:pt idx="3">
                  <c:v>1.9583276352171182</c:v>
                </c:pt>
                <c:pt idx="4">
                  <c:v>2.975823956079402</c:v>
                </c:pt>
                <c:pt idx="5">
                  <c:v>16.285229780320925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7CBD-4824-9825-AC9C4C5CB11B}"/>
            </c:ext>
          </c:extLst>
        </c:ser>
        <c:ser>
          <c:idx val="11"/>
          <c:order val="11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F8A159"/>
              </a:solidFill>
              <a:ln cmpd="sng">
                <a:solidFill>
                  <a:srgbClr val="F8A159"/>
                </a:solidFill>
              </a:ln>
            </c:spPr>
          </c:marker>
          <c:xVal>
            <c:numRef>
              <c:f>'ASM max short (x)15,20,25%'!$B$65:$B$78</c:f>
              <c:numCache>
                <c:formatCode>General</c:formatCode>
                <c:ptCount val="14"/>
                <c:pt idx="0">
                  <c:v>1E-3</c:v>
                </c:pt>
                <c:pt idx="1">
                  <c:v>3.0000000000000001E-3</c:v>
                </c:pt>
                <c:pt idx="2">
                  <c:v>0.01</c:v>
                </c:pt>
                <c:pt idx="3">
                  <c:v>0.03</c:v>
                </c:pt>
                <c:pt idx="4">
                  <c:v>0.1</c:v>
                </c:pt>
                <c:pt idx="5">
                  <c:v>0.3</c:v>
                </c:pt>
                <c:pt idx="6">
                  <c:v>1</c:v>
                </c:pt>
                <c:pt idx="7">
                  <c:v>3</c:v>
                </c:pt>
                <c:pt idx="8">
                  <c:v>10</c:v>
                </c:pt>
                <c:pt idx="9">
                  <c:v>30</c:v>
                </c:pt>
                <c:pt idx="10">
                  <c:v>100</c:v>
                </c:pt>
                <c:pt idx="11">
                  <c:v>300</c:v>
                </c:pt>
                <c:pt idx="12">
                  <c:v>1000</c:v>
                </c:pt>
                <c:pt idx="13">
                  <c:v>3000</c:v>
                </c:pt>
              </c:numCache>
            </c:numRef>
          </c:xVal>
          <c:yVal>
            <c:numRef>
              <c:f>'ASM max short (x)15,20,25%'!$O$65:$O$78</c:f>
              <c:numCache>
                <c:formatCode>General</c:formatCode>
                <c:ptCount val="14"/>
                <c:pt idx="0">
                  <c:v>7.3253633832327063</c:v>
                </c:pt>
                <c:pt idx="1">
                  <c:v>7.4915139125081307</c:v>
                </c:pt>
                <c:pt idx="2">
                  <c:v>8.1712237443685325</c:v>
                </c:pt>
                <c:pt idx="3">
                  <c:v>10.778712578913032</c:v>
                </c:pt>
                <c:pt idx="4">
                  <c:v>34.728304573179209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7CBD-4824-9825-AC9C4C5CB1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0404591"/>
        <c:axId val="1836290281"/>
      </c:scatterChart>
      <c:valAx>
        <c:axId val="1230404591"/>
        <c:scaling>
          <c:orientation val="minMax"/>
        </c:scaling>
        <c:delete val="0"/>
        <c:axPos val="b"/>
        <c:majorGridlines>
          <c:spPr>
            <a:ln>
              <a:solidFill>
                <a:srgbClr val="FFFFFF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/>
                </a:pPr>
                <a:r>
                  <a:t>[ Methacholine ]  mM 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1836290281"/>
        <c:crosses val="autoZero"/>
        <c:crossBetween val="midCat"/>
      </c:valAx>
      <c:valAx>
        <c:axId val="1836290281"/>
        <c:scaling>
          <c:orientation val="minMax"/>
        </c:scaling>
        <c:delete val="0"/>
        <c:axPos val="l"/>
        <c:majorGridlines>
          <c:spPr>
            <a:ln>
              <a:solidFill>
                <a:srgbClr val="FFFFFF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/>
                </a:pPr>
                <a:r>
                  <a:t>Airway Resistance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1230404591"/>
        <c:crosses val="autoZero"/>
        <c:crossBetween val="midCat"/>
      </c:valAx>
      <c:spPr>
        <a:solidFill>
          <a:srgbClr val="FFFFFF"/>
        </a:solidFill>
      </c:spPr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>
        <c:manualLayout>
          <c:xMode val="edge"/>
          <c:yMode val="edge"/>
          <c:x val="0.10422463212612469"/>
          <c:y val="5.1400554097404488E-2"/>
          <c:w val="0.66680709594734811"/>
          <c:h val="0.73197142023913675"/>
        </c:manualLayout>
      </c:layout>
      <c:scatterChart>
        <c:scatterStyle val="lineMarker"/>
        <c:varyColors val="1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436EA1"/>
              </a:solidFill>
              <a:ln cmpd="sng">
                <a:solidFill>
                  <a:srgbClr val="436EA1"/>
                </a:solidFill>
              </a:ln>
            </c:spPr>
          </c:marker>
          <c:xVal>
            <c:numRef>
              <c:f>'ASM max short (x)15,20,25%'!$B$65:$B$78</c:f>
              <c:numCache>
                <c:formatCode>General</c:formatCode>
                <c:ptCount val="14"/>
                <c:pt idx="0">
                  <c:v>1E-3</c:v>
                </c:pt>
                <c:pt idx="1">
                  <c:v>3.0000000000000001E-3</c:v>
                </c:pt>
                <c:pt idx="2">
                  <c:v>0.01</c:v>
                </c:pt>
                <c:pt idx="3">
                  <c:v>0.03</c:v>
                </c:pt>
                <c:pt idx="4">
                  <c:v>0.1</c:v>
                </c:pt>
                <c:pt idx="5">
                  <c:v>0.3</c:v>
                </c:pt>
                <c:pt idx="6">
                  <c:v>1</c:v>
                </c:pt>
                <c:pt idx="7">
                  <c:v>3</c:v>
                </c:pt>
                <c:pt idx="8">
                  <c:v>10</c:v>
                </c:pt>
                <c:pt idx="9">
                  <c:v>30</c:v>
                </c:pt>
                <c:pt idx="10">
                  <c:v>100</c:v>
                </c:pt>
                <c:pt idx="11">
                  <c:v>300</c:v>
                </c:pt>
                <c:pt idx="12">
                  <c:v>1000</c:v>
                </c:pt>
                <c:pt idx="13">
                  <c:v>3000</c:v>
                </c:pt>
              </c:numCache>
            </c:numRef>
          </c:xVal>
          <c:yVal>
            <c:numRef>
              <c:f>'ASM max short (x)15,20,25%'!$D$83:$D$96</c:f>
              <c:numCache>
                <c:formatCode>General</c:formatCode>
                <c:ptCount val="14"/>
                <c:pt idx="0">
                  <c:v>9.529072988491942E-2</c:v>
                </c:pt>
                <c:pt idx="1">
                  <c:v>9.5674347380255945E-2</c:v>
                </c:pt>
                <c:pt idx="2">
                  <c:v>9.6911015603799389E-2</c:v>
                </c:pt>
                <c:pt idx="3">
                  <c:v>0.10065177799137107</c:v>
                </c:pt>
                <c:pt idx="4">
                  <c:v>0.11316125640546541</c:v>
                </c:pt>
                <c:pt idx="5">
                  <c:v>0.15574453991047224</c:v>
                </c:pt>
                <c:pt idx="6">
                  <c:v>0.30672196767893295</c:v>
                </c:pt>
                <c:pt idx="7">
                  <c:v>0.79972814733859987</c:v>
                </c:pt>
                <c:pt idx="8">
                  <c:v>1.8249159817063145</c:v>
                </c:pt>
                <c:pt idx="9">
                  <c:v>2.8449704088565744</c:v>
                </c:pt>
                <c:pt idx="10">
                  <c:v>3.3762503709415079</c:v>
                </c:pt>
                <c:pt idx="11">
                  <c:v>3.5805787719764242</c:v>
                </c:pt>
                <c:pt idx="12">
                  <c:v>3.6640374790407249</c:v>
                </c:pt>
                <c:pt idx="13">
                  <c:v>3.6947850166287837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9A5-478E-B9C6-B1663C7535AB}"/>
            </c:ext>
          </c:extLst>
        </c:ser>
        <c:ser>
          <c:idx val="1"/>
          <c:order val="1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A34441"/>
              </a:solidFill>
              <a:ln cmpd="sng">
                <a:solidFill>
                  <a:srgbClr val="A34441"/>
                </a:solidFill>
              </a:ln>
            </c:spPr>
          </c:marker>
          <c:xVal>
            <c:numRef>
              <c:f>'ASM max short (x)15,20,25%'!$B$65:$B$78</c:f>
              <c:numCache>
                <c:formatCode>General</c:formatCode>
                <c:ptCount val="14"/>
                <c:pt idx="0">
                  <c:v>1E-3</c:v>
                </c:pt>
                <c:pt idx="1">
                  <c:v>3.0000000000000001E-3</c:v>
                </c:pt>
                <c:pt idx="2">
                  <c:v>0.01</c:v>
                </c:pt>
                <c:pt idx="3">
                  <c:v>0.03</c:v>
                </c:pt>
                <c:pt idx="4">
                  <c:v>0.1</c:v>
                </c:pt>
                <c:pt idx="5">
                  <c:v>0.3</c:v>
                </c:pt>
                <c:pt idx="6">
                  <c:v>1</c:v>
                </c:pt>
                <c:pt idx="7">
                  <c:v>3</c:v>
                </c:pt>
                <c:pt idx="8">
                  <c:v>10</c:v>
                </c:pt>
                <c:pt idx="9">
                  <c:v>30</c:v>
                </c:pt>
                <c:pt idx="10">
                  <c:v>100</c:v>
                </c:pt>
                <c:pt idx="11">
                  <c:v>300</c:v>
                </c:pt>
                <c:pt idx="12">
                  <c:v>1000</c:v>
                </c:pt>
                <c:pt idx="13">
                  <c:v>3000</c:v>
                </c:pt>
              </c:numCache>
            </c:numRef>
          </c:xVal>
          <c:yVal>
            <c:numRef>
              <c:f>'ASM max short (x)15,20,25%'!$E$83:$E$96</c:f>
              <c:numCache>
                <c:formatCode>General</c:formatCode>
                <c:ptCount val="14"/>
                <c:pt idx="0">
                  <c:v>0.10030442105020937</c:v>
                </c:pt>
                <c:pt idx="1">
                  <c:v>0.10071874169200429</c:v>
                </c:pt>
                <c:pt idx="2">
                  <c:v>0.10205482862591073</c:v>
                </c:pt>
                <c:pt idx="3">
                  <c:v>0.10610038356306942</c:v>
                </c:pt>
                <c:pt idx="4">
                  <c:v>0.11967236670973411</c:v>
                </c:pt>
                <c:pt idx="5">
                  <c:v>0.16633589936474955</c:v>
                </c:pt>
                <c:pt idx="6">
                  <c:v>0.33660024735595095</c:v>
                </c:pt>
                <c:pt idx="7">
                  <c:v>0.93130665517760525</c:v>
                </c:pt>
                <c:pt idx="8">
                  <c:v>2.3079050346221743</c:v>
                </c:pt>
                <c:pt idx="9">
                  <c:v>3.8315577359251756</c:v>
                </c:pt>
                <c:pt idx="10">
                  <c:v>4.6804032504834048</c:v>
                </c:pt>
                <c:pt idx="11">
                  <c:v>5.0165855890978053</c:v>
                </c:pt>
                <c:pt idx="12">
                  <c:v>5.1554352686909599</c:v>
                </c:pt>
                <c:pt idx="13">
                  <c:v>5.2068132363349147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9A5-478E-B9C6-B1663C7535AB}"/>
            </c:ext>
          </c:extLst>
        </c:ser>
        <c:ser>
          <c:idx val="2"/>
          <c:order val="2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849F4C"/>
              </a:solidFill>
              <a:ln cmpd="sng">
                <a:solidFill>
                  <a:srgbClr val="849F4C"/>
                </a:solidFill>
              </a:ln>
            </c:spPr>
          </c:marker>
          <c:xVal>
            <c:numRef>
              <c:f>'ASM max short (x)15,20,25%'!$B$65:$B$78</c:f>
              <c:numCache>
                <c:formatCode>General</c:formatCode>
                <c:ptCount val="14"/>
                <c:pt idx="0">
                  <c:v>1E-3</c:v>
                </c:pt>
                <c:pt idx="1">
                  <c:v>3.0000000000000001E-3</c:v>
                </c:pt>
                <c:pt idx="2">
                  <c:v>0.01</c:v>
                </c:pt>
                <c:pt idx="3">
                  <c:v>0.03</c:v>
                </c:pt>
                <c:pt idx="4">
                  <c:v>0.1</c:v>
                </c:pt>
                <c:pt idx="5">
                  <c:v>0.3</c:v>
                </c:pt>
                <c:pt idx="6">
                  <c:v>1</c:v>
                </c:pt>
                <c:pt idx="7">
                  <c:v>3</c:v>
                </c:pt>
                <c:pt idx="8">
                  <c:v>10</c:v>
                </c:pt>
                <c:pt idx="9">
                  <c:v>30</c:v>
                </c:pt>
                <c:pt idx="10">
                  <c:v>100</c:v>
                </c:pt>
                <c:pt idx="11">
                  <c:v>300</c:v>
                </c:pt>
                <c:pt idx="12">
                  <c:v>1000</c:v>
                </c:pt>
                <c:pt idx="13">
                  <c:v>3000</c:v>
                </c:pt>
              </c:numCache>
            </c:numRef>
          </c:xVal>
          <c:yVal>
            <c:numRef>
              <c:f>'ASM max short (x)15,20,25%'!$F$83:$F$96</c:f>
              <c:numCache>
                <c:formatCode>General</c:formatCode>
                <c:ptCount val="14"/>
                <c:pt idx="0">
                  <c:v>0.10572446896142897</c:v>
                </c:pt>
                <c:pt idx="1">
                  <c:v>0.10617285860712745</c:v>
                </c:pt>
                <c:pt idx="2">
                  <c:v>0.10761931302600231</c:v>
                </c:pt>
                <c:pt idx="3">
                  <c:v>0.11200369385410831</c:v>
                </c:pt>
                <c:pt idx="4">
                  <c:v>0.12676203837416455</c:v>
                </c:pt>
                <c:pt idx="5">
                  <c:v>0.17804556572241009</c:v>
                </c:pt>
                <c:pt idx="6">
                  <c:v>0.37106678843300617</c:v>
                </c:pt>
                <c:pt idx="7">
                  <c:v>1.0982452387007684</c:v>
                </c:pt>
                <c:pt idx="8">
                  <c:v>3.0114644890896787</c:v>
                </c:pt>
                <c:pt idx="9">
                  <c:v>5.4368093915482554</c:v>
                </c:pt>
                <c:pt idx="10">
                  <c:v>6.9168231192973577</c:v>
                </c:pt>
                <c:pt idx="11">
                  <c:v>7.5277917361987594</c:v>
                </c:pt>
                <c:pt idx="12">
                  <c:v>7.7842145213320064</c:v>
                </c:pt>
                <c:pt idx="13">
                  <c:v>7.8797012491029799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9A5-478E-B9C6-B1663C7535AB}"/>
            </c:ext>
          </c:extLst>
        </c:ser>
        <c:ser>
          <c:idx val="3"/>
          <c:order val="3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6D558A"/>
              </a:solidFill>
              <a:ln cmpd="sng">
                <a:solidFill>
                  <a:srgbClr val="6D558A"/>
                </a:solidFill>
              </a:ln>
            </c:spPr>
          </c:marker>
          <c:xVal>
            <c:numRef>
              <c:f>'ASM max short (x)15,20,25%'!$B$65:$B$78</c:f>
              <c:numCache>
                <c:formatCode>General</c:formatCode>
                <c:ptCount val="14"/>
                <c:pt idx="0">
                  <c:v>1E-3</c:v>
                </c:pt>
                <c:pt idx="1">
                  <c:v>3.0000000000000001E-3</c:v>
                </c:pt>
                <c:pt idx="2">
                  <c:v>0.01</c:v>
                </c:pt>
                <c:pt idx="3">
                  <c:v>0.03</c:v>
                </c:pt>
                <c:pt idx="4">
                  <c:v>0.1</c:v>
                </c:pt>
                <c:pt idx="5">
                  <c:v>0.3</c:v>
                </c:pt>
                <c:pt idx="6">
                  <c:v>1</c:v>
                </c:pt>
                <c:pt idx="7">
                  <c:v>3</c:v>
                </c:pt>
                <c:pt idx="8">
                  <c:v>10</c:v>
                </c:pt>
                <c:pt idx="9">
                  <c:v>30</c:v>
                </c:pt>
                <c:pt idx="10">
                  <c:v>100</c:v>
                </c:pt>
                <c:pt idx="11">
                  <c:v>300</c:v>
                </c:pt>
                <c:pt idx="12">
                  <c:v>1000</c:v>
                </c:pt>
                <c:pt idx="13">
                  <c:v>3000</c:v>
                </c:pt>
              </c:numCache>
            </c:numRef>
          </c:xVal>
          <c:yVal>
            <c:numRef>
              <c:f>'ASM max short (x)15,20,25%'!$G$83:$G$96</c:f>
              <c:numCache>
                <c:formatCode>General</c:formatCode>
                <c:ptCount val="14"/>
                <c:pt idx="0">
                  <c:v>0.11159600335059652</c:v>
                </c:pt>
                <c:pt idx="1">
                  <c:v>0.11208230202322103</c:v>
                </c:pt>
                <c:pt idx="2">
                  <c:v>0.11365162237997486</c:v>
                </c:pt>
                <c:pt idx="3">
                  <c:v>0.11841374859507643</c:v>
                </c:pt>
                <c:pt idx="4">
                  <c:v>0.13450090423941327</c:v>
                </c:pt>
                <c:pt idx="5">
                  <c:v>0.1910367019927329</c:v>
                </c:pt>
                <c:pt idx="6">
                  <c:v>0.41111149845522604</c:v>
                </c:pt>
                <c:pt idx="7">
                  <c:v>1.3144495891910712</c:v>
                </c:pt>
                <c:pt idx="8">
                  <c:v>4.0936075474613798</c:v>
                </c:pt>
                <c:pt idx="9">
                  <c:v>8.3111454962217355</c:v>
                </c:pt>
                <c:pt idx="10">
                  <c:v>11.243372901130899</c:v>
                </c:pt>
                <c:pt idx="11">
                  <c:v>12.532679844757951</c:v>
                </c:pt>
                <c:pt idx="12">
                  <c:v>13.087603348713976</c:v>
                </c:pt>
                <c:pt idx="13">
                  <c:v>13.296338271301828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9A5-478E-B9C6-B1663C7535AB}"/>
            </c:ext>
          </c:extLst>
        </c:ser>
        <c:ser>
          <c:idx val="4"/>
          <c:order val="4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4092A8"/>
              </a:solidFill>
              <a:ln cmpd="sng">
                <a:solidFill>
                  <a:srgbClr val="4092A8"/>
                </a:solidFill>
              </a:ln>
            </c:spPr>
          </c:marker>
          <c:xVal>
            <c:numRef>
              <c:f>'ASM max short (x)15,20,25%'!$B$65:$B$78</c:f>
              <c:numCache>
                <c:formatCode>General</c:formatCode>
                <c:ptCount val="14"/>
                <c:pt idx="0">
                  <c:v>1E-3</c:v>
                </c:pt>
                <c:pt idx="1">
                  <c:v>3.0000000000000001E-3</c:v>
                </c:pt>
                <c:pt idx="2">
                  <c:v>0.01</c:v>
                </c:pt>
                <c:pt idx="3">
                  <c:v>0.03</c:v>
                </c:pt>
                <c:pt idx="4">
                  <c:v>0.1</c:v>
                </c:pt>
                <c:pt idx="5">
                  <c:v>0.3</c:v>
                </c:pt>
                <c:pt idx="6">
                  <c:v>1</c:v>
                </c:pt>
                <c:pt idx="7">
                  <c:v>3</c:v>
                </c:pt>
                <c:pt idx="8">
                  <c:v>10</c:v>
                </c:pt>
                <c:pt idx="9">
                  <c:v>30</c:v>
                </c:pt>
                <c:pt idx="10">
                  <c:v>100</c:v>
                </c:pt>
                <c:pt idx="11">
                  <c:v>300</c:v>
                </c:pt>
                <c:pt idx="12">
                  <c:v>1000</c:v>
                </c:pt>
                <c:pt idx="13">
                  <c:v>3000</c:v>
                </c:pt>
              </c:numCache>
            </c:numRef>
          </c:xVal>
          <c:yVal>
            <c:numRef>
              <c:f>'ASM max short (x)15,20,25%'!$H$83:$H$96</c:f>
              <c:numCache>
                <c:formatCode>General</c:formatCode>
                <c:ptCount val="14"/>
                <c:pt idx="0">
                  <c:v>0.11797059753041399</c:v>
                </c:pt>
                <c:pt idx="1">
                  <c:v>0.11849920188876517</c:v>
                </c:pt>
                <c:pt idx="2">
                  <c:v>0.12020570715338023</c:v>
                </c:pt>
                <c:pt idx="3">
                  <c:v>0.12539025100462506</c:v>
                </c:pt>
                <c:pt idx="4">
                  <c:v>0.14297071445558646</c:v>
                </c:pt>
                <c:pt idx="5">
                  <c:v>0.20550335123131622</c:v>
                </c:pt>
                <c:pt idx="6">
                  <c:v>0.45800639220915085</c:v>
                </c:pt>
                <c:pt idx="7">
                  <c:v>1.6013990586338243</c:v>
                </c:pt>
                <c:pt idx="8">
                  <c:v>5.8840742535462525</c:v>
                </c:pt>
                <c:pt idx="9">
                  <c:v>14.25368242907906</c:v>
                </c:pt>
                <c:pt idx="10">
                  <c:v>21.387848499813224</c:v>
                </c:pt>
                <c:pt idx="11">
                  <c:v>24.881993013357189</c:v>
                </c:pt>
                <c:pt idx="12">
                  <c:v>26.455548550243712</c:v>
                </c:pt>
                <c:pt idx="13">
                  <c:v>27.058482346700846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9A5-478E-B9C6-B1663C7535AB}"/>
            </c:ext>
          </c:extLst>
        </c:ser>
        <c:ser>
          <c:idx val="5"/>
          <c:order val="5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D2803C"/>
              </a:solidFill>
              <a:ln cmpd="sng">
                <a:solidFill>
                  <a:srgbClr val="D2803C"/>
                </a:solidFill>
              </a:ln>
            </c:spPr>
          </c:marker>
          <c:xVal>
            <c:numRef>
              <c:f>'ASM max short (x)15,20,25%'!$B$65:$B$78</c:f>
              <c:numCache>
                <c:formatCode>General</c:formatCode>
                <c:ptCount val="14"/>
                <c:pt idx="0">
                  <c:v>1E-3</c:v>
                </c:pt>
                <c:pt idx="1">
                  <c:v>3.0000000000000001E-3</c:v>
                </c:pt>
                <c:pt idx="2">
                  <c:v>0.01</c:v>
                </c:pt>
                <c:pt idx="3">
                  <c:v>0.03</c:v>
                </c:pt>
                <c:pt idx="4">
                  <c:v>0.1</c:v>
                </c:pt>
                <c:pt idx="5">
                  <c:v>0.3</c:v>
                </c:pt>
                <c:pt idx="6">
                  <c:v>1</c:v>
                </c:pt>
                <c:pt idx="7">
                  <c:v>3</c:v>
                </c:pt>
                <c:pt idx="8">
                  <c:v>10</c:v>
                </c:pt>
                <c:pt idx="9">
                  <c:v>30</c:v>
                </c:pt>
                <c:pt idx="10">
                  <c:v>100</c:v>
                </c:pt>
                <c:pt idx="11">
                  <c:v>300</c:v>
                </c:pt>
                <c:pt idx="12">
                  <c:v>1000</c:v>
                </c:pt>
                <c:pt idx="13">
                  <c:v>3000</c:v>
                </c:pt>
              </c:numCache>
            </c:numRef>
          </c:xVal>
          <c:yVal>
            <c:numRef>
              <c:f>'ASM max short (x)15,20,25%'!$I$83:$I$96</c:f>
              <c:numCache>
                <c:formatCode>General</c:formatCode>
                <c:ptCount val="14"/>
                <c:pt idx="0">
                  <c:v>0.12490740477532938</c:v>
                </c:pt>
                <c:pt idx="1">
                  <c:v>0.12548336781564981</c:v>
                </c:pt>
                <c:pt idx="2">
                  <c:v>0.12734352518644426</c:v>
                </c:pt>
                <c:pt idx="3">
                  <c:v>0.13300196303012499</c:v>
                </c:pt>
                <c:pt idx="4">
                  <c:v>0.15226650432048991</c:v>
                </c:pt>
                <c:pt idx="5">
                  <c:v>0.22167772469633495</c:v>
                </c:pt>
                <c:pt idx="6">
                  <c:v>0.51340786705303265</c:v>
                </c:pt>
                <c:pt idx="7">
                  <c:v>1.9936950026505771</c:v>
                </c:pt>
                <c:pt idx="8">
                  <c:v>9.1688251313034002</c:v>
                </c:pt>
                <c:pt idx="9">
                  <c:v>29.902285472947646</c:v>
                </c:pt>
                <c:pt idx="10">
                  <c:v>55.500794724982526</c:v>
                </c:pt>
                <c:pt idx="11">
                  <c:v>71.245272992125493</c:v>
                </c:pt>
                <c:pt idx="12">
                  <c:v>79.124412954385889</c:v>
                </c:pt>
                <c:pt idx="13">
                  <c:v>82.282183709606187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9A5-478E-B9C6-B1663C7535AB}"/>
            </c:ext>
          </c:extLst>
        </c:ser>
        <c:ser>
          <c:idx val="6"/>
          <c:order val="6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618EC4"/>
              </a:solidFill>
              <a:ln cmpd="sng">
                <a:solidFill>
                  <a:srgbClr val="618EC4"/>
                </a:solidFill>
              </a:ln>
            </c:spPr>
          </c:marker>
          <c:xVal>
            <c:numRef>
              <c:f>'ASM max short (x)15,20,25%'!$B$65:$B$78</c:f>
              <c:numCache>
                <c:formatCode>General</c:formatCode>
                <c:ptCount val="14"/>
                <c:pt idx="0">
                  <c:v>1E-3</c:v>
                </c:pt>
                <c:pt idx="1">
                  <c:v>3.0000000000000001E-3</c:v>
                </c:pt>
                <c:pt idx="2">
                  <c:v>0.01</c:v>
                </c:pt>
                <c:pt idx="3">
                  <c:v>0.03</c:v>
                </c:pt>
                <c:pt idx="4">
                  <c:v>0.1</c:v>
                </c:pt>
                <c:pt idx="5">
                  <c:v>0.3</c:v>
                </c:pt>
                <c:pt idx="6">
                  <c:v>1</c:v>
                </c:pt>
                <c:pt idx="7">
                  <c:v>3</c:v>
                </c:pt>
                <c:pt idx="8">
                  <c:v>10</c:v>
                </c:pt>
                <c:pt idx="9">
                  <c:v>30</c:v>
                </c:pt>
                <c:pt idx="10">
                  <c:v>100</c:v>
                </c:pt>
                <c:pt idx="11">
                  <c:v>300</c:v>
                </c:pt>
                <c:pt idx="12">
                  <c:v>1000</c:v>
                </c:pt>
                <c:pt idx="13">
                  <c:v>3000</c:v>
                </c:pt>
              </c:numCache>
            </c:numRef>
          </c:xVal>
          <c:yVal>
            <c:numRef>
              <c:f>'ASM max short (x)15,20,25%'!$J$83:$J$96</c:f>
              <c:numCache>
                <c:formatCode>General</c:formatCode>
                <c:ptCount val="14"/>
                <c:pt idx="0">
                  <c:v>0.17082743244439072</c:v>
                </c:pt>
                <c:pt idx="1">
                  <c:v>0.17174916119991124</c:v>
                </c:pt>
                <c:pt idx="2">
                  <c:v>0.17473338497881974</c:v>
                </c:pt>
                <c:pt idx="3">
                  <c:v>0.18388005310931224</c:v>
                </c:pt>
                <c:pt idx="4">
                  <c:v>0.2157907763559401</c:v>
                </c:pt>
                <c:pt idx="5">
                  <c:v>0.34042142046131074</c:v>
                </c:pt>
                <c:pt idx="6">
                  <c:v>1.0293820209583782</c:v>
                </c:pt>
                <c:pt idx="7">
                  <c:v>11.243844169821488</c:v>
                </c:pt>
                <c:pt idx="8">
                  <c:v>157.23214506492059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9A5-478E-B9C6-B1663C7535AB}"/>
            </c:ext>
          </c:extLst>
        </c:ser>
        <c:ser>
          <c:idx val="7"/>
          <c:order val="7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C6625F"/>
              </a:solidFill>
              <a:ln cmpd="sng">
                <a:solidFill>
                  <a:srgbClr val="C6625F"/>
                </a:solidFill>
              </a:ln>
            </c:spPr>
          </c:marker>
          <c:xVal>
            <c:numRef>
              <c:f>'ASM max short (x)15,20,25%'!$B$65:$B$78</c:f>
              <c:numCache>
                <c:formatCode>General</c:formatCode>
                <c:ptCount val="14"/>
                <c:pt idx="0">
                  <c:v>1E-3</c:v>
                </c:pt>
                <c:pt idx="1">
                  <c:v>3.0000000000000001E-3</c:v>
                </c:pt>
                <c:pt idx="2">
                  <c:v>0.01</c:v>
                </c:pt>
                <c:pt idx="3">
                  <c:v>0.03</c:v>
                </c:pt>
                <c:pt idx="4">
                  <c:v>0.1</c:v>
                </c:pt>
                <c:pt idx="5">
                  <c:v>0.3</c:v>
                </c:pt>
                <c:pt idx="6">
                  <c:v>1</c:v>
                </c:pt>
                <c:pt idx="7">
                  <c:v>3</c:v>
                </c:pt>
                <c:pt idx="8">
                  <c:v>10</c:v>
                </c:pt>
                <c:pt idx="9">
                  <c:v>30</c:v>
                </c:pt>
                <c:pt idx="10">
                  <c:v>100</c:v>
                </c:pt>
                <c:pt idx="11">
                  <c:v>300</c:v>
                </c:pt>
                <c:pt idx="12">
                  <c:v>1000</c:v>
                </c:pt>
                <c:pt idx="13">
                  <c:v>3000</c:v>
                </c:pt>
              </c:numCache>
            </c:numRef>
          </c:xVal>
          <c:yVal>
            <c:numRef>
              <c:f>'ASM max short (x)15,20,25%'!$K$83:$K$96</c:f>
              <c:numCache>
                <c:formatCode>General</c:formatCode>
                <c:ptCount val="14"/>
                <c:pt idx="0">
                  <c:v>0.24764790266751585</c:v>
                </c:pt>
                <c:pt idx="1">
                  <c:v>0.24925809248550759</c:v>
                </c:pt>
                <c:pt idx="2">
                  <c:v>0.2544895138008248</c:v>
                </c:pt>
                <c:pt idx="3">
                  <c:v>0.27069683511159404</c:v>
                </c:pt>
                <c:pt idx="4">
                  <c:v>0.32927185702487255</c:v>
                </c:pt>
                <c:pt idx="5">
                  <c:v>0.58815994121933612</c:v>
                </c:pt>
                <c:pt idx="6">
                  <c:v>3.0180102117204868</c:v>
                </c:pt>
                <c:pt idx="7">
                  <c:v>80.039224496188666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79A5-478E-B9C6-B1663C7535AB}"/>
            </c:ext>
          </c:extLst>
        </c:ser>
        <c:ser>
          <c:idx val="8"/>
          <c:order val="8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A5C26A"/>
              </a:solidFill>
              <a:ln cmpd="sng">
                <a:solidFill>
                  <a:srgbClr val="A5C26A"/>
                </a:solidFill>
              </a:ln>
            </c:spPr>
          </c:marker>
          <c:xVal>
            <c:numRef>
              <c:f>'ASM max short (x)15,20,25%'!$B$65:$B$78</c:f>
              <c:numCache>
                <c:formatCode>General</c:formatCode>
                <c:ptCount val="14"/>
                <c:pt idx="0">
                  <c:v>1E-3</c:v>
                </c:pt>
                <c:pt idx="1">
                  <c:v>3.0000000000000001E-3</c:v>
                </c:pt>
                <c:pt idx="2">
                  <c:v>0.01</c:v>
                </c:pt>
                <c:pt idx="3">
                  <c:v>0.03</c:v>
                </c:pt>
                <c:pt idx="4">
                  <c:v>0.1</c:v>
                </c:pt>
                <c:pt idx="5">
                  <c:v>0.3</c:v>
                </c:pt>
                <c:pt idx="6">
                  <c:v>1</c:v>
                </c:pt>
                <c:pt idx="7">
                  <c:v>3</c:v>
                </c:pt>
                <c:pt idx="8">
                  <c:v>10</c:v>
                </c:pt>
                <c:pt idx="9">
                  <c:v>30</c:v>
                </c:pt>
                <c:pt idx="10">
                  <c:v>100</c:v>
                </c:pt>
                <c:pt idx="11">
                  <c:v>300</c:v>
                </c:pt>
                <c:pt idx="12">
                  <c:v>1000</c:v>
                </c:pt>
                <c:pt idx="13">
                  <c:v>3000</c:v>
                </c:pt>
              </c:numCache>
            </c:numRef>
          </c:xVal>
          <c:yVal>
            <c:numRef>
              <c:f>'ASM max short (x)15,20,25%'!$L$83:$L$96</c:f>
              <c:numCache>
                <c:formatCode>General</c:formatCode>
                <c:ptCount val="14"/>
                <c:pt idx="0">
                  <c:v>0.39088132603205566</c:v>
                </c:pt>
                <c:pt idx="1">
                  <c:v>0.39407826999283235</c:v>
                </c:pt>
                <c:pt idx="2">
                  <c:v>0.40452007748576152</c:v>
                </c:pt>
                <c:pt idx="3">
                  <c:v>0.43740489200711025</c:v>
                </c:pt>
                <c:pt idx="4">
                  <c:v>0.5630345447451558</c:v>
                </c:pt>
                <c:pt idx="5">
                  <c:v>1.2514076493733128</c:v>
                </c:pt>
                <c:pt idx="6">
                  <c:v>36.454254182983114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79A5-478E-B9C6-B1663C7535AB}"/>
            </c:ext>
          </c:extLst>
        </c:ser>
        <c:ser>
          <c:idx val="9"/>
          <c:order val="9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8D74AB"/>
              </a:solidFill>
              <a:ln cmpd="sng">
                <a:solidFill>
                  <a:srgbClr val="8D74AB"/>
                </a:solidFill>
              </a:ln>
            </c:spPr>
          </c:marker>
          <c:xVal>
            <c:numRef>
              <c:f>'ASM max short (x)15,20,25%'!$B$65:$B$78</c:f>
              <c:numCache>
                <c:formatCode>General</c:formatCode>
                <c:ptCount val="14"/>
                <c:pt idx="0">
                  <c:v>1E-3</c:v>
                </c:pt>
                <c:pt idx="1">
                  <c:v>3.0000000000000001E-3</c:v>
                </c:pt>
                <c:pt idx="2">
                  <c:v>0.01</c:v>
                </c:pt>
                <c:pt idx="3">
                  <c:v>0.03</c:v>
                </c:pt>
                <c:pt idx="4">
                  <c:v>0.1</c:v>
                </c:pt>
                <c:pt idx="5">
                  <c:v>0.3</c:v>
                </c:pt>
                <c:pt idx="6">
                  <c:v>1</c:v>
                </c:pt>
                <c:pt idx="7">
                  <c:v>3</c:v>
                </c:pt>
                <c:pt idx="8">
                  <c:v>10</c:v>
                </c:pt>
                <c:pt idx="9">
                  <c:v>30</c:v>
                </c:pt>
                <c:pt idx="10">
                  <c:v>100</c:v>
                </c:pt>
                <c:pt idx="11">
                  <c:v>300</c:v>
                </c:pt>
                <c:pt idx="12">
                  <c:v>1000</c:v>
                </c:pt>
                <c:pt idx="13">
                  <c:v>3000</c:v>
                </c:pt>
              </c:numCache>
            </c:numRef>
          </c:xVal>
          <c:yVal>
            <c:numRef>
              <c:f>'ASM max short (x)15,20,25%'!$M$83:$M$96</c:f>
              <c:numCache>
                <c:formatCode>General</c:formatCode>
                <c:ptCount val="14"/>
                <c:pt idx="0">
                  <c:v>0.70678795856099785</c:v>
                </c:pt>
                <c:pt idx="1">
                  <c:v>0.71457762953471016</c:v>
                </c:pt>
                <c:pt idx="2">
                  <c:v>0.74024977444253914</c:v>
                </c:pt>
                <c:pt idx="3">
                  <c:v>0.82341594732701506</c:v>
                </c:pt>
                <c:pt idx="4">
                  <c:v>1.1745695110698884</c:v>
                </c:pt>
                <c:pt idx="5">
                  <c:v>4.270175037448892</c:v>
                </c:pt>
                <c:pt idx="6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79A5-478E-B9C6-B1663C7535AB}"/>
            </c:ext>
          </c:extLst>
        </c:ser>
        <c:ser>
          <c:idx val="10"/>
          <c:order val="1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5DB4CC"/>
              </a:solidFill>
              <a:ln cmpd="sng">
                <a:solidFill>
                  <a:srgbClr val="5DB4CC"/>
                </a:solidFill>
              </a:ln>
            </c:spPr>
          </c:marker>
          <c:xVal>
            <c:numRef>
              <c:f>'ASM max short (x)15,20,25%'!$B$65:$B$78</c:f>
              <c:numCache>
                <c:formatCode>General</c:formatCode>
                <c:ptCount val="14"/>
                <c:pt idx="0">
                  <c:v>1E-3</c:v>
                </c:pt>
                <c:pt idx="1">
                  <c:v>3.0000000000000001E-3</c:v>
                </c:pt>
                <c:pt idx="2">
                  <c:v>0.01</c:v>
                </c:pt>
                <c:pt idx="3">
                  <c:v>0.03</c:v>
                </c:pt>
                <c:pt idx="4">
                  <c:v>0.1</c:v>
                </c:pt>
                <c:pt idx="5">
                  <c:v>0.3</c:v>
                </c:pt>
                <c:pt idx="6">
                  <c:v>1</c:v>
                </c:pt>
                <c:pt idx="7">
                  <c:v>3</c:v>
                </c:pt>
                <c:pt idx="8">
                  <c:v>10</c:v>
                </c:pt>
                <c:pt idx="9">
                  <c:v>30</c:v>
                </c:pt>
                <c:pt idx="10">
                  <c:v>100</c:v>
                </c:pt>
                <c:pt idx="11">
                  <c:v>300</c:v>
                </c:pt>
                <c:pt idx="12">
                  <c:v>1000</c:v>
                </c:pt>
                <c:pt idx="13">
                  <c:v>3000</c:v>
                </c:pt>
              </c:numCache>
            </c:numRef>
          </c:xVal>
          <c:yVal>
            <c:numRef>
              <c:f>'ASM max short (x)15,20,25%'!$N$83:$N$96</c:f>
              <c:numCache>
                <c:formatCode>General</c:formatCode>
                <c:ptCount val="14"/>
                <c:pt idx="0">
                  <c:v>1.6458690613997939</c:v>
                </c:pt>
                <c:pt idx="1">
                  <c:v>1.6736704374965576</c:v>
                </c:pt>
                <c:pt idx="2">
                  <c:v>1.7670168039546834</c:v>
                </c:pt>
                <c:pt idx="3">
                  <c:v>2.0881413026307385</c:v>
                </c:pt>
                <c:pt idx="4">
                  <c:v>3.8042840951268908</c:v>
                </c:pt>
                <c:pt idx="5">
                  <c:v>182.99072730941501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79A5-478E-B9C6-B1663C7535AB}"/>
            </c:ext>
          </c:extLst>
        </c:ser>
        <c:ser>
          <c:idx val="11"/>
          <c:order val="11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F8A159"/>
              </a:solidFill>
              <a:ln cmpd="sng">
                <a:solidFill>
                  <a:srgbClr val="F8A159"/>
                </a:solidFill>
              </a:ln>
            </c:spPr>
          </c:marker>
          <c:xVal>
            <c:numRef>
              <c:f>'ASM max short (x)15,20,25%'!$B$65:$B$78</c:f>
              <c:numCache>
                <c:formatCode>General</c:formatCode>
                <c:ptCount val="14"/>
                <c:pt idx="0">
                  <c:v>1E-3</c:v>
                </c:pt>
                <c:pt idx="1">
                  <c:v>3.0000000000000001E-3</c:v>
                </c:pt>
                <c:pt idx="2">
                  <c:v>0.01</c:v>
                </c:pt>
                <c:pt idx="3">
                  <c:v>0.03</c:v>
                </c:pt>
                <c:pt idx="4">
                  <c:v>0.1</c:v>
                </c:pt>
                <c:pt idx="5">
                  <c:v>0.3</c:v>
                </c:pt>
                <c:pt idx="6">
                  <c:v>1</c:v>
                </c:pt>
                <c:pt idx="7">
                  <c:v>3</c:v>
                </c:pt>
                <c:pt idx="8">
                  <c:v>10</c:v>
                </c:pt>
                <c:pt idx="9">
                  <c:v>30</c:v>
                </c:pt>
                <c:pt idx="10">
                  <c:v>100</c:v>
                </c:pt>
                <c:pt idx="11">
                  <c:v>300</c:v>
                </c:pt>
                <c:pt idx="12">
                  <c:v>1000</c:v>
                </c:pt>
                <c:pt idx="13">
                  <c:v>3000</c:v>
                </c:pt>
              </c:numCache>
            </c:numRef>
          </c:xVal>
          <c:yVal>
            <c:numRef>
              <c:f>'ASM max short (x)15,20,25%'!$O$83:$O$96</c:f>
              <c:numCache>
                <c:formatCode>General</c:formatCode>
                <c:ptCount val="14"/>
                <c:pt idx="0">
                  <c:v>7.3253633832327063</c:v>
                </c:pt>
                <c:pt idx="1">
                  <c:v>7.5901151241906879</c:v>
                </c:pt>
                <c:pt idx="2">
                  <c:v>8.5356445007007391</c:v>
                </c:pt>
                <c:pt idx="3">
                  <c:v>12.57283609043257</c:v>
                </c:pt>
                <c:pt idx="4">
                  <c:v>94.810622583489859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79A5-478E-B9C6-B1663C7535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8333303"/>
        <c:axId val="353481338"/>
      </c:scatterChart>
      <c:valAx>
        <c:axId val="1668333303"/>
        <c:scaling>
          <c:orientation val="minMax"/>
        </c:scaling>
        <c:delete val="0"/>
        <c:axPos val="b"/>
        <c:majorGridlines>
          <c:spPr>
            <a:ln>
              <a:solidFill>
                <a:srgbClr val="FFFFFF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/>
                </a:pPr>
                <a:r>
                  <a:t>[ Methacholine ]  mM 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353481338"/>
        <c:crosses val="autoZero"/>
        <c:crossBetween val="midCat"/>
      </c:valAx>
      <c:valAx>
        <c:axId val="353481338"/>
        <c:scaling>
          <c:orientation val="minMax"/>
        </c:scaling>
        <c:delete val="0"/>
        <c:axPos val="l"/>
        <c:majorGridlines>
          <c:spPr>
            <a:ln>
              <a:solidFill>
                <a:srgbClr val="FFFFFF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/>
                </a:pPr>
                <a:r>
                  <a:t>Airway Resistance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1668333303"/>
        <c:crosses val="autoZero"/>
        <c:crossBetween val="midCat"/>
      </c:valAx>
      <c:spPr>
        <a:solidFill>
          <a:srgbClr val="FFFFFF"/>
        </a:solidFill>
      </c:spPr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>
        <c:manualLayout>
          <c:xMode val="edge"/>
          <c:yMode val="edge"/>
          <c:x val="0.10422463212612469"/>
          <c:y val="5.1400554097404488E-2"/>
          <c:w val="0.66680709594734811"/>
          <c:h val="0.73197142023913675"/>
        </c:manualLayout>
      </c:layout>
      <c:scatterChart>
        <c:scatterStyle val="lineMarker"/>
        <c:varyColors val="1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436EA1"/>
              </a:solidFill>
              <a:ln cmpd="sng">
                <a:solidFill>
                  <a:srgbClr val="436EA1"/>
                </a:solidFill>
              </a:ln>
            </c:spPr>
          </c:marker>
          <c:xVal>
            <c:numRef>
              <c:f>'ASM max short (x)15,20,25%'!$B$65:$B$78</c:f>
              <c:numCache>
                <c:formatCode>General</c:formatCode>
                <c:ptCount val="14"/>
                <c:pt idx="0">
                  <c:v>1E-3</c:v>
                </c:pt>
                <c:pt idx="1">
                  <c:v>3.0000000000000001E-3</c:v>
                </c:pt>
                <c:pt idx="2">
                  <c:v>0.01</c:v>
                </c:pt>
                <c:pt idx="3">
                  <c:v>0.03</c:v>
                </c:pt>
                <c:pt idx="4">
                  <c:v>0.1</c:v>
                </c:pt>
                <c:pt idx="5">
                  <c:v>0.3</c:v>
                </c:pt>
                <c:pt idx="6">
                  <c:v>1</c:v>
                </c:pt>
                <c:pt idx="7">
                  <c:v>3</c:v>
                </c:pt>
                <c:pt idx="8">
                  <c:v>10</c:v>
                </c:pt>
                <c:pt idx="9">
                  <c:v>30</c:v>
                </c:pt>
                <c:pt idx="10">
                  <c:v>100</c:v>
                </c:pt>
                <c:pt idx="11">
                  <c:v>300</c:v>
                </c:pt>
                <c:pt idx="12">
                  <c:v>1000</c:v>
                </c:pt>
                <c:pt idx="13">
                  <c:v>3000</c:v>
                </c:pt>
              </c:numCache>
            </c:numRef>
          </c:xVal>
          <c:yVal>
            <c:numRef>
              <c:f>'ASM max short (x)15,20,25%'!$D$101:$D$114</c:f>
              <c:numCache>
                <c:formatCode>General</c:formatCode>
                <c:ptCount val="14"/>
                <c:pt idx="0">
                  <c:v>9.529072988491942E-2</c:v>
                </c:pt>
                <c:pt idx="1">
                  <c:v>9.5815396753038587E-2</c:v>
                </c:pt>
                <c:pt idx="2">
                  <c:v>9.7367902961554773E-2</c:v>
                </c:pt>
                <c:pt idx="3">
                  <c:v>0.10210651397514295</c:v>
                </c:pt>
                <c:pt idx="4">
                  <c:v>0.11841425666970619</c:v>
                </c:pt>
                <c:pt idx="5">
                  <c:v>0.17920803469331265</c:v>
                </c:pt>
                <c:pt idx="6">
                  <c:v>0.46274554854913008</c:v>
                </c:pt>
                <c:pt idx="7">
                  <c:v>2.4280620783667262</c:v>
                </c:pt>
                <c:pt idx="8">
                  <c:v>26.854945447749785</c:v>
                </c:pt>
                <c:pt idx="9">
                  <c:v>2654.3575146368985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2C5-4900-B72A-BE56EA564F4B}"/>
            </c:ext>
          </c:extLst>
        </c:ser>
        <c:ser>
          <c:idx val="1"/>
          <c:order val="1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A34441"/>
              </a:solidFill>
              <a:ln cmpd="sng">
                <a:solidFill>
                  <a:srgbClr val="A34441"/>
                </a:solidFill>
              </a:ln>
            </c:spPr>
          </c:marker>
          <c:xVal>
            <c:numRef>
              <c:f>'ASM max short (x)15,20,25%'!$B$65:$B$78</c:f>
              <c:numCache>
                <c:formatCode>General</c:formatCode>
                <c:ptCount val="14"/>
                <c:pt idx="0">
                  <c:v>1E-3</c:v>
                </c:pt>
                <c:pt idx="1">
                  <c:v>3.0000000000000001E-3</c:v>
                </c:pt>
                <c:pt idx="2">
                  <c:v>0.01</c:v>
                </c:pt>
                <c:pt idx="3">
                  <c:v>0.03</c:v>
                </c:pt>
                <c:pt idx="4">
                  <c:v>0.1</c:v>
                </c:pt>
                <c:pt idx="5">
                  <c:v>0.3</c:v>
                </c:pt>
                <c:pt idx="6">
                  <c:v>1</c:v>
                </c:pt>
                <c:pt idx="7">
                  <c:v>3</c:v>
                </c:pt>
                <c:pt idx="8">
                  <c:v>10</c:v>
                </c:pt>
                <c:pt idx="9">
                  <c:v>30</c:v>
                </c:pt>
                <c:pt idx="10">
                  <c:v>100</c:v>
                </c:pt>
                <c:pt idx="11">
                  <c:v>300</c:v>
                </c:pt>
                <c:pt idx="12">
                  <c:v>1000</c:v>
                </c:pt>
                <c:pt idx="13">
                  <c:v>3000</c:v>
                </c:pt>
              </c:numCache>
            </c:numRef>
          </c:xVal>
          <c:yVal>
            <c:numRef>
              <c:f>'ASM max short (x)15,20,25%'!$E$101:$E$114</c:f>
              <c:numCache>
                <c:formatCode>General</c:formatCode>
                <c:ptCount val="14"/>
                <c:pt idx="0">
                  <c:v>0.10030442105020937</c:v>
                </c:pt>
                <c:pt idx="1">
                  <c:v>0.10087109638179755</c:v>
                </c:pt>
                <c:pt idx="2">
                  <c:v>0.10254861597247512</c:v>
                </c:pt>
                <c:pt idx="3">
                  <c:v>0.10767528322857932</c:v>
                </c:pt>
                <c:pt idx="4">
                  <c:v>0.12539080463513175</c:v>
                </c:pt>
                <c:pt idx="5">
                  <c:v>0.19232892058918585</c:v>
                </c:pt>
                <c:pt idx="6">
                  <c:v>0.5190349747282923</c:v>
                </c:pt>
                <c:pt idx="7">
                  <c:v>3.1915532666410891</c:v>
                </c:pt>
                <c:pt idx="8">
                  <c:v>81.207390368754346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2C5-4900-B72A-BE56EA564F4B}"/>
            </c:ext>
          </c:extLst>
        </c:ser>
        <c:ser>
          <c:idx val="2"/>
          <c:order val="2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849F4C"/>
              </a:solidFill>
              <a:ln cmpd="sng">
                <a:solidFill>
                  <a:srgbClr val="849F4C"/>
                </a:solidFill>
              </a:ln>
            </c:spPr>
          </c:marker>
          <c:xVal>
            <c:numRef>
              <c:f>'ASM max short (x)15,20,25%'!$B$65:$B$78</c:f>
              <c:numCache>
                <c:formatCode>General</c:formatCode>
                <c:ptCount val="14"/>
                <c:pt idx="0">
                  <c:v>1E-3</c:v>
                </c:pt>
                <c:pt idx="1">
                  <c:v>3.0000000000000001E-3</c:v>
                </c:pt>
                <c:pt idx="2">
                  <c:v>0.01</c:v>
                </c:pt>
                <c:pt idx="3">
                  <c:v>0.03</c:v>
                </c:pt>
                <c:pt idx="4">
                  <c:v>0.1</c:v>
                </c:pt>
                <c:pt idx="5">
                  <c:v>0.3</c:v>
                </c:pt>
                <c:pt idx="6">
                  <c:v>1</c:v>
                </c:pt>
                <c:pt idx="7">
                  <c:v>3</c:v>
                </c:pt>
                <c:pt idx="8">
                  <c:v>10</c:v>
                </c:pt>
                <c:pt idx="9">
                  <c:v>30</c:v>
                </c:pt>
                <c:pt idx="10">
                  <c:v>100</c:v>
                </c:pt>
                <c:pt idx="11">
                  <c:v>300</c:v>
                </c:pt>
                <c:pt idx="12">
                  <c:v>1000</c:v>
                </c:pt>
                <c:pt idx="13">
                  <c:v>3000</c:v>
                </c:pt>
              </c:numCache>
            </c:numRef>
          </c:xVal>
          <c:yVal>
            <c:numRef>
              <c:f>'ASM max short (x)15,20,25%'!$F$101:$F$114</c:f>
              <c:numCache>
                <c:formatCode>General</c:formatCode>
                <c:ptCount val="14"/>
                <c:pt idx="0">
                  <c:v>0.10572446896142897</c:v>
                </c:pt>
                <c:pt idx="1">
                  <c:v>0.1063377598076771</c:v>
                </c:pt>
                <c:pt idx="2">
                  <c:v>0.10815408335803055</c:v>
                </c:pt>
                <c:pt idx="3">
                  <c:v>0.11371236446531219</c:v>
                </c:pt>
                <c:pt idx="4">
                  <c:v>0.13300256782969658</c:v>
                </c:pt>
                <c:pt idx="5">
                  <c:v>0.20694537011018677</c:v>
                </c:pt>
                <c:pt idx="6">
                  <c:v>0.58625649471661423</c:v>
                </c:pt>
                <c:pt idx="7">
                  <c:v>4.3811411526220381</c:v>
                </c:pt>
                <c:pt idx="8">
                  <c:v>1191.5952849177866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2C5-4900-B72A-BE56EA564F4B}"/>
            </c:ext>
          </c:extLst>
        </c:ser>
        <c:ser>
          <c:idx val="3"/>
          <c:order val="3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6D558A"/>
              </a:solidFill>
              <a:ln cmpd="sng">
                <a:solidFill>
                  <a:srgbClr val="6D558A"/>
                </a:solidFill>
              </a:ln>
            </c:spPr>
          </c:marker>
          <c:xVal>
            <c:numRef>
              <c:f>'ASM max short (x)15,20,25%'!$B$65:$B$78</c:f>
              <c:numCache>
                <c:formatCode>General</c:formatCode>
                <c:ptCount val="14"/>
                <c:pt idx="0">
                  <c:v>1E-3</c:v>
                </c:pt>
                <c:pt idx="1">
                  <c:v>3.0000000000000001E-3</c:v>
                </c:pt>
                <c:pt idx="2">
                  <c:v>0.01</c:v>
                </c:pt>
                <c:pt idx="3">
                  <c:v>0.03</c:v>
                </c:pt>
                <c:pt idx="4">
                  <c:v>0.1</c:v>
                </c:pt>
                <c:pt idx="5">
                  <c:v>0.3</c:v>
                </c:pt>
                <c:pt idx="6">
                  <c:v>1</c:v>
                </c:pt>
                <c:pt idx="7">
                  <c:v>3</c:v>
                </c:pt>
                <c:pt idx="8">
                  <c:v>10</c:v>
                </c:pt>
                <c:pt idx="9">
                  <c:v>30</c:v>
                </c:pt>
                <c:pt idx="10">
                  <c:v>100</c:v>
                </c:pt>
                <c:pt idx="11">
                  <c:v>300</c:v>
                </c:pt>
                <c:pt idx="12">
                  <c:v>1000</c:v>
                </c:pt>
                <c:pt idx="13">
                  <c:v>3000</c:v>
                </c:pt>
              </c:numCache>
            </c:numRef>
          </c:xVal>
          <c:yVal>
            <c:numRef>
              <c:f>'ASM max short (x)15,20,25%'!$G$101:$G$114</c:f>
              <c:numCache>
                <c:formatCode>General</c:formatCode>
                <c:ptCount val="14"/>
                <c:pt idx="0">
                  <c:v>0.11159600335059652</c:v>
                </c:pt>
                <c:pt idx="1">
                  <c:v>0.11226116604825837</c:v>
                </c:pt>
                <c:pt idx="2">
                  <c:v>0.11423203941392099</c:v>
                </c:pt>
                <c:pt idx="3">
                  <c:v>0.12027177936109536</c:v>
                </c:pt>
                <c:pt idx="4">
                  <c:v>0.14132906867056422</c:v>
                </c:pt>
                <c:pt idx="5">
                  <c:v>0.22329362220615817</c:v>
                </c:pt>
                <c:pt idx="6">
                  <c:v>0.66743571879469743</c:v>
                </c:pt>
                <c:pt idx="7">
                  <c:v>6.3847579212088208</c:v>
                </c:pt>
                <c:pt idx="8">
                  <c:v>3000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2C5-4900-B72A-BE56EA564F4B}"/>
            </c:ext>
          </c:extLst>
        </c:ser>
        <c:ser>
          <c:idx val="4"/>
          <c:order val="4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4092A8"/>
              </a:solidFill>
              <a:ln cmpd="sng">
                <a:solidFill>
                  <a:srgbClr val="4092A8"/>
                </a:solidFill>
              </a:ln>
            </c:spPr>
          </c:marker>
          <c:xVal>
            <c:numRef>
              <c:f>'ASM max short (x)15,20,25%'!$B$65:$B$78</c:f>
              <c:numCache>
                <c:formatCode>General</c:formatCode>
                <c:ptCount val="14"/>
                <c:pt idx="0">
                  <c:v>1E-3</c:v>
                </c:pt>
                <c:pt idx="1">
                  <c:v>3.0000000000000001E-3</c:v>
                </c:pt>
                <c:pt idx="2">
                  <c:v>0.01</c:v>
                </c:pt>
                <c:pt idx="3">
                  <c:v>0.03</c:v>
                </c:pt>
                <c:pt idx="4">
                  <c:v>0.1</c:v>
                </c:pt>
                <c:pt idx="5">
                  <c:v>0.3</c:v>
                </c:pt>
                <c:pt idx="6">
                  <c:v>1</c:v>
                </c:pt>
                <c:pt idx="7">
                  <c:v>3</c:v>
                </c:pt>
                <c:pt idx="8">
                  <c:v>10</c:v>
                </c:pt>
                <c:pt idx="9">
                  <c:v>30</c:v>
                </c:pt>
                <c:pt idx="10">
                  <c:v>100</c:v>
                </c:pt>
                <c:pt idx="11">
                  <c:v>300</c:v>
                </c:pt>
                <c:pt idx="12">
                  <c:v>1000</c:v>
                </c:pt>
                <c:pt idx="13">
                  <c:v>3000</c:v>
                </c:pt>
              </c:numCache>
            </c:numRef>
          </c:xVal>
          <c:yVal>
            <c:numRef>
              <c:f>'ASM max short (x)15,20,25%'!$H$101:$H$114</c:f>
              <c:numCache>
                <c:formatCode>General</c:formatCode>
                <c:ptCount val="14"/>
                <c:pt idx="0">
                  <c:v>0.11797059753041399</c:v>
                </c:pt>
                <c:pt idx="1">
                  <c:v>0.1186936506778774</c:v>
                </c:pt>
                <c:pt idx="2">
                  <c:v>0.12083711732706462</c:v>
                </c:pt>
                <c:pt idx="3">
                  <c:v>0.12741556983504684</c:v>
                </c:pt>
                <c:pt idx="4">
                  <c:v>0.15046267475267236</c:v>
                </c:pt>
                <c:pt idx="5">
                  <c:v>0.24165847209206859</c:v>
                </c:pt>
                <c:pt idx="6">
                  <c:v>0.76672227789361158</c:v>
                </c:pt>
                <c:pt idx="7">
                  <c:v>10.158164199836552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2C5-4900-B72A-BE56EA564F4B}"/>
            </c:ext>
          </c:extLst>
        </c:ser>
        <c:ser>
          <c:idx val="5"/>
          <c:order val="5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D2803C"/>
              </a:solidFill>
              <a:ln cmpd="sng">
                <a:solidFill>
                  <a:srgbClr val="D2803C"/>
                </a:solidFill>
              </a:ln>
            </c:spPr>
          </c:marker>
          <c:xVal>
            <c:numRef>
              <c:f>'ASM max short (x)15,20,25%'!$B$65:$B$78</c:f>
              <c:numCache>
                <c:formatCode>General</c:formatCode>
                <c:ptCount val="14"/>
                <c:pt idx="0">
                  <c:v>1E-3</c:v>
                </c:pt>
                <c:pt idx="1">
                  <c:v>3.0000000000000001E-3</c:v>
                </c:pt>
                <c:pt idx="2">
                  <c:v>0.01</c:v>
                </c:pt>
                <c:pt idx="3">
                  <c:v>0.03</c:v>
                </c:pt>
                <c:pt idx="4">
                  <c:v>0.1</c:v>
                </c:pt>
                <c:pt idx="5">
                  <c:v>0.3</c:v>
                </c:pt>
                <c:pt idx="6">
                  <c:v>1</c:v>
                </c:pt>
                <c:pt idx="7">
                  <c:v>3</c:v>
                </c:pt>
                <c:pt idx="8">
                  <c:v>10</c:v>
                </c:pt>
                <c:pt idx="9">
                  <c:v>30</c:v>
                </c:pt>
                <c:pt idx="10">
                  <c:v>100</c:v>
                </c:pt>
                <c:pt idx="11">
                  <c:v>300</c:v>
                </c:pt>
                <c:pt idx="12">
                  <c:v>1000</c:v>
                </c:pt>
                <c:pt idx="13">
                  <c:v>3000</c:v>
                </c:pt>
              </c:numCache>
            </c:numRef>
          </c:xVal>
          <c:yVal>
            <c:numRef>
              <c:f>'ASM max short (x)15,20,25%'!$I$101:$I$114</c:f>
              <c:numCache>
                <c:formatCode>General</c:formatCode>
                <c:ptCount val="14"/>
                <c:pt idx="0">
                  <c:v>0.12490740477532938</c:v>
                </c:pt>
                <c:pt idx="1">
                  <c:v>0.12569526582438953</c:v>
                </c:pt>
                <c:pt idx="2">
                  <c:v>0.12803208119002923</c:v>
                </c:pt>
                <c:pt idx="3">
                  <c:v>0.13521527051534504</c:v>
                </c:pt>
                <c:pt idx="4">
                  <c:v>0.16051117157494627</c:v>
                </c:pt>
                <c:pt idx="5">
                  <c:v>0.26238575900138528</c:v>
                </c:pt>
                <c:pt idx="6">
                  <c:v>0.8899308483834919</c:v>
                </c:pt>
                <c:pt idx="7">
                  <c:v>18.618174221966648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2C5-4900-B72A-BE56EA564F4B}"/>
            </c:ext>
          </c:extLst>
        </c:ser>
        <c:ser>
          <c:idx val="6"/>
          <c:order val="6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618EC4"/>
              </a:solidFill>
              <a:ln cmpd="sng">
                <a:solidFill>
                  <a:srgbClr val="618EC4"/>
                </a:solidFill>
              </a:ln>
            </c:spPr>
          </c:marker>
          <c:xVal>
            <c:numRef>
              <c:f>'ASM max short (x)15,20,25%'!$B$65:$B$78</c:f>
              <c:numCache>
                <c:formatCode>General</c:formatCode>
                <c:ptCount val="14"/>
                <c:pt idx="0">
                  <c:v>1E-3</c:v>
                </c:pt>
                <c:pt idx="1">
                  <c:v>3.0000000000000001E-3</c:v>
                </c:pt>
                <c:pt idx="2">
                  <c:v>0.01</c:v>
                </c:pt>
                <c:pt idx="3">
                  <c:v>0.03</c:v>
                </c:pt>
                <c:pt idx="4">
                  <c:v>0.1</c:v>
                </c:pt>
                <c:pt idx="5">
                  <c:v>0.3</c:v>
                </c:pt>
                <c:pt idx="6">
                  <c:v>1</c:v>
                </c:pt>
                <c:pt idx="7">
                  <c:v>3</c:v>
                </c:pt>
                <c:pt idx="8">
                  <c:v>10</c:v>
                </c:pt>
                <c:pt idx="9">
                  <c:v>30</c:v>
                </c:pt>
                <c:pt idx="10">
                  <c:v>100</c:v>
                </c:pt>
                <c:pt idx="11">
                  <c:v>300</c:v>
                </c:pt>
                <c:pt idx="12">
                  <c:v>1000</c:v>
                </c:pt>
                <c:pt idx="13">
                  <c:v>3000</c:v>
                </c:pt>
              </c:numCache>
            </c:numRef>
          </c:xVal>
          <c:yVal>
            <c:numRef>
              <c:f>'ASM max short (x)15,20,25%'!$J$101:$J$114</c:f>
              <c:numCache>
                <c:formatCode>General</c:formatCode>
                <c:ptCount val="14"/>
                <c:pt idx="0">
                  <c:v>0.17082743244439072</c:v>
                </c:pt>
                <c:pt idx="1">
                  <c:v>0.17208853866634716</c:v>
                </c:pt>
                <c:pt idx="2">
                  <c:v>0.17584087406373419</c:v>
                </c:pt>
                <c:pt idx="3">
                  <c:v>0.18748590397975573</c:v>
                </c:pt>
                <c:pt idx="4">
                  <c:v>0.22980777774113842</c:v>
                </c:pt>
                <c:pt idx="5">
                  <c:v>0.42044047898228559</c:v>
                </c:pt>
                <c:pt idx="6">
                  <c:v>2.3665794521327403</c:v>
                </c:pt>
                <c:pt idx="7">
                  <c:v>31.475408765385868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2C5-4900-B72A-BE56EA564F4B}"/>
            </c:ext>
          </c:extLst>
        </c:ser>
        <c:ser>
          <c:idx val="7"/>
          <c:order val="7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C6625F"/>
              </a:solidFill>
              <a:ln cmpd="sng">
                <a:solidFill>
                  <a:srgbClr val="C6625F"/>
                </a:solidFill>
              </a:ln>
            </c:spPr>
          </c:marker>
          <c:xVal>
            <c:numRef>
              <c:f>'ASM max short (x)15,20,25%'!$B$65:$B$78</c:f>
              <c:numCache>
                <c:formatCode>General</c:formatCode>
                <c:ptCount val="14"/>
                <c:pt idx="0">
                  <c:v>1E-3</c:v>
                </c:pt>
                <c:pt idx="1">
                  <c:v>3.0000000000000001E-3</c:v>
                </c:pt>
                <c:pt idx="2">
                  <c:v>0.01</c:v>
                </c:pt>
                <c:pt idx="3">
                  <c:v>0.03</c:v>
                </c:pt>
                <c:pt idx="4">
                  <c:v>0.1</c:v>
                </c:pt>
                <c:pt idx="5">
                  <c:v>0.3</c:v>
                </c:pt>
                <c:pt idx="6">
                  <c:v>1</c:v>
                </c:pt>
                <c:pt idx="7">
                  <c:v>3</c:v>
                </c:pt>
                <c:pt idx="8">
                  <c:v>10</c:v>
                </c:pt>
                <c:pt idx="9">
                  <c:v>30</c:v>
                </c:pt>
                <c:pt idx="10">
                  <c:v>100</c:v>
                </c:pt>
                <c:pt idx="11">
                  <c:v>300</c:v>
                </c:pt>
                <c:pt idx="12">
                  <c:v>1000</c:v>
                </c:pt>
                <c:pt idx="13">
                  <c:v>3000</c:v>
                </c:pt>
              </c:numCache>
            </c:numRef>
          </c:xVal>
          <c:yVal>
            <c:numRef>
              <c:f>'ASM max short (x)15,20,25%'!$K$101:$K$114</c:f>
              <c:numCache>
                <c:formatCode>General</c:formatCode>
                <c:ptCount val="14"/>
                <c:pt idx="0">
                  <c:v>0.24764790266751585</c:v>
                </c:pt>
                <c:pt idx="1">
                  <c:v>0.24985162796755001</c:v>
                </c:pt>
                <c:pt idx="2">
                  <c:v>0.25643804413087562</c:v>
                </c:pt>
                <c:pt idx="3">
                  <c:v>0.27715769543480123</c:v>
                </c:pt>
                <c:pt idx="4">
                  <c:v>0.35599481396409038</c:v>
                </c:pt>
                <c:pt idx="5">
                  <c:v>0.78007169522915221</c:v>
                </c:pt>
                <c:pt idx="6">
                  <c:v>17.355461087192424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62C5-4900-B72A-BE56EA564F4B}"/>
            </c:ext>
          </c:extLst>
        </c:ser>
        <c:ser>
          <c:idx val="8"/>
          <c:order val="8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A5C26A"/>
              </a:solidFill>
              <a:ln cmpd="sng">
                <a:solidFill>
                  <a:srgbClr val="A5C26A"/>
                </a:solidFill>
              </a:ln>
            </c:spPr>
          </c:marker>
          <c:xVal>
            <c:numRef>
              <c:f>'ASM max short (x)15,20,25%'!$B$65:$B$78</c:f>
              <c:numCache>
                <c:formatCode>General</c:formatCode>
                <c:ptCount val="14"/>
                <c:pt idx="0">
                  <c:v>1E-3</c:v>
                </c:pt>
                <c:pt idx="1">
                  <c:v>3.0000000000000001E-3</c:v>
                </c:pt>
                <c:pt idx="2">
                  <c:v>0.01</c:v>
                </c:pt>
                <c:pt idx="3">
                  <c:v>0.03</c:v>
                </c:pt>
                <c:pt idx="4">
                  <c:v>0.1</c:v>
                </c:pt>
                <c:pt idx="5">
                  <c:v>0.3</c:v>
                </c:pt>
                <c:pt idx="6">
                  <c:v>1</c:v>
                </c:pt>
                <c:pt idx="7">
                  <c:v>3</c:v>
                </c:pt>
                <c:pt idx="8">
                  <c:v>10</c:v>
                </c:pt>
                <c:pt idx="9">
                  <c:v>30</c:v>
                </c:pt>
                <c:pt idx="10">
                  <c:v>100</c:v>
                </c:pt>
                <c:pt idx="11">
                  <c:v>300</c:v>
                </c:pt>
                <c:pt idx="12">
                  <c:v>1000</c:v>
                </c:pt>
                <c:pt idx="13">
                  <c:v>3000</c:v>
                </c:pt>
              </c:numCache>
            </c:numRef>
          </c:xVal>
          <c:yVal>
            <c:numRef>
              <c:f>'ASM max short (x)15,20,25%'!$L$101:$L$114</c:f>
              <c:numCache>
                <c:formatCode>General</c:formatCode>
                <c:ptCount val="14"/>
                <c:pt idx="0">
                  <c:v>0.39088132603205566</c:v>
                </c:pt>
                <c:pt idx="1">
                  <c:v>0.39525871592711059</c:v>
                </c:pt>
                <c:pt idx="2">
                  <c:v>0.4084308480668099</c:v>
                </c:pt>
                <c:pt idx="3">
                  <c:v>0.45073994400286066</c:v>
                </c:pt>
                <c:pt idx="4">
                  <c:v>0.62390950296536785</c:v>
                </c:pt>
                <c:pt idx="5">
                  <c:v>1.9171450160158958</c:v>
                </c:pt>
                <c:pt idx="6">
                  <c:v>34.617983296463876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62C5-4900-B72A-BE56EA564F4B}"/>
            </c:ext>
          </c:extLst>
        </c:ser>
        <c:ser>
          <c:idx val="9"/>
          <c:order val="9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8D74AB"/>
              </a:solidFill>
              <a:ln cmpd="sng">
                <a:solidFill>
                  <a:srgbClr val="8D74AB"/>
                </a:solidFill>
              </a:ln>
            </c:spPr>
          </c:marker>
          <c:xVal>
            <c:numRef>
              <c:f>'ASM max short (x)15,20,25%'!$B$65:$B$78</c:f>
              <c:numCache>
                <c:formatCode>General</c:formatCode>
                <c:ptCount val="14"/>
                <c:pt idx="0">
                  <c:v>1E-3</c:v>
                </c:pt>
                <c:pt idx="1">
                  <c:v>3.0000000000000001E-3</c:v>
                </c:pt>
                <c:pt idx="2">
                  <c:v>0.01</c:v>
                </c:pt>
                <c:pt idx="3">
                  <c:v>0.03</c:v>
                </c:pt>
                <c:pt idx="4">
                  <c:v>0.1</c:v>
                </c:pt>
                <c:pt idx="5">
                  <c:v>0.3</c:v>
                </c:pt>
                <c:pt idx="6">
                  <c:v>1</c:v>
                </c:pt>
                <c:pt idx="7">
                  <c:v>3</c:v>
                </c:pt>
                <c:pt idx="8">
                  <c:v>10</c:v>
                </c:pt>
                <c:pt idx="9">
                  <c:v>30</c:v>
                </c:pt>
                <c:pt idx="10">
                  <c:v>100</c:v>
                </c:pt>
                <c:pt idx="11">
                  <c:v>300</c:v>
                </c:pt>
                <c:pt idx="12">
                  <c:v>1000</c:v>
                </c:pt>
                <c:pt idx="13">
                  <c:v>3000</c:v>
                </c:pt>
              </c:numCache>
            </c:numRef>
          </c:xVal>
          <c:yVal>
            <c:numRef>
              <c:f>'ASM max short (x)15,20,25%'!$M$101:$M$114</c:f>
              <c:numCache>
                <c:formatCode>General</c:formatCode>
                <c:ptCount val="14"/>
                <c:pt idx="0">
                  <c:v>0.70678795856099785</c:v>
                </c:pt>
                <c:pt idx="1">
                  <c:v>0.71746222278620442</c:v>
                </c:pt>
                <c:pt idx="2">
                  <c:v>0.74995553948035565</c:v>
                </c:pt>
                <c:pt idx="3">
                  <c:v>0.85815245683121943</c:v>
                </c:pt>
                <c:pt idx="4">
                  <c:v>1.3646969459199032</c:v>
                </c:pt>
                <c:pt idx="5">
                  <c:v>10.258046217511847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62C5-4900-B72A-BE56EA564F4B}"/>
            </c:ext>
          </c:extLst>
        </c:ser>
        <c:ser>
          <c:idx val="10"/>
          <c:order val="1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5DB4CC"/>
              </a:solidFill>
              <a:ln cmpd="sng">
                <a:solidFill>
                  <a:srgbClr val="5DB4CC"/>
                </a:solidFill>
              </a:ln>
            </c:spPr>
          </c:marker>
          <c:xVal>
            <c:numRef>
              <c:f>'ASM max short (x)15,20,25%'!$B$65:$B$78</c:f>
              <c:numCache>
                <c:formatCode>General</c:formatCode>
                <c:ptCount val="14"/>
                <c:pt idx="0">
                  <c:v>1E-3</c:v>
                </c:pt>
                <c:pt idx="1">
                  <c:v>3.0000000000000001E-3</c:v>
                </c:pt>
                <c:pt idx="2">
                  <c:v>0.01</c:v>
                </c:pt>
                <c:pt idx="3">
                  <c:v>0.03</c:v>
                </c:pt>
                <c:pt idx="4">
                  <c:v>0.1</c:v>
                </c:pt>
                <c:pt idx="5">
                  <c:v>0.3</c:v>
                </c:pt>
                <c:pt idx="6">
                  <c:v>1</c:v>
                </c:pt>
                <c:pt idx="7">
                  <c:v>3</c:v>
                </c:pt>
                <c:pt idx="8">
                  <c:v>10</c:v>
                </c:pt>
                <c:pt idx="9">
                  <c:v>30</c:v>
                </c:pt>
                <c:pt idx="10">
                  <c:v>100</c:v>
                </c:pt>
                <c:pt idx="11">
                  <c:v>300</c:v>
                </c:pt>
                <c:pt idx="12">
                  <c:v>1000</c:v>
                </c:pt>
                <c:pt idx="13">
                  <c:v>3000</c:v>
                </c:pt>
              </c:numCache>
            </c:numRef>
          </c:xVal>
          <c:yVal>
            <c:numRef>
              <c:f>'ASM max short (x)15,20,25%'!$N$101:$N$114</c:f>
              <c:numCache>
                <c:formatCode>General</c:formatCode>
                <c:ptCount val="14"/>
                <c:pt idx="0">
                  <c:v>1.6458690613997939</c:v>
                </c:pt>
                <c:pt idx="1">
                  <c:v>1.6840269318230017</c:v>
                </c:pt>
                <c:pt idx="2">
                  <c:v>1.8030042232699446</c:v>
                </c:pt>
                <c:pt idx="3">
                  <c:v>2.2310769417399414</c:v>
                </c:pt>
                <c:pt idx="4">
                  <c:v>5.0268866502548386</c:v>
                </c:pt>
                <c:pt idx="5">
                  <c:v>104.60305070874743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62C5-4900-B72A-BE56EA564F4B}"/>
            </c:ext>
          </c:extLst>
        </c:ser>
        <c:ser>
          <c:idx val="11"/>
          <c:order val="11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F8A159"/>
              </a:solidFill>
              <a:ln cmpd="sng">
                <a:solidFill>
                  <a:srgbClr val="F8A159"/>
                </a:solidFill>
              </a:ln>
            </c:spPr>
          </c:marker>
          <c:xVal>
            <c:numRef>
              <c:f>'ASM max short (x)15,20,25%'!$B$65:$B$78</c:f>
              <c:numCache>
                <c:formatCode>General</c:formatCode>
                <c:ptCount val="14"/>
                <c:pt idx="0">
                  <c:v>1E-3</c:v>
                </c:pt>
                <c:pt idx="1">
                  <c:v>3.0000000000000001E-3</c:v>
                </c:pt>
                <c:pt idx="2">
                  <c:v>0.01</c:v>
                </c:pt>
                <c:pt idx="3">
                  <c:v>0.03</c:v>
                </c:pt>
                <c:pt idx="4">
                  <c:v>0.1</c:v>
                </c:pt>
                <c:pt idx="5">
                  <c:v>0.3</c:v>
                </c:pt>
                <c:pt idx="6">
                  <c:v>1</c:v>
                </c:pt>
                <c:pt idx="7">
                  <c:v>3</c:v>
                </c:pt>
                <c:pt idx="8">
                  <c:v>10</c:v>
                </c:pt>
                <c:pt idx="9">
                  <c:v>30</c:v>
                </c:pt>
                <c:pt idx="10">
                  <c:v>100</c:v>
                </c:pt>
                <c:pt idx="11">
                  <c:v>300</c:v>
                </c:pt>
                <c:pt idx="12">
                  <c:v>1000</c:v>
                </c:pt>
                <c:pt idx="13">
                  <c:v>3000</c:v>
                </c:pt>
              </c:numCache>
            </c:numRef>
          </c:xVal>
          <c:yVal>
            <c:numRef>
              <c:f>'ASM max short (x)15,20,25%'!$O$101:$O$114</c:f>
              <c:numCache>
                <c:formatCode>General</c:formatCode>
                <c:ptCount val="14"/>
                <c:pt idx="0">
                  <c:v>7.3253633832327063</c:v>
                </c:pt>
                <c:pt idx="1">
                  <c:v>7.6906598623761591</c:v>
                </c:pt>
                <c:pt idx="2">
                  <c:v>8.9247972499067281</c:v>
                </c:pt>
                <c:pt idx="3">
                  <c:v>14.851345741208805</c:v>
                </c:pt>
                <c:pt idx="4">
                  <c:v>770.91885528861587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62C5-4900-B72A-BE56EA564F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453989"/>
        <c:axId val="1968153876"/>
      </c:scatterChart>
      <c:valAx>
        <c:axId val="158453989"/>
        <c:scaling>
          <c:orientation val="minMax"/>
        </c:scaling>
        <c:delete val="0"/>
        <c:axPos val="b"/>
        <c:majorGridlines>
          <c:spPr>
            <a:ln>
              <a:solidFill>
                <a:srgbClr val="FFFFFF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/>
                </a:pPr>
                <a:r>
                  <a:t>[ Methacholine ]  mM 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1968153876"/>
        <c:crosses val="autoZero"/>
        <c:crossBetween val="midCat"/>
      </c:valAx>
      <c:valAx>
        <c:axId val="1968153876"/>
        <c:scaling>
          <c:orientation val="minMax"/>
        </c:scaling>
        <c:delete val="0"/>
        <c:axPos val="l"/>
        <c:majorGridlines>
          <c:spPr>
            <a:ln>
              <a:solidFill>
                <a:srgbClr val="FFFFFF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/>
                </a:pPr>
                <a:r>
                  <a:t>Airway Resistance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158453989"/>
        <c:crosses val="autoZero"/>
        <c:crossBetween val="midCat"/>
      </c:valAx>
      <c:spPr>
        <a:solidFill>
          <a:srgbClr val="FFFFFF"/>
        </a:solidFill>
      </c:spPr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xVal>
            <c:numRef>
              <c:f>'Standard settings'!$A$4:$A$16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xVal>
          <c:yVal>
            <c:numRef>
              <c:f>'Standard settings'!$W$5:$W$17</c:f>
              <c:numCache>
                <c:formatCode>General</c:formatCode>
                <c:ptCount val="13"/>
                <c:pt idx="0">
                  <c:v>0.10071874169200429</c:v>
                </c:pt>
                <c:pt idx="1">
                  <c:v>0.10205482862591073</c:v>
                </c:pt>
                <c:pt idx="2">
                  <c:v>0.10610038356306942</c:v>
                </c:pt>
                <c:pt idx="3">
                  <c:v>0.11967236670973411</c:v>
                </c:pt>
                <c:pt idx="4">
                  <c:v>0.16633589936474955</c:v>
                </c:pt>
                <c:pt idx="5">
                  <c:v>0.33660024735595095</c:v>
                </c:pt>
                <c:pt idx="6">
                  <c:v>0.93130665517760525</c:v>
                </c:pt>
                <c:pt idx="7">
                  <c:v>2.3079050346221743</c:v>
                </c:pt>
                <c:pt idx="8">
                  <c:v>3.8315577359251756</c:v>
                </c:pt>
                <c:pt idx="9">
                  <c:v>4.6804032504834048</c:v>
                </c:pt>
                <c:pt idx="10">
                  <c:v>5.0165855890978053</c:v>
                </c:pt>
                <c:pt idx="11">
                  <c:v>5.1554352686909599</c:v>
                </c:pt>
                <c:pt idx="12">
                  <c:v>5.2068132363349147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673-43F9-A989-7C714E2810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5929354"/>
        <c:axId val="337995587"/>
      </c:scatterChart>
      <c:valAx>
        <c:axId val="2095929354"/>
        <c:scaling>
          <c:orientation val="minMax"/>
        </c:scaling>
        <c:delete val="0"/>
        <c:axPos val="b"/>
        <c:majorGridlines>
          <c:spPr>
            <a:ln>
              <a:solidFill>
                <a:srgbClr val="FFFFFF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337995587"/>
        <c:crosses val="autoZero"/>
        <c:crossBetween val="midCat"/>
      </c:valAx>
      <c:valAx>
        <c:axId val="33799558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2095929354"/>
        <c:crosses val="autoZero"/>
        <c:crossBetween val="midCat"/>
      </c:valAx>
      <c:spPr>
        <a:solidFill>
          <a:srgbClr val="FFFFFF"/>
        </a:solidFill>
      </c:spPr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scatterChart>
        <c:scatterStyle val="lineMarker"/>
        <c:varyColors val="1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436EA1"/>
              </a:solidFill>
              <a:ln cmpd="sng">
                <a:solidFill>
                  <a:srgbClr val="436EA1"/>
                </a:solidFill>
              </a:ln>
            </c:spPr>
          </c:marker>
          <c:xVal>
            <c:numRef>
              <c:f>'Airway size (A) 2, 2.75, 4mm'!$B$86:$B$99</c:f>
              <c:numCache>
                <c:formatCode>General</c:formatCode>
                <c:ptCount val="14"/>
                <c:pt idx="0">
                  <c:v>1E-3</c:v>
                </c:pt>
                <c:pt idx="1">
                  <c:v>3.0000000000000001E-3</c:v>
                </c:pt>
                <c:pt idx="2">
                  <c:v>0.01</c:v>
                </c:pt>
                <c:pt idx="3">
                  <c:v>0.03</c:v>
                </c:pt>
                <c:pt idx="4">
                  <c:v>0.1</c:v>
                </c:pt>
                <c:pt idx="5">
                  <c:v>0.3</c:v>
                </c:pt>
                <c:pt idx="6">
                  <c:v>1</c:v>
                </c:pt>
                <c:pt idx="7">
                  <c:v>3</c:v>
                </c:pt>
                <c:pt idx="8">
                  <c:v>10</c:v>
                </c:pt>
                <c:pt idx="9">
                  <c:v>30</c:v>
                </c:pt>
                <c:pt idx="10">
                  <c:v>100</c:v>
                </c:pt>
                <c:pt idx="11">
                  <c:v>300</c:v>
                </c:pt>
                <c:pt idx="12">
                  <c:v>1000</c:v>
                </c:pt>
                <c:pt idx="13">
                  <c:v>3000</c:v>
                </c:pt>
              </c:numCache>
            </c:numRef>
          </c:xVal>
          <c:yVal>
            <c:numRef>
              <c:f>'Airway size (A) 2, 2.75, 4mm'!$D$86:$D$99</c:f>
              <c:numCache>
                <c:formatCode>General</c:formatCode>
                <c:ptCount val="14"/>
                <c:pt idx="0">
                  <c:v>9.529072988491942E-2</c:v>
                </c:pt>
                <c:pt idx="1">
                  <c:v>9.5674347380255945E-2</c:v>
                </c:pt>
                <c:pt idx="2">
                  <c:v>9.6911015603799389E-2</c:v>
                </c:pt>
                <c:pt idx="3">
                  <c:v>0.10065177799137107</c:v>
                </c:pt>
                <c:pt idx="4">
                  <c:v>0.11316125640546541</c:v>
                </c:pt>
                <c:pt idx="5">
                  <c:v>0.15574453991047224</c:v>
                </c:pt>
                <c:pt idx="6">
                  <c:v>0.30672196767893295</c:v>
                </c:pt>
                <c:pt idx="7">
                  <c:v>0.79972814733859987</c:v>
                </c:pt>
                <c:pt idx="8">
                  <c:v>1.8249159817063145</c:v>
                </c:pt>
                <c:pt idx="9">
                  <c:v>2.8449704088565744</c:v>
                </c:pt>
                <c:pt idx="10">
                  <c:v>3.3762503709415079</c:v>
                </c:pt>
                <c:pt idx="11">
                  <c:v>3.5805787719764242</c:v>
                </c:pt>
                <c:pt idx="12">
                  <c:v>3.6640374790407249</c:v>
                </c:pt>
                <c:pt idx="13">
                  <c:v>3.6947850166287837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FCB-465E-9B49-8E89A8045714}"/>
            </c:ext>
          </c:extLst>
        </c:ser>
        <c:ser>
          <c:idx val="1"/>
          <c:order val="1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A34441"/>
              </a:solidFill>
              <a:ln cmpd="sng">
                <a:solidFill>
                  <a:srgbClr val="A34441"/>
                </a:solidFill>
              </a:ln>
            </c:spPr>
          </c:marker>
          <c:xVal>
            <c:numRef>
              <c:f>'Airway size (A) 2, 2.75, 4mm'!$B$86:$B$99</c:f>
              <c:numCache>
                <c:formatCode>General</c:formatCode>
                <c:ptCount val="14"/>
                <c:pt idx="0">
                  <c:v>1E-3</c:v>
                </c:pt>
                <c:pt idx="1">
                  <c:v>3.0000000000000001E-3</c:v>
                </c:pt>
                <c:pt idx="2">
                  <c:v>0.01</c:v>
                </c:pt>
                <c:pt idx="3">
                  <c:v>0.03</c:v>
                </c:pt>
                <c:pt idx="4">
                  <c:v>0.1</c:v>
                </c:pt>
                <c:pt idx="5">
                  <c:v>0.3</c:v>
                </c:pt>
                <c:pt idx="6">
                  <c:v>1</c:v>
                </c:pt>
                <c:pt idx="7">
                  <c:v>3</c:v>
                </c:pt>
                <c:pt idx="8">
                  <c:v>10</c:v>
                </c:pt>
                <c:pt idx="9">
                  <c:v>30</c:v>
                </c:pt>
                <c:pt idx="10">
                  <c:v>100</c:v>
                </c:pt>
                <c:pt idx="11">
                  <c:v>300</c:v>
                </c:pt>
                <c:pt idx="12">
                  <c:v>1000</c:v>
                </c:pt>
                <c:pt idx="13">
                  <c:v>3000</c:v>
                </c:pt>
              </c:numCache>
            </c:numRef>
          </c:xVal>
          <c:yVal>
            <c:numRef>
              <c:f>'Airway size (A) 2, 2.75, 4mm'!$E$86:$E$99</c:f>
              <c:numCache>
                <c:formatCode>General</c:formatCode>
                <c:ptCount val="14"/>
                <c:pt idx="0">
                  <c:v>0.10030442105020937</c:v>
                </c:pt>
                <c:pt idx="1">
                  <c:v>0.10071874169200429</c:v>
                </c:pt>
                <c:pt idx="2">
                  <c:v>0.10205482862591073</c:v>
                </c:pt>
                <c:pt idx="3">
                  <c:v>0.10610038356306942</c:v>
                </c:pt>
                <c:pt idx="4">
                  <c:v>0.11967236670973411</c:v>
                </c:pt>
                <c:pt idx="5">
                  <c:v>0.16633589936474955</c:v>
                </c:pt>
                <c:pt idx="6">
                  <c:v>0.33660024735595095</c:v>
                </c:pt>
                <c:pt idx="7">
                  <c:v>0.93130665517760525</c:v>
                </c:pt>
                <c:pt idx="8">
                  <c:v>2.3079050346221743</c:v>
                </c:pt>
                <c:pt idx="9">
                  <c:v>3.8315577359251756</c:v>
                </c:pt>
                <c:pt idx="10">
                  <c:v>4.6804032504834048</c:v>
                </c:pt>
                <c:pt idx="11">
                  <c:v>5.0165855890978053</c:v>
                </c:pt>
                <c:pt idx="12">
                  <c:v>5.1554352686909599</c:v>
                </c:pt>
                <c:pt idx="13">
                  <c:v>5.2068132363349147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FCB-465E-9B49-8E89A8045714}"/>
            </c:ext>
          </c:extLst>
        </c:ser>
        <c:ser>
          <c:idx val="2"/>
          <c:order val="2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849F4C"/>
              </a:solidFill>
              <a:ln cmpd="sng">
                <a:solidFill>
                  <a:srgbClr val="849F4C"/>
                </a:solidFill>
              </a:ln>
            </c:spPr>
          </c:marker>
          <c:xVal>
            <c:numRef>
              <c:f>'Airway size (A) 2, 2.75, 4mm'!$B$86:$B$99</c:f>
              <c:numCache>
                <c:formatCode>General</c:formatCode>
                <c:ptCount val="14"/>
                <c:pt idx="0">
                  <c:v>1E-3</c:v>
                </c:pt>
                <c:pt idx="1">
                  <c:v>3.0000000000000001E-3</c:v>
                </c:pt>
                <c:pt idx="2">
                  <c:v>0.01</c:v>
                </c:pt>
                <c:pt idx="3">
                  <c:v>0.03</c:v>
                </c:pt>
                <c:pt idx="4">
                  <c:v>0.1</c:v>
                </c:pt>
                <c:pt idx="5">
                  <c:v>0.3</c:v>
                </c:pt>
                <c:pt idx="6">
                  <c:v>1</c:v>
                </c:pt>
                <c:pt idx="7">
                  <c:v>3</c:v>
                </c:pt>
                <c:pt idx="8">
                  <c:v>10</c:v>
                </c:pt>
                <c:pt idx="9">
                  <c:v>30</c:v>
                </c:pt>
                <c:pt idx="10">
                  <c:v>100</c:v>
                </c:pt>
                <c:pt idx="11">
                  <c:v>300</c:v>
                </c:pt>
                <c:pt idx="12">
                  <c:v>1000</c:v>
                </c:pt>
                <c:pt idx="13">
                  <c:v>3000</c:v>
                </c:pt>
              </c:numCache>
            </c:numRef>
          </c:xVal>
          <c:yVal>
            <c:numRef>
              <c:f>'Airway size (A) 2, 2.75, 4mm'!$F$86:$F$99</c:f>
              <c:numCache>
                <c:formatCode>General</c:formatCode>
                <c:ptCount val="14"/>
                <c:pt idx="0">
                  <c:v>0.10572446896142897</c:v>
                </c:pt>
                <c:pt idx="1">
                  <c:v>0.10617285860712745</c:v>
                </c:pt>
                <c:pt idx="2">
                  <c:v>0.10761931302600231</c:v>
                </c:pt>
                <c:pt idx="3">
                  <c:v>0.11200369385410831</c:v>
                </c:pt>
                <c:pt idx="4">
                  <c:v>0.12676203837416455</c:v>
                </c:pt>
                <c:pt idx="5">
                  <c:v>0.17804556572241009</c:v>
                </c:pt>
                <c:pt idx="6">
                  <c:v>0.37106678843300617</c:v>
                </c:pt>
                <c:pt idx="7">
                  <c:v>1.0982452387007684</c:v>
                </c:pt>
                <c:pt idx="8">
                  <c:v>3.0114644890896787</c:v>
                </c:pt>
                <c:pt idx="9">
                  <c:v>5.4368093915482554</c:v>
                </c:pt>
                <c:pt idx="10">
                  <c:v>6.9168231192973577</c:v>
                </c:pt>
                <c:pt idx="11">
                  <c:v>7.5277917361987594</c:v>
                </c:pt>
                <c:pt idx="12">
                  <c:v>7.7842145213320064</c:v>
                </c:pt>
                <c:pt idx="13">
                  <c:v>7.8797012491029799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FCB-465E-9B49-8E89A8045714}"/>
            </c:ext>
          </c:extLst>
        </c:ser>
        <c:ser>
          <c:idx val="3"/>
          <c:order val="3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6D558A"/>
              </a:solidFill>
              <a:ln cmpd="sng">
                <a:solidFill>
                  <a:srgbClr val="6D558A"/>
                </a:solidFill>
              </a:ln>
            </c:spPr>
          </c:marker>
          <c:xVal>
            <c:numRef>
              <c:f>'Airway size (A) 2, 2.75, 4mm'!$B$86:$B$99</c:f>
              <c:numCache>
                <c:formatCode>General</c:formatCode>
                <c:ptCount val="14"/>
                <c:pt idx="0">
                  <c:v>1E-3</c:v>
                </c:pt>
                <c:pt idx="1">
                  <c:v>3.0000000000000001E-3</c:v>
                </c:pt>
                <c:pt idx="2">
                  <c:v>0.01</c:v>
                </c:pt>
                <c:pt idx="3">
                  <c:v>0.03</c:v>
                </c:pt>
                <c:pt idx="4">
                  <c:v>0.1</c:v>
                </c:pt>
                <c:pt idx="5">
                  <c:v>0.3</c:v>
                </c:pt>
                <c:pt idx="6">
                  <c:v>1</c:v>
                </c:pt>
                <c:pt idx="7">
                  <c:v>3</c:v>
                </c:pt>
                <c:pt idx="8">
                  <c:v>10</c:v>
                </c:pt>
                <c:pt idx="9">
                  <c:v>30</c:v>
                </c:pt>
                <c:pt idx="10">
                  <c:v>100</c:v>
                </c:pt>
                <c:pt idx="11">
                  <c:v>300</c:v>
                </c:pt>
                <c:pt idx="12">
                  <c:v>1000</c:v>
                </c:pt>
                <c:pt idx="13">
                  <c:v>3000</c:v>
                </c:pt>
              </c:numCache>
            </c:numRef>
          </c:xVal>
          <c:yVal>
            <c:numRef>
              <c:f>'Airway size (A) 2, 2.75, 4mm'!$G$86:$G$99</c:f>
              <c:numCache>
                <c:formatCode>General</c:formatCode>
                <c:ptCount val="14"/>
                <c:pt idx="0">
                  <c:v>0.11159600335059652</c:v>
                </c:pt>
                <c:pt idx="1">
                  <c:v>0.11208230202322103</c:v>
                </c:pt>
                <c:pt idx="2">
                  <c:v>0.11365162237997486</c:v>
                </c:pt>
                <c:pt idx="3">
                  <c:v>0.11841374859507643</c:v>
                </c:pt>
                <c:pt idx="4">
                  <c:v>0.13450090423941327</c:v>
                </c:pt>
                <c:pt idx="5">
                  <c:v>0.1910367019927329</c:v>
                </c:pt>
                <c:pt idx="6">
                  <c:v>0.41111149845522604</c:v>
                </c:pt>
                <c:pt idx="7">
                  <c:v>1.3144495891910712</c:v>
                </c:pt>
                <c:pt idx="8">
                  <c:v>4.0936075474613798</c:v>
                </c:pt>
                <c:pt idx="9">
                  <c:v>8.3111454962217355</c:v>
                </c:pt>
                <c:pt idx="10">
                  <c:v>11.243372901130899</c:v>
                </c:pt>
                <c:pt idx="11">
                  <c:v>12.532679844757951</c:v>
                </c:pt>
                <c:pt idx="12">
                  <c:v>13.087603348713976</c:v>
                </c:pt>
                <c:pt idx="13">
                  <c:v>13.296338271301828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FCB-465E-9B49-8E89A8045714}"/>
            </c:ext>
          </c:extLst>
        </c:ser>
        <c:ser>
          <c:idx val="4"/>
          <c:order val="4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4092A8"/>
              </a:solidFill>
              <a:ln cmpd="sng">
                <a:solidFill>
                  <a:srgbClr val="4092A8"/>
                </a:solidFill>
              </a:ln>
            </c:spPr>
          </c:marker>
          <c:xVal>
            <c:numRef>
              <c:f>'Airway size (A) 2, 2.75, 4mm'!$B$86:$B$99</c:f>
              <c:numCache>
                <c:formatCode>General</c:formatCode>
                <c:ptCount val="14"/>
                <c:pt idx="0">
                  <c:v>1E-3</c:v>
                </c:pt>
                <c:pt idx="1">
                  <c:v>3.0000000000000001E-3</c:v>
                </c:pt>
                <c:pt idx="2">
                  <c:v>0.01</c:v>
                </c:pt>
                <c:pt idx="3">
                  <c:v>0.03</c:v>
                </c:pt>
                <c:pt idx="4">
                  <c:v>0.1</c:v>
                </c:pt>
                <c:pt idx="5">
                  <c:v>0.3</c:v>
                </c:pt>
                <c:pt idx="6">
                  <c:v>1</c:v>
                </c:pt>
                <c:pt idx="7">
                  <c:v>3</c:v>
                </c:pt>
                <c:pt idx="8">
                  <c:v>10</c:v>
                </c:pt>
                <c:pt idx="9">
                  <c:v>30</c:v>
                </c:pt>
                <c:pt idx="10">
                  <c:v>100</c:v>
                </c:pt>
                <c:pt idx="11">
                  <c:v>300</c:v>
                </c:pt>
                <c:pt idx="12">
                  <c:v>1000</c:v>
                </c:pt>
                <c:pt idx="13">
                  <c:v>3000</c:v>
                </c:pt>
              </c:numCache>
            </c:numRef>
          </c:xVal>
          <c:yVal>
            <c:numRef>
              <c:f>'Airway size (A) 2, 2.75, 4mm'!$H$86:$H$99</c:f>
              <c:numCache>
                <c:formatCode>General</c:formatCode>
                <c:ptCount val="14"/>
                <c:pt idx="0">
                  <c:v>0.11797059753041399</c:v>
                </c:pt>
                <c:pt idx="1">
                  <c:v>0.11849920188876517</c:v>
                </c:pt>
                <c:pt idx="2">
                  <c:v>0.12020570715338023</c:v>
                </c:pt>
                <c:pt idx="3">
                  <c:v>0.12539025100462506</c:v>
                </c:pt>
                <c:pt idx="4">
                  <c:v>0.14297071445558646</c:v>
                </c:pt>
                <c:pt idx="5">
                  <c:v>0.20550335123131622</c:v>
                </c:pt>
                <c:pt idx="6">
                  <c:v>0.45800639220915085</c:v>
                </c:pt>
                <c:pt idx="7">
                  <c:v>1.6013990586338243</c:v>
                </c:pt>
                <c:pt idx="8">
                  <c:v>5.8840742535462525</c:v>
                </c:pt>
                <c:pt idx="9">
                  <c:v>14.25368242907906</c:v>
                </c:pt>
                <c:pt idx="10">
                  <c:v>21.387848499813224</c:v>
                </c:pt>
                <c:pt idx="11">
                  <c:v>24.881993013357189</c:v>
                </c:pt>
                <c:pt idx="12">
                  <c:v>26.455548550243712</c:v>
                </c:pt>
                <c:pt idx="13">
                  <c:v>27.058482346700846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FCB-465E-9B49-8E89A8045714}"/>
            </c:ext>
          </c:extLst>
        </c:ser>
        <c:ser>
          <c:idx val="5"/>
          <c:order val="5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D2803C"/>
              </a:solidFill>
              <a:ln cmpd="sng">
                <a:solidFill>
                  <a:srgbClr val="D2803C"/>
                </a:solidFill>
              </a:ln>
            </c:spPr>
          </c:marker>
          <c:xVal>
            <c:numRef>
              <c:f>'Airway size (A) 2, 2.75, 4mm'!$B$86:$B$99</c:f>
              <c:numCache>
                <c:formatCode>General</c:formatCode>
                <c:ptCount val="14"/>
                <c:pt idx="0">
                  <c:v>1E-3</c:v>
                </c:pt>
                <c:pt idx="1">
                  <c:v>3.0000000000000001E-3</c:v>
                </c:pt>
                <c:pt idx="2">
                  <c:v>0.01</c:v>
                </c:pt>
                <c:pt idx="3">
                  <c:v>0.03</c:v>
                </c:pt>
                <c:pt idx="4">
                  <c:v>0.1</c:v>
                </c:pt>
                <c:pt idx="5">
                  <c:v>0.3</c:v>
                </c:pt>
                <c:pt idx="6">
                  <c:v>1</c:v>
                </c:pt>
                <c:pt idx="7">
                  <c:v>3</c:v>
                </c:pt>
                <c:pt idx="8">
                  <c:v>10</c:v>
                </c:pt>
                <c:pt idx="9">
                  <c:v>30</c:v>
                </c:pt>
                <c:pt idx="10">
                  <c:v>100</c:v>
                </c:pt>
                <c:pt idx="11">
                  <c:v>300</c:v>
                </c:pt>
                <c:pt idx="12">
                  <c:v>1000</c:v>
                </c:pt>
                <c:pt idx="13">
                  <c:v>3000</c:v>
                </c:pt>
              </c:numCache>
            </c:numRef>
          </c:xVal>
          <c:yVal>
            <c:numRef>
              <c:f>'Airway size (A) 2, 2.75, 4mm'!$I$86:$I$99</c:f>
              <c:numCache>
                <c:formatCode>General</c:formatCode>
                <c:ptCount val="14"/>
                <c:pt idx="0">
                  <c:v>0.12490740477532938</c:v>
                </c:pt>
                <c:pt idx="1">
                  <c:v>0.12548336781564981</c:v>
                </c:pt>
                <c:pt idx="2">
                  <c:v>0.12734352518644426</c:v>
                </c:pt>
                <c:pt idx="3">
                  <c:v>0.13300196303012499</c:v>
                </c:pt>
                <c:pt idx="4">
                  <c:v>0.15226650432048991</c:v>
                </c:pt>
                <c:pt idx="5">
                  <c:v>0.22167772469633495</c:v>
                </c:pt>
                <c:pt idx="6">
                  <c:v>0.51340786705303265</c:v>
                </c:pt>
                <c:pt idx="7">
                  <c:v>1.9936950026505771</c:v>
                </c:pt>
                <c:pt idx="8">
                  <c:v>9.1688251313034002</c:v>
                </c:pt>
                <c:pt idx="9">
                  <c:v>29.902285472947646</c:v>
                </c:pt>
                <c:pt idx="10">
                  <c:v>55.500794724982526</c:v>
                </c:pt>
                <c:pt idx="11">
                  <c:v>71.245272992125493</c:v>
                </c:pt>
                <c:pt idx="12">
                  <c:v>79.124412954385889</c:v>
                </c:pt>
                <c:pt idx="13">
                  <c:v>82.282183709606187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FCB-465E-9B49-8E89A8045714}"/>
            </c:ext>
          </c:extLst>
        </c:ser>
        <c:ser>
          <c:idx val="6"/>
          <c:order val="6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618EC4"/>
              </a:solidFill>
              <a:ln cmpd="sng">
                <a:solidFill>
                  <a:srgbClr val="618EC4"/>
                </a:solidFill>
              </a:ln>
            </c:spPr>
          </c:marker>
          <c:xVal>
            <c:numRef>
              <c:f>'Airway size (A) 2, 2.75, 4mm'!$B$86:$B$99</c:f>
              <c:numCache>
                <c:formatCode>General</c:formatCode>
                <c:ptCount val="14"/>
                <c:pt idx="0">
                  <c:v>1E-3</c:v>
                </c:pt>
                <c:pt idx="1">
                  <c:v>3.0000000000000001E-3</c:v>
                </c:pt>
                <c:pt idx="2">
                  <c:v>0.01</c:v>
                </c:pt>
                <c:pt idx="3">
                  <c:v>0.03</c:v>
                </c:pt>
                <c:pt idx="4">
                  <c:v>0.1</c:v>
                </c:pt>
                <c:pt idx="5">
                  <c:v>0.3</c:v>
                </c:pt>
                <c:pt idx="6">
                  <c:v>1</c:v>
                </c:pt>
                <c:pt idx="7">
                  <c:v>3</c:v>
                </c:pt>
                <c:pt idx="8">
                  <c:v>10</c:v>
                </c:pt>
                <c:pt idx="9">
                  <c:v>30</c:v>
                </c:pt>
                <c:pt idx="10">
                  <c:v>100</c:v>
                </c:pt>
                <c:pt idx="11">
                  <c:v>300</c:v>
                </c:pt>
                <c:pt idx="12">
                  <c:v>1000</c:v>
                </c:pt>
                <c:pt idx="13">
                  <c:v>3000</c:v>
                </c:pt>
              </c:numCache>
            </c:numRef>
          </c:xVal>
          <c:yVal>
            <c:numRef>
              <c:f>'Airway size (A) 2, 2.75, 4mm'!$J$86:$J$99</c:f>
              <c:numCache>
                <c:formatCode>General</c:formatCode>
                <c:ptCount val="14"/>
                <c:pt idx="0">
                  <c:v>0.17082743244439072</c:v>
                </c:pt>
                <c:pt idx="1">
                  <c:v>0.17174916119991124</c:v>
                </c:pt>
                <c:pt idx="2">
                  <c:v>0.17473338497881974</c:v>
                </c:pt>
                <c:pt idx="3">
                  <c:v>0.18388005310931224</c:v>
                </c:pt>
                <c:pt idx="4">
                  <c:v>0.2157907763559401</c:v>
                </c:pt>
                <c:pt idx="5">
                  <c:v>0.34042142046131074</c:v>
                </c:pt>
                <c:pt idx="6">
                  <c:v>1.0293820209583782</c:v>
                </c:pt>
                <c:pt idx="7">
                  <c:v>11.243844169821488</c:v>
                </c:pt>
                <c:pt idx="8">
                  <c:v>157.23214506492059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FCB-465E-9B49-8E89A8045714}"/>
            </c:ext>
          </c:extLst>
        </c:ser>
        <c:ser>
          <c:idx val="7"/>
          <c:order val="7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C6625F"/>
              </a:solidFill>
              <a:ln cmpd="sng">
                <a:solidFill>
                  <a:srgbClr val="C6625F"/>
                </a:solidFill>
              </a:ln>
            </c:spPr>
          </c:marker>
          <c:xVal>
            <c:numRef>
              <c:f>'Airway size (A) 2, 2.75, 4mm'!$B$86:$B$99</c:f>
              <c:numCache>
                <c:formatCode>General</c:formatCode>
                <c:ptCount val="14"/>
                <c:pt idx="0">
                  <c:v>1E-3</c:v>
                </c:pt>
                <c:pt idx="1">
                  <c:v>3.0000000000000001E-3</c:v>
                </c:pt>
                <c:pt idx="2">
                  <c:v>0.01</c:v>
                </c:pt>
                <c:pt idx="3">
                  <c:v>0.03</c:v>
                </c:pt>
                <c:pt idx="4">
                  <c:v>0.1</c:v>
                </c:pt>
                <c:pt idx="5">
                  <c:v>0.3</c:v>
                </c:pt>
                <c:pt idx="6">
                  <c:v>1</c:v>
                </c:pt>
                <c:pt idx="7">
                  <c:v>3</c:v>
                </c:pt>
                <c:pt idx="8">
                  <c:v>10</c:v>
                </c:pt>
                <c:pt idx="9">
                  <c:v>30</c:v>
                </c:pt>
                <c:pt idx="10">
                  <c:v>100</c:v>
                </c:pt>
                <c:pt idx="11">
                  <c:v>300</c:v>
                </c:pt>
                <c:pt idx="12">
                  <c:v>1000</c:v>
                </c:pt>
                <c:pt idx="13">
                  <c:v>3000</c:v>
                </c:pt>
              </c:numCache>
            </c:numRef>
          </c:xVal>
          <c:yVal>
            <c:numRef>
              <c:f>'Airway size (A) 2, 2.75, 4mm'!$K$86:$K$99</c:f>
              <c:numCache>
                <c:formatCode>General</c:formatCode>
                <c:ptCount val="14"/>
                <c:pt idx="0">
                  <c:v>0.24764790266751585</c:v>
                </c:pt>
                <c:pt idx="1">
                  <c:v>0.24925809248550759</c:v>
                </c:pt>
                <c:pt idx="2">
                  <c:v>0.2544895138008248</c:v>
                </c:pt>
                <c:pt idx="3">
                  <c:v>0.27069683511159404</c:v>
                </c:pt>
                <c:pt idx="4">
                  <c:v>0.32927185702487255</c:v>
                </c:pt>
                <c:pt idx="5">
                  <c:v>0.58815994121933612</c:v>
                </c:pt>
                <c:pt idx="6">
                  <c:v>3.0180102117204868</c:v>
                </c:pt>
                <c:pt idx="7">
                  <c:v>80.039224496188666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9FCB-465E-9B49-8E89A8045714}"/>
            </c:ext>
          </c:extLst>
        </c:ser>
        <c:ser>
          <c:idx val="8"/>
          <c:order val="8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A5C26A"/>
              </a:solidFill>
              <a:ln cmpd="sng">
                <a:solidFill>
                  <a:srgbClr val="A5C26A"/>
                </a:solidFill>
              </a:ln>
            </c:spPr>
          </c:marker>
          <c:xVal>
            <c:numRef>
              <c:f>'Airway size (A) 2, 2.75, 4mm'!$B$86:$B$99</c:f>
              <c:numCache>
                <c:formatCode>General</c:formatCode>
                <c:ptCount val="14"/>
                <c:pt idx="0">
                  <c:v>1E-3</c:v>
                </c:pt>
                <c:pt idx="1">
                  <c:v>3.0000000000000001E-3</c:v>
                </c:pt>
                <c:pt idx="2">
                  <c:v>0.01</c:v>
                </c:pt>
                <c:pt idx="3">
                  <c:v>0.03</c:v>
                </c:pt>
                <c:pt idx="4">
                  <c:v>0.1</c:v>
                </c:pt>
                <c:pt idx="5">
                  <c:v>0.3</c:v>
                </c:pt>
                <c:pt idx="6">
                  <c:v>1</c:v>
                </c:pt>
                <c:pt idx="7">
                  <c:v>3</c:v>
                </c:pt>
                <c:pt idx="8">
                  <c:v>10</c:v>
                </c:pt>
                <c:pt idx="9">
                  <c:v>30</c:v>
                </c:pt>
                <c:pt idx="10">
                  <c:v>100</c:v>
                </c:pt>
                <c:pt idx="11">
                  <c:v>300</c:v>
                </c:pt>
                <c:pt idx="12">
                  <c:v>1000</c:v>
                </c:pt>
                <c:pt idx="13">
                  <c:v>3000</c:v>
                </c:pt>
              </c:numCache>
            </c:numRef>
          </c:xVal>
          <c:yVal>
            <c:numRef>
              <c:f>'Airway size (A) 2, 2.75, 4mm'!$L$86:$L$99</c:f>
              <c:numCache>
                <c:formatCode>General</c:formatCode>
                <c:ptCount val="14"/>
                <c:pt idx="0">
                  <c:v>0.39088132603205566</c:v>
                </c:pt>
                <c:pt idx="1">
                  <c:v>0.39407826999283235</c:v>
                </c:pt>
                <c:pt idx="2">
                  <c:v>0.40452007748576152</c:v>
                </c:pt>
                <c:pt idx="3">
                  <c:v>0.43740489200711025</c:v>
                </c:pt>
                <c:pt idx="4">
                  <c:v>0.5630345447451558</c:v>
                </c:pt>
                <c:pt idx="5">
                  <c:v>1.2514076493733128</c:v>
                </c:pt>
                <c:pt idx="6">
                  <c:v>36.454254182983114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9FCB-465E-9B49-8E89A8045714}"/>
            </c:ext>
          </c:extLst>
        </c:ser>
        <c:ser>
          <c:idx val="9"/>
          <c:order val="9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8D74AB"/>
              </a:solidFill>
              <a:ln cmpd="sng">
                <a:solidFill>
                  <a:srgbClr val="8D74AB"/>
                </a:solidFill>
              </a:ln>
            </c:spPr>
          </c:marker>
          <c:xVal>
            <c:numRef>
              <c:f>'Airway size (A) 2, 2.75, 4mm'!$B$86:$B$99</c:f>
              <c:numCache>
                <c:formatCode>General</c:formatCode>
                <c:ptCount val="14"/>
                <c:pt idx="0">
                  <c:v>1E-3</c:v>
                </c:pt>
                <c:pt idx="1">
                  <c:v>3.0000000000000001E-3</c:v>
                </c:pt>
                <c:pt idx="2">
                  <c:v>0.01</c:v>
                </c:pt>
                <c:pt idx="3">
                  <c:v>0.03</c:v>
                </c:pt>
                <c:pt idx="4">
                  <c:v>0.1</c:v>
                </c:pt>
                <c:pt idx="5">
                  <c:v>0.3</c:v>
                </c:pt>
                <c:pt idx="6">
                  <c:v>1</c:v>
                </c:pt>
                <c:pt idx="7">
                  <c:v>3</c:v>
                </c:pt>
                <c:pt idx="8">
                  <c:v>10</c:v>
                </c:pt>
                <c:pt idx="9">
                  <c:v>30</c:v>
                </c:pt>
                <c:pt idx="10">
                  <c:v>100</c:v>
                </c:pt>
                <c:pt idx="11">
                  <c:v>300</c:v>
                </c:pt>
                <c:pt idx="12">
                  <c:v>1000</c:v>
                </c:pt>
                <c:pt idx="13">
                  <c:v>3000</c:v>
                </c:pt>
              </c:numCache>
            </c:numRef>
          </c:xVal>
          <c:yVal>
            <c:numRef>
              <c:f>'Airway size (A) 2, 2.75, 4mm'!$M$86:$M$99</c:f>
              <c:numCache>
                <c:formatCode>General</c:formatCode>
                <c:ptCount val="14"/>
                <c:pt idx="0">
                  <c:v>0.70678795856099785</c:v>
                </c:pt>
                <c:pt idx="1">
                  <c:v>0.71457762953471016</c:v>
                </c:pt>
                <c:pt idx="2">
                  <c:v>0.74024977444253914</c:v>
                </c:pt>
                <c:pt idx="3">
                  <c:v>0.82341594732701506</c:v>
                </c:pt>
                <c:pt idx="4">
                  <c:v>1.1745695110698884</c:v>
                </c:pt>
                <c:pt idx="5">
                  <c:v>4.270175037448892</c:v>
                </c:pt>
                <c:pt idx="6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9FCB-465E-9B49-8E89A8045714}"/>
            </c:ext>
          </c:extLst>
        </c:ser>
        <c:ser>
          <c:idx val="10"/>
          <c:order val="1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5DB4CC"/>
              </a:solidFill>
              <a:ln cmpd="sng">
                <a:solidFill>
                  <a:srgbClr val="5DB4CC"/>
                </a:solidFill>
              </a:ln>
            </c:spPr>
          </c:marker>
          <c:xVal>
            <c:numRef>
              <c:f>'Airway size (A) 2, 2.75, 4mm'!$B$86:$B$99</c:f>
              <c:numCache>
                <c:formatCode>General</c:formatCode>
                <c:ptCount val="14"/>
                <c:pt idx="0">
                  <c:v>1E-3</c:v>
                </c:pt>
                <c:pt idx="1">
                  <c:v>3.0000000000000001E-3</c:v>
                </c:pt>
                <c:pt idx="2">
                  <c:v>0.01</c:v>
                </c:pt>
                <c:pt idx="3">
                  <c:v>0.03</c:v>
                </c:pt>
                <c:pt idx="4">
                  <c:v>0.1</c:v>
                </c:pt>
                <c:pt idx="5">
                  <c:v>0.3</c:v>
                </c:pt>
                <c:pt idx="6">
                  <c:v>1</c:v>
                </c:pt>
                <c:pt idx="7">
                  <c:v>3</c:v>
                </c:pt>
                <c:pt idx="8">
                  <c:v>10</c:v>
                </c:pt>
                <c:pt idx="9">
                  <c:v>30</c:v>
                </c:pt>
                <c:pt idx="10">
                  <c:v>100</c:v>
                </c:pt>
                <c:pt idx="11">
                  <c:v>300</c:v>
                </c:pt>
                <c:pt idx="12">
                  <c:v>1000</c:v>
                </c:pt>
                <c:pt idx="13">
                  <c:v>3000</c:v>
                </c:pt>
              </c:numCache>
            </c:numRef>
          </c:xVal>
          <c:yVal>
            <c:numRef>
              <c:f>'Airway size (A) 2, 2.75, 4mm'!$N$86:$N$99</c:f>
              <c:numCache>
                <c:formatCode>General</c:formatCode>
                <c:ptCount val="14"/>
                <c:pt idx="0">
                  <c:v>1.6458690613997939</c:v>
                </c:pt>
                <c:pt idx="1">
                  <c:v>1.6736704374965576</c:v>
                </c:pt>
                <c:pt idx="2">
                  <c:v>1.7670168039546834</c:v>
                </c:pt>
                <c:pt idx="3">
                  <c:v>2.0881413026307385</c:v>
                </c:pt>
                <c:pt idx="4">
                  <c:v>3.8042840951268908</c:v>
                </c:pt>
                <c:pt idx="5">
                  <c:v>182.99072730941501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9FCB-465E-9B49-8E89A8045714}"/>
            </c:ext>
          </c:extLst>
        </c:ser>
        <c:ser>
          <c:idx val="11"/>
          <c:order val="11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F8A159"/>
              </a:solidFill>
              <a:ln cmpd="sng">
                <a:solidFill>
                  <a:srgbClr val="F8A159"/>
                </a:solidFill>
              </a:ln>
            </c:spPr>
          </c:marker>
          <c:xVal>
            <c:numRef>
              <c:f>'Airway size (A) 2, 2.75, 4mm'!$B$86:$B$99</c:f>
              <c:numCache>
                <c:formatCode>General</c:formatCode>
                <c:ptCount val="14"/>
                <c:pt idx="0">
                  <c:v>1E-3</c:v>
                </c:pt>
                <c:pt idx="1">
                  <c:v>3.0000000000000001E-3</c:v>
                </c:pt>
                <c:pt idx="2">
                  <c:v>0.01</c:v>
                </c:pt>
                <c:pt idx="3">
                  <c:v>0.03</c:v>
                </c:pt>
                <c:pt idx="4">
                  <c:v>0.1</c:v>
                </c:pt>
                <c:pt idx="5">
                  <c:v>0.3</c:v>
                </c:pt>
                <c:pt idx="6">
                  <c:v>1</c:v>
                </c:pt>
                <c:pt idx="7">
                  <c:v>3</c:v>
                </c:pt>
                <c:pt idx="8">
                  <c:v>10</c:v>
                </c:pt>
                <c:pt idx="9">
                  <c:v>30</c:v>
                </c:pt>
                <c:pt idx="10">
                  <c:v>100</c:v>
                </c:pt>
                <c:pt idx="11">
                  <c:v>300</c:v>
                </c:pt>
                <c:pt idx="12">
                  <c:v>1000</c:v>
                </c:pt>
                <c:pt idx="13">
                  <c:v>3000</c:v>
                </c:pt>
              </c:numCache>
            </c:numRef>
          </c:xVal>
          <c:yVal>
            <c:numRef>
              <c:f>'Airway size (A) 2, 2.75, 4mm'!$O$86:$O$99</c:f>
              <c:numCache>
                <c:formatCode>General</c:formatCode>
                <c:ptCount val="14"/>
                <c:pt idx="0">
                  <c:v>7.3253633832327063</c:v>
                </c:pt>
                <c:pt idx="1">
                  <c:v>7.5901151241906879</c:v>
                </c:pt>
                <c:pt idx="2">
                  <c:v>8.5356445007007391</c:v>
                </c:pt>
                <c:pt idx="3">
                  <c:v>12.57283609043257</c:v>
                </c:pt>
                <c:pt idx="4">
                  <c:v>94.810622583489859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9FCB-465E-9B49-8E89A80457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6529701"/>
        <c:axId val="1687367765"/>
      </c:scatterChart>
      <c:valAx>
        <c:axId val="1836529701"/>
        <c:scaling>
          <c:orientation val="minMax"/>
        </c:scaling>
        <c:delete val="0"/>
        <c:axPos val="b"/>
        <c:majorGridlines>
          <c:spPr>
            <a:ln>
              <a:solidFill>
                <a:srgbClr val="FFFFFF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/>
                </a:pPr>
                <a:r>
                  <a:t>[ Methacholine ]  mM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1687367765"/>
        <c:crosses val="autoZero"/>
        <c:crossBetween val="midCat"/>
      </c:valAx>
      <c:valAx>
        <c:axId val="1687367765"/>
        <c:scaling>
          <c:orientation val="minMax"/>
        </c:scaling>
        <c:delete val="0"/>
        <c:axPos val="l"/>
        <c:majorGridlines>
          <c:spPr>
            <a:ln>
              <a:solidFill>
                <a:srgbClr val="FFFFFF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/>
                </a:pPr>
                <a:r>
                  <a:t>Airway Resistance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1836529701"/>
        <c:crosses val="autoZero"/>
        <c:crossBetween val="midCat"/>
      </c:valAx>
      <c:spPr>
        <a:solidFill>
          <a:srgbClr val="FFFFFF"/>
        </a:solidFill>
      </c:spPr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436EA1"/>
              </a:solidFill>
              <a:ln cmpd="sng">
                <a:solidFill>
                  <a:srgbClr val="436EA1"/>
                </a:solidFill>
              </a:ln>
            </c:spPr>
          </c:marker>
          <c:xVal>
            <c:numRef>
              <c:f>'Airway size (A) 2, 2.75, 4mm'!$B$67:$B$80</c:f>
              <c:numCache>
                <c:formatCode>General</c:formatCode>
                <c:ptCount val="14"/>
                <c:pt idx="0">
                  <c:v>1E-3</c:v>
                </c:pt>
                <c:pt idx="1">
                  <c:v>3.0000000000000001E-3</c:v>
                </c:pt>
                <c:pt idx="2">
                  <c:v>0.01</c:v>
                </c:pt>
                <c:pt idx="3">
                  <c:v>0.03</c:v>
                </c:pt>
                <c:pt idx="4">
                  <c:v>0.1</c:v>
                </c:pt>
                <c:pt idx="5">
                  <c:v>0.3</c:v>
                </c:pt>
                <c:pt idx="6">
                  <c:v>1</c:v>
                </c:pt>
                <c:pt idx="7">
                  <c:v>3</c:v>
                </c:pt>
                <c:pt idx="8">
                  <c:v>10</c:v>
                </c:pt>
                <c:pt idx="9">
                  <c:v>30</c:v>
                </c:pt>
                <c:pt idx="10">
                  <c:v>100</c:v>
                </c:pt>
                <c:pt idx="11">
                  <c:v>300</c:v>
                </c:pt>
                <c:pt idx="12">
                  <c:v>1000</c:v>
                </c:pt>
                <c:pt idx="13">
                  <c:v>3000</c:v>
                </c:pt>
              </c:numCache>
            </c:numRef>
          </c:xVal>
          <c:yVal>
            <c:numRef>
              <c:f>'Airway size (A) 2, 2.75, 4mm'!$D$67:$D$80</c:f>
              <c:numCache>
                <c:formatCode>General</c:formatCode>
                <c:ptCount val="14"/>
                <c:pt idx="0">
                  <c:v>0.26916036830479145</c:v>
                </c:pt>
                <c:pt idx="1">
                  <c:v>0.2706671962685086</c:v>
                </c:pt>
                <c:pt idx="2">
                  <c:v>0.27554887436639292</c:v>
                </c:pt>
                <c:pt idx="3">
                  <c:v>0.29054059663278903</c:v>
                </c:pt>
                <c:pt idx="4">
                  <c:v>0.34317863056369591</c:v>
                </c:pt>
                <c:pt idx="5">
                  <c:v>0.55327747857023579</c:v>
                </c:pt>
                <c:pt idx="6">
                  <c:v>1.8138738677459221</c:v>
                </c:pt>
                <c:pt idx="7">
                  <c:v>32.87812473697511</c:v>
                </c:pt>
                <c:pt idx="8">
                  <c:v>52.529007420740292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419-4646-BDD8-E9D9BF5026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7202296"/>
        <c:axId val="858569901"/>
      </c:scatterChart>
      <c:valAx>
        <c:axId val="1257202296"/>
        <c:scaling>
          <c:orientation val="minMax"/>
        </c:scaling>
        <c:delete val="0"/>
        <c:axPos val="b"/>
        <c:majorGridlines>
          <c:spPr>
            <a:ln>
              <a:solidFill>
                <a:srgbClr val="FFFFFF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/>
                </a:pPr>
                <a:r>
                  <a:t>[ Methacholine ]  mM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858569901"/>
        <c:crosses val="autoZero"/>
        <c:crossBetween val="midCat"/>
      </c:valAx>
      <c:valAx>
        <c:axId val="858569901"/>
        <c:scaling>
          <c:orientation val="minMax"/>
        </c:scaling>
        <c:delete val="0"/>
        <c:axPos val="l"/>
        <c:majorGridlines>
          <c:spPr>
            <a:ln>
              <a:solidFill>
                <a:srgbClr val="FFFFFF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/>
                </a:pPr>
                <a:r>
                  <a:t>Airway Resistance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1257202296"/>
        <c:crosses val="autoZero"/>
        <c:crossBetween val="midCat"/>
      </c:valAx>
      <c:spPr>
        <a:solidFill>
          <a:srgbClr val="FFFFFF"/>
        </a:solidFill>
      </c:spPr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scatterChart>
        <c:scatterStyle val="lineMarker"/>
        <c:varyColors val="1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436EA1"/>
              </a:solidFill>
              <a:ln cmpd="sng">
                <a:solidFill>
                  <a:srgbClr val="436EA1"/>
                </a:solidFill>
              </a:ln>
            </c:spPr>
          </c:marker>
          <c:xVal>
            <c:numRef>
              <c:f>'Airway size (A) 2, 2.75, 4mm'!$B$86:$B$99</c:f>
              <c:numCache>
                <c:formatCode>General</c:formatCode>
                <c:ptCount val="14"/>
                <c:pt idx="0">
                  <c:v>1E-3</c:v>
                </c:pt>
                <c:pt idx="1">
                  <c:v>3.0000000000000001E-3</c:v>
                </c:pt>
                <c:pt idx="2">
                  <c:v>0.01</c:v>
                </c:pt>
                <c:pt idx="3">
                  <c:v>0.03</c:v>
                </c:pt>
                <c:pt idx="4">
                  <c:v>0.1</c:v>
                </c:pt>
                <c:pt idx="5">
                  <c:v>0.3</c:v>
                </c:pt>
                <c:pt idx="6">
                  <c:v>1</c:v>
                </c:pt>
                <c:pt idx="7">
                  <c:v>3</c:v>
                </c:pt>
                <c:pt idx="8">
                  <c:v>10</c:v>
                </c:pt>
                <c:pt idx="9">
                  <c:v>30</c:v>
                </c:pt>
                <c:pt idx="10">
                  <c:v>100</c:v>
                </c:pt>
                <c:pt idx="11">
                  <c:v>300</c:v>
                </c:pt>
                <c:pt idx="12">
                  <c:v>1000</c:v>
                </c:pt>
                <c:pt idx="13">
                  <c:v>3000</c:v>
                </c:pt>
              </c:numCache>
            </c:numRef>
          </c:xVal>
          <c:yVal>
            <c:numRef>
              <c:f>'Airway size (A) 2, 2.75, 4mm'!$D$105:$D$118</c:f>
              <c:numCache>
                <c:formatCode>General</c:formatCode>
                <c:ptCount val="14"/>
                <c:pt idx="0">
                  <c:v>4.5727412717651697E-2</c:v>
                </c:pt>
                <c:pt idx="1">
                  <c:v>4.5879094854598332E-2</c:v>
                </c:pt>
                <c:pt idx="2">
                  <c:v>4.6366983687485527E-2</c:v>
                </c:pt>
                <c:pt idx="3">
                  <c:v>4.7832822156717469E-2</c:v>
                </c:pt>
                <c:pt idx="4">
                  <c:v>5.2631167052929903E-2</c:v>
                </c:pt>
                <c:pt idx="5">
                  <c:v>6.7932276066020605E-2</c:v>
                </c:pt>
                <c:pt idx="6">
                  <c:v>0.11336711673412</c:v>
                </c:pt>
                <c:pt idx="7">
                  <c:v>0.21594407774201832</c:v>
                </c:pt>
                <c:pt idx="8">
                  <c:v>0.34516097868921203</c:v>
                </c:pt>
                <c:pt idx="9">
                  <c:v>0.42902137905192012</c:v>
                </c:pt>
                <c:pt idx="10">
                  <c:v>0.46350389026495503</c:v>
                </c:pt>
                <c:pt idx="11">
                  <c:v>0.47556888588801066</c:v>
                </c:pt>
                <c:pt idx="12">
                  <c:v>0.48032960603203789</c:v>
                </c:pt>
                <c:pt idx="13">
                  <c:v>0.4820602406303085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84B-4518-BD2F-3248D546A081}"/>
            </c:ext>
          </c:extLst>
        </c:ser>
        <c:ser>
          <c:idx val="1"/>
          <c:order val="1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A34441"/>
              </a:solidFill>
              <a:ln cmpd="sng">
                <a:solidFill>
                  <a:srgbClr val="A34441"/>
                </a:solidFill>
              </a:ln>
            </c:spPr>
          </c:marker>
          <c:xVal>
            <c:numRef>
              <c:f>'Airway size (A) 2, 2.75, 4mm'!$B$86:$B$99</c:f>
              <c:numCache>
                <c:formatCode>General</c:formatCode>
                <c:ptCount val="14"/>
                <c:pt idx="0">
                  <c:v>1E-3</c:v>
                </c:pt>
                <c:pt idx="1">
                  <c:v>3.0000000000000001E-3</c:v>
                </c:pt>
                <c:pt idx="2">
                  <c:v>0.01</c:v>
                </c:pt>
                <c:pt idx="3">
                  <c:v>0.03</c:v>
                </c:pt>
                <c:pt idx="4">
                  <c:v>0.1</c:v>
                </c:pt>
                <c:pt idx="5">
                  <c:v>0.3</c:v>
                </c:pt>
                <c:pt idx="6">
                  <c:v>1</c:v>
                </c:pt>
                <c:pt idx="7">
                  <c:v>3</c:v>
                </c:pt>
                <c:pt idx="8">
                  <c:v>10</c:v>
                </c:pt>
                <c:pt idx="9">
                  <c:v>30</c:v>
                </c:pt>
                <c:pt idx="10">
                  <c:v>100</c:v>
                </c:pt>
                <c:pt idx="11">
                  <c:v>300</c:v>
                </c:pt>
                <c:pt idx="12">
                  <c:v>1000</c:v>
                </c:pt>
                <c:pt idx="13">
                  <c:v>3000</c:v>
                </c:pt>
              </c:numCache>
            </c:numRef>
          </c:xVal>
          <c:yVal>
            <c:numRef>
              <c:f>'Airway size (A) 2, 2.75, 4mm'!$E$105:$E$118</c:f>
              <c:numCache>
                <c:formatCode>General</c:formatCode>
                <c:ptCount val="14"/>
                <c:pt idx="0">
                  <c:v>4.7374247583487503E-2</c:v>
                </c:pt>
                <c:pt idx="1">
                  <c:v>4.7534204217161778E-2</c:v>
                </c:pt>
                <c:pt idx="2">
                  <c:v>4.8048804211452967E-2</c:v>
                </c:pt>
                <c:pt idx="3">
                  <c:v>4.9595770601691125E-2</c:v>
                </c:pt>
                <c:pt idx="4">
                  <c:v>5.4668676337263779E-2</c:v>
                </c:pt>
                <c:pt idx="5">
                  <c:v>7.0931833620645715E-2</c:v>
                </c:pt>
                <c:pt idx="6">
                  <c:v>0.11989625616746333</c:v>
                </c:pt>
                <c:pt idx="7">
                  <c:v>0.23339210684418668</c:v>
                </c:pt>
                <c:pt idx="8">
                  <c:v>0.38098491293392361</c:v>
                </c:pt>
                <c:pt idx="9">
                  <c:v>0.47910447259743488</c:v>
                </c:pt>
                <c:pt idx="10">
                  <c:v>0.51993587772974525</c:v>
                </c:pt>
                <c:pt idx="11">
                  <c:v>0.53428651389966886</c:v>
                </c:pt>
                <c:pt idx="12">
                  <c:v>0.53995815794783841</c:v>
                </c:pt>
                <c:pt idx="13">
                  <c:v>0.54202119574307084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84B-4518-BD2F-3248D546A081}"/>
            </c:ext>
          </c:extLst>
        </c:ser>
        <c:ser>
          <c:idx val="2"/>
          <c:order val="2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849F4C"/>
              </a:solidFill>
              <a:ln cmpd="sng">
                <a:solidFill>
                  <a:srgbClr val="849F4C"/>
                </a:solidFill>
              </a:ln>
            </c:spPr>
          </c:marker>
          <c:xVal>
            <c:numRef>
              <c:f>'Airway size (A) 2, 2.75, 4mm'!$B$86:$B$99</c:f>
              <c:numCache>
                <c:formatCode>General</c:formatCode>
                <c:ptCount val="14"/>
                <c:pt idx="0">
                  <c:v>1E-3</c:v>
                </c:pt>
                <c:pt idx="1">
                  <c:v>3.0000000000000001E-3</c:v>
                </c:pt>
                <c:pt idx="2">
                  <c:v>0.01</c:v>
                </c:pt>
                <c:pt idx="3">
                  <c:v>0.03</c:v>
                </c:pt>
                <c:pt idx="4">
                  <c:v>0.1</c:v>
                </c:pt>
                <c:pt idx="5">
                  <c:v>0.3</c:v>
                </c:pt>
                <c:pt idx="6">
                  <c:v>1</c:v>
                </c:pt>
                <c:pt idx="7">
                  <c:v>3</c:v>
                </c:pt>
                <c:pt idx="8">
                  <c:v>10</c:v>
                </c:pt>
                <c:pt idx="9">
                  <c:v>30</c:v>
                </c:pt>
                <c:pt idx="10">
                  <c:v>100</c:v>
                </c:pt>
                <c:pt idx="11">
                  <c:v>300</c:v>
                </c:pt>
                <c:pt idx="12">
                  <c:v>1000</c:v>
                </c:pt>
                <c:pt idx="13">
                  <c:v>3000</c:v>
                </c:pt>
              </c:numCache>
            </c:numRef>
          </c:xVal>
          <c:yVal>
            <c:numRef>
              <c:f>'Airway size (A) 2, 2.75, 4mm'!$F$105:$F$118</c:f>
              <c:numCache>
                <c:formatCode>General</c:formatCode>
                <c:ptCount val="14"/>
                <c:pt idx="0">
                  <c:v>4.9111675360899561E-2</c:v>
                </c:pt>
                <c:pt idx="1">
                  <c:v>4.9280519451968881E-2</c:v>
                </c:pt>
                <c:pt idx="2">
                  <c:v>4.9823816603811806E-2</c:v>
                </c:pt>
                <c:pt idx="3">
                  <c:v>5.1458009997173301E-2</c:v>
                </c:pt>
                <c:pt idx="4">
                  <c:v>5.6826834197513602E-2</c:v>
                </c:pt>
                <c:pt idx="5">
                  <c:v>7.4134536413430527E-2</c:v>
                </c:pt>
                <c:pt idx="6">
                  <c:v>0.12700612525140853</c:v>
                </c:pt>
                <c:pt idx="7">
                  <c:v>0.25304350990936558</c:v>
                </c:pt>
                <c:pt idx="8">
                  <c:v>0.42268985095839312</c:v>
                </c:pt>
                <c:pt idx="9">
                  <c:v>0.53849811900195776</c:v>
                </c:pt>
                <c:pt idx="10">
                  <c:v>0.58733805339518197</c:v>
                </c:pt>
                <c:pt idx="11">
                  <c:v>0.60459012940629109</c:v>
                </c:pt>
                <c:pt idx="12">
                  <c:v>0.61142073704755162</c:v>
                </c:pt>
                <c:pt idx="13">
                  <c:v>0.61390705702920745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84B-4518-BD2F-3248D546A081}"/>
            </c:ext>
          </c:extLst>
        </c:ser>
        <c:ser>
          <c:idx val="3"/>
          <c:order val="3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6D558A"/>
              </a:solidFill>
              <a:ln cmpd="sng">
                <a:solidFill>
                  <a:srgbClr val="6D558A"/>
                </a:solidFill>
              </a:ln>
            </c:spPr>
          </c:marker>
          <c:xVal>
            <c:numRef>
              <c:f>'Airway size (A) 2, 2.75, 4mm'!$B$86:$B$99</c:f>
              <c:numCache>
                <c:formatCode>General</c:formatCode>
                <c:ptCount val="14"/>
                <c:pt idx="0">
                  <c:v>1E-3</c:v>
                </c:pt>
                <c:pt idx="1">
                  <c:v>3.0000000000000001E-3</c:v>
                </c:pt>
                <c:pt idx="2">
                  <c:v>0.01</c:v>
                </c:pt>
                <c:pt idx="3">
                  <c:v>0.03</c:v>
                </c:pt>
                <c:pt idx="4">
                  <c:v>0.1</c:v>
                </c:pt>
                <c:pt idx="5">
                  <c:v>0.3</c:v>
                </c:pt>
                <c:pt idx="6">
                  <c:v>1</c:v>
                </c:pt>
                <c:pt idx="7">
                  <c:v>3</c:v>
                </c:pt>
                <c:pt idx="8">
                  <c:v>10</c:v>
                </c:pt>
                <c:pt idx="9">
                  <c:v>30</c:v>
                </c:pt>
                <c:pt idx="10">
                  <c:v>100</c:v>
                </c:pt>
                <c:pt idx="11">
                  <c:v>300</c:v>
                </c:pt>
                <c:pt idx="12">
                  <c:v>1000</c:v>
                </c:pt>
                <c:pt idx="13">
                  <c:v>3000</c:v>
                </c:pt>
              </c:numCache>
            </c:numRef>
          </c:xVal>
          <c:yVal>
            <c:numRef>
              <c:f>'Airway size (A) 2, 2.75, 4mm'!$G$105:$G$118</c:f>
              <c:numCache>
                <c:formatCode>General</c:formatCode>
                <c:ptCount val="14"/>
                <c:pt idx="0">
                  <c:v>5.0946464698630345E-2</c:v>
                </c:pt>
                <c:pt idx="1">
                  <c:v>5.1124867034190488E-2</c:v>
                </c:pt>
                <c:pt idx="2">
                  <c:v>5.1699035400317589E-2</c:v>
                </c:pt>
                <c:pt idx="3">
                  <c:v>5.3427138985816233E-2</c:v>
                </c:pt>
                <c:pt idx="4">
                  <c:v>5.911535750999948E-2</c:v>
                </c:pt>
                <c:pt idx="5">
                  <c:v>7.7559151325837059E-2</c:v>
                </c:pt>
                <c:pt idx="6">
                  <c:v>0.134767692841787</c:v>
                </c:pt>
                <c:pt idx="7">
                  <c:v>0.27528552341228923</c:v>
                </c:pt>
                <c:pt idx="8">
                  <c:v>0.47163719960447897</c:v>
                </c:pt>
                <c:pt idx="9">
                  <c:v>0.60966168766576356</c:v>
                </c:pt>
                <c:pt idx="10">
                  <c:v>0.66874965112220086</c:v>
                </c:pt>
                <c:pt idx="11">
                  <c:v>0.68974114441146051</c:v>
                </c:pt>
                <c:pt idx="12">
                  <c:v>0.698069267936829</c:v>
                </c:pt>
                <c:pt idx="13">
                  <c:v>0.70110305603873679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84B-4518-BD2F-3248D546A081}"/>
            </c:ext>
          </c:extLst>
        </c:ser>
        <c:ser>
          <c:idx val="4"/>
          <c:order val="4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4092A8"/>
              </a:solidFill>
              <a:ln cmpd="sng">
                <a:solidFill>
                  <a:srgbClr val="4092A8"/>
                </a:solidFill>
              </a:ln>
            </c:spPr>
          </c:marker>
          <c:xVal>
            <c:numRef>
              <c:f>'Airway size (A) 2, 2.75, 4mm'!$B$86:$B$99</c:f>
              <c:numCache>
                <c:formatCode>General</c:formatCode>
                <c:ptCount val="14"/>
                <c:pt idx="0">
                  <c:v>1E-3</c:v>
                </c:pt>
                <c:pt idx="1">
                  <c:v>3.0000000000000001E-3</c:v>
                </c:pt>
                <c:pt idx="2">
                  <c:v>0.01</c:v>
                </c:pt>
                <c:pt idx="3">
                  <c:v>0.03</c:v>
                </c:pt>
                <c:pt idx="4">
                  <c:v>0.1</c:v>
                </c:pt>
                <c:pt idx="5">
                  <c:v>0.3</c:v>
                </c:pt>
                <c:pt idx="6">
                  <c:v>1</c:v>
                </c:pt>
                <c:pt idx="7">
                  <c:v>3</c:v>
                </c:pt>
                <c:pt idx="8">
                  <c:v>10</c:v>
                </c:pt>
                <c:pt idx="9">
                  <c:v>30</c:v>
                </c:pt>
                <c:pt idx="10">
                  <c:v>100</c:v>
                </c:pt>
                <c:pt idx="11">
                  <c:v>300</c:v>
                </c:pt>
                <c:pt idx="12">
                  <c:v>1000</c:v>
                </c:pt>
                <c:pt idx="13">
                  <c:v>3000</c:v>
                </c:pt>
              </c:numCache>
            </c:numRef>
          </c:xVal>
          <c:yVal>
            <c:numRef>
              <c:f>'Airway size (A) 2, 2.75, 4mm'!$H$105:$H$118</c:f>
              <c:numCache>
                <c:formatCode>General</c:formatCode>
                <c:ptCount val="14"/>
                <c:pt idx="0">
                  <c:v>5.2886028407931412E-2</c:v>
                </c:pt>
                <c:pt idx="1">
                  <c:v>5.3074724273372065E-2</c:v>
                </c:pt>
                <c:pt idx="2">
                  <c:v>5.3682147752035954E-2</c:v>
                </c:pt>
                <c:pt idx="3">
                  <c:v>5.5511497261414466E-2</c:v>
                </c:pt>
                <c:pt idx="4">
                  <c:v>6.1544961447442134E-2</c:v>
                </c:pt>
                <c:pt idx="5">
                  <c:v>8.1226663513551595E-2</c:v>
                </c:pt>
                <c:pt idx="6">
                  <c:v>0.14326310957736801</c:v>
                </c:pt>
                <c:pt idx="7">
                  <c:v>0.30059434727879436</c:v>
                </c:pt>
                <c:pt idx="8">
                  <c:v>0.52960637844200198</c:v>
                </c:pt>
                <c:pt idx="9">
                  <c:v>0.69592365521913091</c:v>
                </c:pt>
                <c:pt idx="10">
                  <c:v>0.7683402162901114</c:v>
                </c:pt>
                <c:pt idx="11">
                  <c:v>0.79423485684116046</c:v>
                </c:pt>
                <c:pt idx="12">
                  <c:v>0.80453227327471799</c:v>
                </c:pt>
                <c:pt idx="13">
                  <c:v>0.80828681315104922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84B-4518-BD2F-3248D546A081}"/>
            </c:ext>
          </c:extLst>
        </c:ser>
        <c:ser>
          <c:idx val="5"/>
          <c:order val="5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D2803C"/>
              </a:solidFill>
              <a:ln cmpd="sng">
                <a:solidFill>
                  <a:srgbClr val="D2803C"/>
                </a:solidFill>
              </a:ln>
            </c:spPr>
          </c:marker>
          <c:xVal>
            <c:numRef>
              <c:f>'Airway size (A) 2, 2.75, 4mm'!$B$86:$B$99</c:f>
              <c:numCache>
                <c:formatCode>General</c:formatCode>
                <c:ptCount val="14"/>
                <c:pt idx="0">
                  <c:v>1E-3</c:v>
                </c:pt>
                <c:pt idx="1">
                  <c:v>3.0000000000000001E-3</c:v>
                </c:pt>
                <c:pt idx="2">
                  <c:v>0.01</c:v>
                </c:pt>
                <c:pt idx="3">
                  <c:v>0.03</c:v>
                </c:pt>
                <c:pt idx="4">
                  <c:v>0.1</c:v>
                </c:pt>
                <c:pt idx="5">
                  <c:v>0.3</c:v>
                </c:pt>
                <c:pt idx="6">
                  <c:v>1</c:v>
                </c:pt>
                <c:pt idx="7">
                  <c:v>3</c:v>
                </c:pt>
                <c:pt idx="8">
                  <c:v>10</c:v>
                </c:pt>
                <c:pt idx="9">
                  <c:v>30</c:v>
                </c:pt>
                <c:pt idx="10">
                  <c:v>100</c:v>
                </c:pt>
                <c:pt idx="11">
                  <c:v>300</c:v>
                </c:pt>
                <c:pt idx="12">
                  <c:v>1000</c:v>
                </c:pt>
                <c:pt idx="13">
                  <c:v>3000</c:v>
                </c:pt>
              </c:numCache>
            </c:numRef>
          </c:xVal>
          <c:yVal>
            <c:numRef>
              <c:f>'Airway size (A) 2, 2.75, 4mm'!$I$105:$I$118</c:f>
              <c:numCache>
                <c:formatCode>General</c:formatCode>
                <c:ptCount val="14"/>
                <c:pt idx="0">
                  <c:v>5.4938498452410459E-2</c:v>
                </c:pt>
                <c:pt idx="1">
                  <c:v>5.5138295218910678E-2</c:v>
                </c:pt>
                <c:pt idx="2">
                  <c:v>5.5781592331643717E-2</c:v>
                </c:pt>
                <c:pt idx="3">
                  <c:v>5.7720254015643964E-2</c:v>
                </c:pt>
                <c:pt idx="4">
                  <c:v>6.4127485132401477E-2</c:v>
                </c:pt>
                <c:pt idx="5">
                  <c:v>8.5160598653260172E-2</c:v>
                </c:pt>
                <c:pt idx="6">
                  <c:v>0.15258789062499989</c:v>
                </c:pt>
                <c:pt idx="7">
                  <c:v>0.32956084722865986</c:v>
                </c:pt>
                <c:pt idx="8">
                  <c:v>0.59895885708716545</c:v>
                </c:pt>
                <c:pt idx="9">
                  <c:v>0.80187800330284875</c:v>
                </c:pt>
                <c:pt idx="10">
                  <c:v>0.8919542980392251</c:v>
                </c:pt>
                <c:pt idx="11">
                  <c:v>0.92440615092206813</c:v>
                </c:pt>
                <c:pt idx="12">
                  <c:v>0.93734606603503767</c:v>
                </c:pt>
                <c:pt idx="13">
                  <c:v>0.94206900195608634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84B-4518-BD2F-3248D546A081}"/>
            </c:ext>
          </c:extLst>
        </c:ser>
        <c:ser>
          <c:idx val="6"/>
          <c:order val="6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618EC4"/>
              </a:solidFill>
              <a:ln cmpd="sng">
                <a:solidFill>
                  <a:srgbClr val="618EC4"/>
                </a:solidFill>
              </a:ln>
            </c:spPr>
          </c:marker>
          <c:xVal>
            <c:numRef>
              <c:f>'Airway size (A) 2, 2.75, 4mm'!$B$86:$B$99</c:f>
              <c:numCache>
                <c:formatCode>General</c:formatCode>
                <c:ptCount val="14"/>
                <c:pt idx="0">
                  <c:v>1E-3</c:v>
                </c:pt>
                <c:pt idx="1">
                  <c:v>3.0000000000000001E-3</c:v>
                </c:pt>
                <c:pt idx="2">
                  <c:v>0.01</c:v>
                </c:pt>
                <c:pt idx="3">
                  <c:v>0.03</c:v>
                </c:pt>
                <c:pt idx="4">
                  <c:v>0.1</c:v>
                </c:pt>
                <c:pt idx="5">
                  <c:v>0.3</c:v>
                </c:pt>
                <c:pt idx="6">
                  <c:v>1</c:v>
                </c:pt>
                <c:pt idx="7">
                  <c:v>3</c:v>
                </c:pt>
                <c:pt idx="8">
                  <c:v>10</c:v>
                </c:pt>
                <c:pt idx="9">
                  <c:v>30</c:v>
                </c:pt>
                <c:pt idx="10">
                  <c:v>100</c:v>
                </c:pt>
                <c:pt idx="11">
                  <c:v>300</c:v>
                </c:pt>
                <c:pt idx="12">
                  <c:v>1000</c:v>
                </c:pt>
                <c:pt idx="13">
                  <c:v>3000</c:v>
                </c:pt>
              </c:numCache>
            </c:numRef>
          </c:xVal>
          <c:yVal>
            <c:numRef>
              <c:f>'Airway size (A) 2, 2.75, 4mm'!$J$105:$J$118</c:f>
              <c:numCache>
                <c:formatCode>General</c:formatCode>
                <c:ptCount val="14"/>
                <c:pt idx="0">
                  <c:v>6.7241248801142212E-2</c:v>
                </c:pt>
                <c:pt idx="1">
                  <c:v>6.7511864389448784E-2</c:v>
                </c:pt>
                <c:pt idx="2">
                  <c:v>6.8384244890643112E-2</c:v>
                </c:pt>
                <c:pt idx="3">
                  <c:v>7.1023053126414298E-2</c:v>
                </c:pt>
                <c:pt idx="4">
                  <c:v>7.9847163235000726E-2</c:v>
                </c:pt>
                <c:pt idx="5">
                  <c:v>0.10988170461957249</c:v>
                </c:pt>
                <c:pt idx="6">
                  <c:v>0.21633315305570563</c:v>
                </c:pt>
                <c:pt idx="7">
                  <c:v>0.56368085598119833</c:v>
                </c:pt>
                <c:pt idx="8">
                  <c:v>1.2851345547047095</c:v>
                </c:pt>
                <c:pt idx="9">
                  <c:v>2.002167096908916</c:v>
                </c:pt>
                <c:pt idx="10">
                  <c:v>2.3753637444907105</c:v>
                </c:pt>
                <c:pt idx="11">
                  <c:v>2.5188513116443798</c:v>
                </c:pt>
                <c:pt idx="12">
                  <c:v>2.5774528255071538</c:v>
                </c:pt>
                <c:pt idx="13">
                  <c:v>2.5990416312960796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84B-4518-BD2F-3248D546A081}"/>
            </c:ext>
          </c:extLst>
        </c:ser>
        <c:ser>
          <c:idx val="7"/>
          <c:order val="7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C6625F"/>
              </a:solidFill>
              <a:ln cmpd="sng">
                <a:solidFill>
                  <a:srgbClr val="C6625F"/>
                </a:solidFill>
              </a:ln>
            </c:spPr>
          </c:marker>
          <c:xVal>
            <c:numRef>
              <c:f>'Airway size (A) 2, 2.75, 4mm'!$B$86:$B$99</c:f>
              <c:numCache>
                <c:formatCode>General</c:formatCode>
                <c:ptCount val="14"/>
                <c:pt idx="0">
                  <c:v>1E-3</c:v>
                </c:pt>
                <c:pt idx="1">
                  <c:v>3.0000000000000001E-3</c:v>
                </c:pt>
                <c:pt idx="2">
                  <c:v>0.01</c:v>
                </c:pt>
                <c:pt idx="3">
                  <c:v>0.03</c:v>
                </c:pt>
                <c:pt idx="4">
                  <c:v>0.1</c:v>
                </c:pt>
                <c:pt idx="5">
                  <c:v>0.3</c:v>
                </c:pt>
                <c:pt idx="6">
                  <c:v>1</c:v>
                </c:pt>
                <c:pt idx="7">
                  <c:v>3</c:v>
                </c:pt>
                <c:pt idx="8">
                  <c:v>10</c:v>
                </c:pt>
                <c:pt idx="9">
                  <c:v>30</c:v>
                </c:pt>
                <c:pt idx="10">
                  <c:v>100</c:v>
                </c:pt>
                <c:pt idx="11">
                  <c:v>300</c:v>
                </c:pt>
                <c:pt idx="12">
                  <c:v>1000</c:v>
                </c:pt>
                <c:pt idx="13">
                  <c:v>3000</c:v>
                </c:pt>
              </c:numCache>
            </c:numRef>
          </c:xVal>
          <c:yVal>
            <c:numRef>
              <c:f>'Airway size (A) 2, 2.75, 4mm'!$K$105:$K$118</c:f>
              <c:numCache>
                <c:formatCode>General</c:formatCode>
                <c:ptCount val="14"/>
                <c:pt idx="0">
                  <c:v>8.4191557930079861E-2</c:v>
                </c:pt>
                <c:pt idx="1">
                  <c:v>8.4570836092847768E-2</c:v>
                </c:pt>
                <c:pt idx="2">
                  <c:v>8.5795361281816862E-2</c:v>
                </c:pt>
                <c:pt idx="3">
                  <c:v>8.9516461179597842E-2</c:v>
                </c:pt>
                <c:pt idx="4">
                  <c:v>0.10214384261840573</c:v>
                </c:pt>
                <c:pt idx="5">
                  <c:v>0.14716546279005779</c:v>
                </c:pt>
                <c:pt idx="6">
                  <c:v>0.33029462280354044</c:v>
                </c:pt>
                <c:pt idx="7">
                  <c:v>1.1765176654186962</c:v>
                </c:pt>
                <c:pt idx="8">
                  <c:v>4.4864472121644452</c:v>
                </c:pt>
                <c:pt idx="9">
                  <c:v>11.357811332499557</c:v>
                </c:pt>
                <c:pt idx="10">
                  <c:v>17.530746989917134</c:v>
                </c:pt>
                <c:pt idx="11">
                  <c:v>20.645311524236295</c:v>
                </c:pt>
                <c:pt idx="12">
                  <c:v>22.066263913211014</c:v>
                </c:pt>
                <c:pt idx="13">
                  <c:v>22.613667593222829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984B-4518-BD2F-3248D546A081}"/>
            </c:ext>
          </c:extLst>
        </c:ser>
        <c:ser>
          <c:idx val="8"/>
          <c:order val="8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A5C26A"/>
              </a:solidFill>
              <a:ln cmpd="sng">
                <a:solidFill>
                  <a:srgbClr val="A5C26A"/>
                </a:solidFill>
              </a:ln>
            </c:spPr>
          </c:marker>
          <c:xVal>
            <c:numRef>
              <c:f>'Airway size (A) 2, 2.75, 4mm'!$B$86:$B$99</c:f>
              <c:numCache>
                <c:formatCode>General</c:formatCode>
                <c:ptCount val="14"/>
                <c:pt idx="0">
                  <c:v>1E-3</c:v>
                </c:pt>
                <c:pt idx="1">
                  <c:v>3.0000000000000001E-3</c:v>
                </c:pt>
                <c:pt idx="2">
                  <c:v>0.01</c:v>
                </c:pt>
                <c:pt idx="3">
                  <c:v>0.03</c:v>
                </c:pt>
                <c:pt idx="4">
                  <c:v>0.1</c:v>
                </c:pt>
                <c:pt idx="5">
                  <c:v>0.3</c:v>
                </c:pt>
                <c:pt idx="6">
                  <c:v>1</c:v>
                </c:pt>
                <c:pt idx="7">
                  <c:v>3</c:v>
                </c:pt>
                <c:pt idx="8">
                  <c:v>10</c:v>
                </c:pt>
                <c:pt idx="9">
                  <c:v>30</c:v>
                </c:pt>
                <c:pt idx="10">
                  <c:v>100</c:v>
                </c:pt>
                <c:pt idx="11">
                  <c:v>300</c:v>
                </c:pt>
                <c:pt idx="12">
                  <c:v>1000</c:v>
                </c:pt>
                <c:pt idx="13">
                  <c:v>3000</c:v>
                </c:pt>
              </c:numCache>
            </c:numRef>
          </c:xVal>
          <c:yVal>
            <c:numRef>
              <c:f>'Airway size (A) 2, 2.75, 4mm'!$L$105:$L$118</c:f>
              <c:numCache>
                <c:formatCode>General</c:formatCode>
                <c:ptCount val="14"/>
                <c:pt idx="0">
                  <c:v>0.10846307967056025</c:v>
                </c:pt>
                <c:pt idx="1">
                  <c:v>0.10901793011429177</c:v>
                </c:pt>
                <c:pt idx="2">
                  <c:v>0.11081275037502522</c:v>
                </c:pt>
                <c:pt idx="3">
                  <c:v>0.11629902937231212</c:v>
                </c:pt>
                <c:pt idx="4">
                  <c:v>0.13527215824420402</c:v>
                </c:pt>
                <c:pt idx="5">
                  <c:v>0.20722601019526976</c:v>
                </c:pt>
                <c:pt idx="6">
                  <c:v>0.565323082141443</c:v>
                </c:pt>
                <c:pt idx="7">
                  <c:v>3.8156511187851549</c:v>
                </c:pt>
                <c:pt idx="8">
                  <c:v>259.17495836125801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984B-4518-BD2F-3248D546A081}"/>
            </c:ext>
          </c:extLst>
        </c:ser>
        <c:ser>
          <c:idx val="9"/>
          <c:order val="9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8D74AB"/>
              </a:solidFill>
              <a:ln cmpd="sng">
                <a:solidFill>
                  <a:srgbClr val="8D74AB"/>
                </a:solidFill>
              </a:ln>
            </c:spPr>
          </c:marker>
          <c:xVal>
            <c:numRef>
              <c:f>'Airway size (A) 2, 2.75, 4mm'!$B$86:$B$99</c:f>
              <c:numCache>
                <c:formatCode>General</c:formatCode>
                <c:ptCount val="14"/>
                <c:pt idx="0">
                  <c:v>1E-3</c:v>
                </c:pt>
                <c:pt idx="1">
                  <c:v>3.0000000000000001E-3</c:v>
                </c:pt>
                <c:pt idx="2">
                  <c:v>0.01</c:v>
                </c:pt>
                <c:pt idx="3">
                  <c:v>0.03</c:v>
                </c:pt>
                <c:pt idx="4">
                  <c:v>0.1</c:v>
                </c:pt>
                <c:pt idx="5">
                  <c:v>0.3</c:v>
                </c:pt>
                <c:pt idx="6">
                  <c:v>1</c:v>
                </c:pt>
                <c:pt idx="7">
                  <c:v>3</c:v>
                </c:pt>
                <c:pt idx="8">
                  <c:v>10</c:v>
                </c:pt>
                <c:pt idx="9">
                  <c:v>30</c:v>
                </c:pt>
                <c:pt idx="10">
                  <c:v>100</c:v>
                </c:pt>
                <c:pt idx="11">
                  <c:v>300</c:v>
                </c:pt>
                <c:pt idx="12">
                  <c:v>1000</c:v>
                </c:pt>
                <c:pt idx="13">
                  <c:v>3000</c:v>
                </c:pt>
              </c:numCache>
            </c:numRef>
          </c:xVal>
          <c:yVal>
            <c:numRef>
              <c:f>'Airway size (A) 2, 2.75, 4mm'!$M$105:$M$118</c:f>
              <c:numCache>
                <c:formatCode>General</c:formatCode>
                <c:ptCount val="14"/>
                <c:pt idx="0">
                  <c:v>0.14497000086537681</c:v>
                </c:pt>
                <c:pt idx="1">
                  <c:v>0.14582788809901459</c:v>
                </c:pt>
                <c:pt idx="2">
                  <c:v>0.14860998904074468</c:v>
                </c:pt>
                <c:pt idx="3">
                  <c:v>0.15718035145869116</c:v>
                </c:pt>
                <c:pt idx="4">
                  <c:v>0.18757879147287643</c:v>
                </c:pt>
                <c:pt idx="5">
                  <c:v>0.31324144900014667</c:v>
                </c:pt>
                <c:pt idx="6">
                  <c:v>1.1814744801512267</c:v>
                </c:pt>
                <c:pt idx="7">
                  <c:v>96.237608999795015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984B-4518-BD2F-3248D546A081}"/>
            </c:ext>
          </c:extLst>
        </c:ser>
        <c:ser>
          <c:idx val="10"/>
          <c:order val="1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5DB4CC"/>
              </a:solidFill>
              <a:ln cmpd="sng">
                <a:solidFill>
                  <a:srgbClr val="5DB4CC"/>
                </a:solidFill>
              </a:ln>
            </c:spPr>
          </c:marker>
          <c:xVal>
            <c:numRef>
              <c:f>'Airway size (A) 2, 2.75, 4mm'!$B$86:$B$99</c:f>
              <c:numCache>
                <c:formatCode>General</c:formatCode>
                <c:ptCount val="14"/>
                <c:pt idx="0">
                  <c:v>1E-3</c:v>
                </c:pt>
                <c:pt idx="1">
                  <c:v>3.0000000000000001E-3</c:v>
                </c:pt>
                <c:pt idx="2">
                  <c:v>0.01</c:v>
                </c:pt>
                <c:pt idx="3">
                  <c:v>0.03</c:v>
                </c:pt>
                <c:pt idx="4">
                  <c:v>0.1</c:v>
                </c:pt>
                <c:pt idx="5">
                  <c:v>0.3</c:v>
                </c:pt>
                <c:pt idx="6">
                  <c:v>1</c:v>
                </c:pt>
                <c:pt idx="7">
                  <c:v>3</c:v>
                </c:pt>
                <c:pt idx="8">
                  <c:v>10</c:v>
                </c:pt>
                <c:pt idx="9">
                  <c:v>30</c:v>
                </c:pt>
                <c:pt idx="10">
                  <c:v>100</c:v>
                </c:pt>
                <c:pt idx="11">
                  <c:v>300</c:v>
                </c:pt>
                <c:pt idx="12">
                  <c:v>1000</c:v>
                </c:pt>
                <c:pt idx="13">
                  <c:v>3000</c:v>
                </c:pt>
              </c:numCache>
            </c:numRef>
          </c:xVal>
          <c:yVal>
            <c:numRef>
              <c:f>'Airway size (A) 2, 2.75, 4mm'!$N$105:$N$118</c:f>
              <c:numCache>
                <c:formatCode>General</c:formatCode>
                <c:ptCount val="14"/>
                <c:pt idx="0">
                  <c:v>0.20356521861009644</c:v>
                </c:pt>
                <c:pt idx="1">
                  <c:v>0.20499386477594767</c:v>
                </c:pt>
                <c:pt idx="2">
                  <c:v>0.2096430235592299</c:v>
                </c:pt>
                <c:pt idx="3">
                  <c:v>0.22411913264543301</c:v>
                </c:pt>
                <c:pt idx="4">
                  <c:v>0.27732466201544786</c:v>
                </c:pt>
                <c:pt idx="5">
                  <c:v>0.52759255966496521</c:v>
                </c:pt>
                <c:pt idx="6">
                  <c:v>3.8446751249519275</c:v>
                </c:pt>
                <c:pt idx="7">
                  <c:v>300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984B-4518-BD2F-3248D546A081}"/>
            </c:ext>
          </c:extLst>
        </c:ser>
        <c:ser>
          <c:idx val="11"/>
          <c:order val="11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F8A159"/>
              </a:solidFill>
              <a:ln cmpd="sng">
                <a:solidFill>
                  <a:srgbClr val="F8A159"/>
                </a:solidFill>
              </a:ln>
            </c:spPr>
          </c:marker>
          <c:xVal>
            <c:numRef>
              <c:f>'Airway size (A) 2, 2.75, 4mm'!$B$86:$B$99</c:f>
              <c:numCache>
                <c:formatCode>General</c:formatCode>
                <c:ptCount val="14"/>
                <c:pt idx="0">
                  <c:v>1E-3</c:v>
                </c:pt>
                <c:pt idx="1">
                  <c:v>3.0000000000000001E-3</c:v>
                </c:pt>
                <c:pt idx="2">
                  <c:v>0.01</c:v>
                </c:pt>
                <c:pt idx="3">
                  <c:v>0.03</c:v>
                </c:pt>
                <c:pt idx="4">
                  <c:v>0.1</c:v>
                </c:pt>
                <c:pt idx="5">
                  <c:v>0.3</c:v>
                </c:pt>
                <c:pt idx="6">
                  <c:v>1</c:v>
                </c:pt>
                <c:pt idx="7">
                  <c:v>3</c:v>
                </c:pt>
                <c:pt idx="8">
                  <c:v>10</c:v>
                </c:pt>
                <c:pt idx="9">
                  <c:v>30</c:v>
                </c:pt>
                <c:pt idx="10">
                  <c:v>100</c:v>
                </c:pt>
                <c:pt idx="11">
                  <c:v>300</c:v>
                </c:pt>
                <c:pt idx="12">
                  <c:v>1000</c:v>
                </c:pt>
                <c:pt idx="13">
                  <c:v>3000</c:v>
                </c:pt>
              </c:numCache>
            </c:numRef>
          </c:xVal>
          <c:yVal>
            <c:numRef>
              <c:f>'Airway size (A) 2, 2.75, 4mm'!$O$105:$O$118</c:f>
              <c:numCache>
                <c:formatCode>General</c:formatCode>
                <c:ptCount val="14"/>
                <c:pt idx="0">
                  <c:v>0.30645871606486325</c:v>
                </c:pt>
                <c:pt idx="1">
                  <c:v>0.30910079483575043</c:v>
                </c:pt>
                <c:pt idx="2">
                  <c:v>0.31774237895418689</c:v>
                </c:pt>
                <c:pt idx="3">
                  <c:v>0.34507663622856244</c:v>
                </c:pt>
                <c:pt idx="4">
                  <c:v>0.45108626770896865</c:v>
                </c:pt>
                <c:pt idx="5">
                  <c:v>1.0700010825685478</c:v>
                </c:pt>
                <c:pt idx="6">
                  <c:v>99.999999999998039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984B-4518-BD2F-3248D546A0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6639934"/>
        <c:axId val="1165340484"/>
      </c:scatterChart>
      <c:valAx>
        <c:axId val="966639934"/>
        <c:scaling>
          <c:orientation val="minMax"/>
        </c:scaling>
        <c:delete val="0"/>
        <c:axPos val="b"/>
        <c:majorGridlines>
          <c:spPr>
            <a:ln>
              <a:solidFill>
                <a:srgbClr val="FFFFFF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/>
                </a:pPr>
                <a:r>
                  <a:t>[ Methacholine ]  mM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1165340484"/>
        <c:crosses val="autoZero"/>
        <c:crossBetween val="midCat"/>
      </c:valAx>
      <c:valAx>
        <c:axId val="1165340484"/>
        <c:scaling>
          <c:orientation val="minMax"/>
        </c:scaling>
        <c:delete val="0"/>
        <c:axPos val="l"/>
        <c:majorGridlines>
          <c:spPr>
            <a:ln>
              <a:solidFill>
                <a:srgbClr val="FFFFFF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/>
                </a:pPr>
                <a:r>
                  <a:t>Airway Resistance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966639934"/>
        <c:crosses val="autoZero"/>
        <c:crossBetween val="midCat"/>
      </c:valAx>
      <c:spPr>
        <a:solidFill>
          <a:srgbClr val="FFFFFF"/>
        </a:solidFill>
      </c:spPr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>
        <c:manualLayout>
          <c:xMode val="edge"/>
          <c:yMode val="edge"/>
          <c:x val="0.10054074074074074"/>
          <c:y val="4.5636677645206729E-2"/>
          <c:w val="0.65071370370370374"/>
          <c:h val="0.76202719777943495"/>
        </c:manualLayout>
      </c:layout>
      <c:scatterChart>
        <c:scatterStyle val="lineMarker"/>
        <c:varyColors val="1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436EA1"/>
              </a:solidFill>
              <a:ln cmpd="sng">
                <a:solidFill>
                  <a:srgbClr val="436EA1"/>
                </a:solidFill>
              </a:ln>
            </c:spPr>
          </c:marker>
          <c:xVal>
            <c:numRef>
              <c:f>'ASM area (B) 1,1.5,2pi'!$B$67:$B$80</c:f>
              <c:numCache>
                <c:formatCode>General</c:formatCode>
                <c:ptCount val="14"/>
                <c:pt idx="0">
                  <c:v>1E-3</c:v>
                </c:pt>
                <c:pt idx="1">
                  <c:v>3.0000000000000001E-3</c:v>
                </c:pt>
                <c:pt idx="2">
                  <c:v>0.01</c:v>
                </c:pt>
                <c:pt idx="3">
                  <c:v>0.03</c:v>
                </c:pt>
                <c:pt idx="4">
                  <c:v>0.1</c:v>
                </c:pt>
                <c:pt idx="5">
                  <c:v>0.3</c:v>
                </c:pt>
                <c:pt idx="6">
                  <c:v>1</c:v>
                </c:pt>
                <c:pt idx="7">
                  <c:v>3</c:v>
                </c:pt>
                <c:pt idx="8">
                  <c:v>10</c:v>
                </c:pt>
                <c:pt idx="9">
                  <c:v>30</c:v>
                </c:pt>
                <c:pt idx="10">
                  <c:v>100</c:v>
                </c:pt>
                <c:pt idx="11">
                  <c:v>300</c:v>
                </c:pt>
                <c:pt idx="12">
                  <c:v>1000</c:v>
                </c:pt>
                <c:pt idx="13">
                  <c:v>3000</c:v>
                </c:pt>
              </c:numCache>
            </c:numRef>
          </c:xVal>
          <c:yVal>
            <c:numRef>
              <c:f>'ASM area (B) 1,1.5,2pi'!$D$67:$D$80</c:f>
              <c:numCache>
                <c:formatCode>General</c:formatCode>
                <c:ptCount val="14"/>
                <c:pt idx="0">
                  <c:v>7.1511956729975013E-2</c:v>
                </c:pt>
                <c:pt idx="1">
                  <c:v>7.1761252686153881E-2</c:v>
                </c:pt>
                <c:pt idx="2">
                  <c:v>7.2563544806558106E-2</c:v>
                </c:pt>
                <c:pt idx="3">
                  <c:v>7.4977882380410615E-2</c:v>
                </c:pt>
                <c:pt idx="4">
                  <c:v>8.2921166582655567E-2</c:v>
                </c:pt>
                <c:pt idx="5">
                  <c:v>0.10864021215521538</c:v>
                </c:pt>
                <c:pt idx="6">
                  <c:v>0.18811466558833848</c:v>
                </c:pt>
                <c:pt idx="7">
                  <c:v>0.38187631590723042</c:v>
                </c:pt>
                <c:pt idx="8">
                  <c:v>0.65010177752482301</c:v>
                </c:pt>
                <c:pt idx="9">
                  <c:v>0.83726165700725919</c:v>
                </c:pt>
                <c:pt idx="10">
                  <c:v>0.91708050190530521</c:v>
                </c:pt>
                <c:pt idx="11">
                  <c:v>0.94539568194930468</c:v>
                </c:pt>
                <c:pt idx="12">
                  <c:v>0.95662355510370878</c:v>
                </c:pt>
                <c:pt idx="13">
                  <c:v>0.96071285379199101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628-4AE6-B1C1-19074EB542D1}"/>
            </c:ext>
          </c:extLst>
        </c:ser>
        <c:ser>
          <c:idx val="1"/>
          <c:order val="1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A34441"/>
              </a:solidFill>
              <a:ln cmpd="sng">
                <a:solidFill>
                  <a:srgbClr val="A34441"/>
                </a:solidFill>
              </a:ln>
            </c:spPr>
          </c:marker>
          <c:xVal>
            <c:numRef>
              <c:f>'ASM area (B) 1,1.5,2pi'!$B$67:$B$80</c:f>
              <c:numCache>
                <c:formatCode>General</c:formatCode>
                <c:ptCount val="14"/>
                <c:pt idx="0">
                  <c:v>1E-3</c:v>
                </c:pt>
                <c:pt idx="1">
                  <c:v>3.0000000000000001E-3</c:v>
                </c:pt>
                <c:pt idx="2">
                  <c:v>0.01</c:v>
                </c:pt>
                <c:pt idx="3">
                  <c:v>0.03</c:v>
                </c:pt>
                <c:pt idx="4">
                  <c:v>0.1</c:v>
                </c:pt>
                <c:pt idx="5">
                  <c:v>0.3</c:v>
                </c:pt>
                <c:pt idx="6">
                  <c:v>1</c:v>
                </c:pt>
                <c:pt idx="7">
                  <c:v>3</c:v>
                </c:pt>
                <c:pt idx="8">
                  <c:v>10</c:v>
                </c:pt>
                <c:pt idx="9">
                  <c:v>30</c:v>
                </c:pt>
                <c:pt idx="10">
                  <c:v>100</c:v>
                </c:pt>
                <c:pt idx="11">
                  <c:v>300</c:v>
                </c:pt>
                <c:pt idx="12">
                  <c:v>1000</c:v>
                </c:pt>
                <c:pt idx="13">
                  <c:v>3000</c:v>
                </c:pt>
              </c:numCache>
            </c:numRef>
          </c:xVal>
          <c:yVal>
            <c:numRef>
              <c:f>'ASM area (B) 1,1.5,2pi'!$E$67:$E$80</c:f>
              <c:numCache>
                <c:formatCode>General</c:formatCode>
                <c:ptCount val="14"/>
                <c:pt idx="0">
                  <c:v>7.4754474972361859E-2</c:v>
                </c:pt>
                <c:pt idx="1">
                  <c:v>7.5020932797208673E-2</c:v>
                </c:pt>
                <c:pt idx="2">
                  <c:v>7.5878667225672727E-2</c:v>
                </c:pt>
                <c:pt idx="3">
                  <c:v>7.8461779624048544E-2</c:v>
                </c:pt>
                <c:pt idx="4">
                  <c:v>8.6980360519525429E-2</c:v>
                </c:pt>
                <c:pt idx="5">
                  <c:v>0.11475976652908007</c:v>
                </c:pt>
                <c:pt idx="6">
                  <c:v>0.2022445856209262</c:v>
                </c:pt>
                <c:pt idx="7">
                  <c:v>0.42373165432527882</c:v>
                </c:pt>
                <c:pt idx="8">
                  <c:v>0.74540996578289609</c:v>
                </c:pt>
                <c:pt idx="9">
                  <c:v>0.97860504577029428</c:v>
                </c:pt>
                <c:pt idx="10">
                  <c:v>1.0800453421003651</c:v>
                </c:pt>
                <c:pt idx="11">
                  <c:v>1.1163050609552667</c:v>
                </c:pt>
                <c:pt idx="12">
                  <c:v>1.1307224295845359</c:v>
                </c:pt>
                <c:pt idx="13">
                  <c:v>1.1359788800066961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628-4AE6-B1C1-19074EB542D1}"/>
            </c:ext>
          </c:extLst>
        </c:ser>
        <c:ser>
          <c:idx val="2"/>
          <c:order val="2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849F4C"/>
              </a:solidFill>
              <a:ln cmpd="sng">
                <a:solidFill>
                  <a:srgbClr val="849F4C"/>
                </a:solidFill>
              </a:ln>
            </c:spPr>
          </c:marker>
          <c:xVal>
            <c:numRef>
              <c:f>'ASM area (B) 1,1.5,2pi'!$B$67:$B$80</c:f>
              <c:numCache>
                <c:formatCode>General</c:formatCode>
                <c:ptCount val="14"/>
                <c:pt idx="0">
                  <c:v>1E-3</c:v>
                </c:pt>
                <c:pt idx="1">
                  <c:v>3.0000000000000001E-3</c:v>
                </c:pt>
                <c:pt idx="2">
                  <c:v>0.01</c:v>
                </c:pt>
                <c:pt idx="3">
                  <c:v>0.03</c:v>
                </c:pt>
                <c:pt idx="4">
                  <c:v>0.1</c:v>
                </c:pt>
                <c:pt idx="5">
                  <c:v>0.3</c:v>
                </c:pt>
                <c:pt idx="6">
                  <c:v>1</c:v>
                </c:pt>
                <c:pt idx="7">
                  <c:v>3</c:v>
                </c:pt>
                <c:pt idx="8">
                  <c:v>10</c:v>
                </c:pt>
                <c:pt idx="9">
                  <c:v>30</c:v>
                </c:pt>
                <c:pt idx="10">
                  <c:v>100</c:v>
                </c:pt>
                <c:pt idx="11">
                  <c:v>300</c:v>
                </c:pt>
                <c:pt idx="12">
                  <c:v>1000</c:v>
                </c:pt>
                <c:pt idx="13">
                  <c:v>3000</c:v>
                </c:pt>
              </c:numCache>
            </c:numRef>
          </c:xVal>
          <c:yVal>
            <c:numRef>
              <c:f>'ASM area (B) 1,1.5,2pi'!$F$67:$F$80</c:f>
              <c:numCache>
                <c:formatCode>General</c:formatCode>
                <c:ptCount val="14"/>
                <c:pt idx="0">
                  <c:v>7.8222633832273444E-2</c:v>
                </c:pt>
                <c:pt idx="1">
                  <c:v>7.8507865636380431E-2</c:v>
                </c:pt>
                <c:pt idx="2">
                  <c:v>7.9426270797934975E-2</c:v>
                </c:pt>
                <c:pt idx="3">
                  <c:v>8.2194263202420695E-2</c:v>
                </c:pt>
                <c:pt idx="4">
                  <c:v>9.1345078107380809E-2</c:v>
                </c:pt>
                <c:pt idx="5">
                  <c:v>0.12141132753538986</c:v>
                </c:pt>
                <c:pt idx="6">
                  <c:v>0.218028438396281</c:v>
                </c:pt>
                <c:pt idx="7">
                  <c:v>0.47286523333792452</c:v>
                </c:pt>
                <c:pt idx="8">
                  <c:v>0.86332331428816378</c:v>
                </c:pt>
                <c:pt idx="9">
                  <c:v>1.1590122411923773</c:v>
                </c:pt>
                <c:pt idx="10">
                  <c:v>1.2906468360697649</c:v>
                </c:pt>
                <c:pt idx="11">
                  <c:v>1.3381241967055317</c:v>
                </c:pt>
                <c:pt idx="12">
                  <c:v>1.3570630909964254</c:v>
                </c:pt>
                <c:pt idx="13">
                  <c:v>1.3639766738121841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628-4AE6-B1C1-19074EB542D1}"/>
            </c:ext>
          </c:extLst>
        </c:ser>
        <c:ser>
          <c:idx val="3"/>
          <c:order val="3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6D558A"/>
              </a:solidFill>
              <a:ln cmpd="sng">
                <a:solidFill>
                  <a:srgbClr val="6D558A"/>
                </a:solidFill>
              </a:ln>
            </c:spPr>
          </c:marker>
          <c:xVal>
            <c:numRef>
              <c:f>'ASM area (B) 1,1.5,2pi'!$B$67:$B$80</c:f>
              <c:numCache>
                <c:formatCode>General</c:formatCode>
                <c:ptCount val="14"/>
                <c:pt idx="0">
                  <c:v>1E-3</c:v>
                </c:pt>
                <c:pt idx="1">
                  <c:v>3.0000000000000001E-3</c:v>
                </c:pt>
                <c:pt idx="2">
                  <c:v>0.01</c:v>
                </c:pt>
                <c:pt idx="3">
                  <c:v>0.03</c:v>
                </c:pt>
                <c:pt idx="4">
                  <c:v>0.1</c:v>
                </c:pt>
                <c:pt idx="5">
                  <c:v>0.3</c:v>
                </c:pt>
                <c:pt idx="6">
                  <c:v>1</c:v>
                </c:pt>
                <c:pt idx="7">
                  <c:v>3</c:v>
                </c:pt>
                <c:pt idx="8">
                  <c:v>10</c:v>
                </c:pt>
                <c:pt idx="9">
                  <c:v>30</c:v>
                </c:pt>
                <c:pt idx="10">
                  <c:v>100</c:v>
                </c:pt>
                <c:pt idx="11">
                  <c:v>300</c:v>
                </c:pt>
                <c:pt idx="12">
                  <c:v>1000</c:v>
                </c:pt>
                <c:pt idx="13">
                  <c:v>3000</c:v>
                </c:pt>
              </c:numCache>
            </c:numRef>
          </c:xVal>
          <c:yVal>
            <c:numRef>
              <c:f>'ASM area (B) 1,1.5,2pi'!$G$67:$G$80</c:f>
              <c:numCache>
                <c:formatCode>General</c:formatCode>
                <c:ptCount val="14"/>
                <c:pt idx="0">
                  <c:v>8.1937865327594547E-2</c:v>
                </c:pt>
                <c:pt idx="1">
                  <c:v>8.2243677048448482E-2</c:v>
                </c:pt>
                <c:pt idx="2">
                  <c:v>8.3228612516168504E-2</c:v>
                </c:pt>
                <c:pt idx="3">
                  <c:v>8.6199557941249005E-2</c:v>
                </c:pt>
                <c:pt idx="4">
                  <c:v>9.604676782967661E-2</c:v>
                </c:pt>
                <c:pt idx="5">
                  <c:v>0.1286583978474663</c:v>
                </c:pt>
                <c:pt idx="6">
                  <c:v>0.23573479524659496</c:v>
                </c:pt>
                <c:pt idx="7">
                  <c:v>0.53106781046642548</c:v>
                </c:pt>
                <c:pt idx="8">
                  <c:v>1.0115994447161583</c:v>
                </c:pt>
                <c:pt idx="9">
                  <c:v>1.3943255815750009</c:v>
                </c:pt>
                <c:pt idx="10">
                  <c:v>1.5694360933506966</c:v>
                </c:pt>
                <c:pt idx="11">
                  <c:v>1.6332794405706841</c:v>
                </c:pt>
                <c:pt idx="12">
                  <c:v>1.6588466255348722</c:v>
                </c:pt>
                <c:pt idx="13">
                  <c:v>1.6681939559301355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628-4AE6-B1C1-19074EB542D1}"/>
            </c:ext>
          </c:extLst>
        </c:ser>
        <c:ser>
          <c:idx val="4"/>
          <c:order val="4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4092A8"/>
              </a:solidFill>
              <a:ln cmpd="sng">
                <a:solidFill>
                  <a:srgbClr val="4092A8"/>
                </a:solidFill>
              </a:ln>
            </c:spPr>
          </c:marker>
          <c:xVal>
            <c:numRef>
              <c:f>'ASM area (B) 1,1.5,2pi'!$B$67:$B$80</c:f>
              <c:numCache>
                <c:formatCode>General</c:formatCode>
                <c:ptCount val="14"/>
                <c:pt idx="0">
                  <c:v>1E-3</c:v>
                </c:pt>
                <c:pt idx="1">
                  <c:v>3.0000000000000001E-3</c:v>
                </c:pt>
                <c:pt idx="2">
                  <c:v>0.01</c:v>
                </c:pt>
                <c:pt idx="3">
                  <c:v>0.03</c:v>
                </c:pt>
                <c:pt idx="4">
                  <c:v>0.1</c:v>
                </c:pt>
                <c:pt idx="5">
                  <c:v>0.3</c:v>
                </c:pt>
                <c:pt idx="6">
                  <c:v>1</c:v>
                </c:pt>
                <c:pt idx="7">
                  <c:v>3</c:v>
                </c:pt>
                <c:pt idx="8">
                  <c:v>10</c:v>
                </c:pt>
                <c:pt idx="9">
                  <c:v>30</c:v>
                </c:pt>
                <c:pt idx="10">
                  <c:v>100</c:v>
                </c:pt>
                <c:pt idx="11">
                  <c:v>300</c:v>
                </c:pt>
                <c:pt idx="12">
                  <c:v>1000</c:v>
                </c:pt>
                <c:pt idx="13">
                  <c:v>3000</c:v>
                </c:pt>
              </c:numCache>
            </c:numRef>
          </c:xVal>
          <c:yVal>
            <c:numRef>
              <c:f>'ASM area (B) 1,1.5,2pi'!$H$67:$H$80</c:f>
              <c:numCache>
                <c:formatCode>General</c:formatCode>
                <c:ptCount val="14"/>
                <c:pt idx="0">
                  <c:v>8.5924207837031613E-2</c:v>
                </c:pt>
                <c:pt idx="1">
                  <c:v>8.6252627890133146E-2</c:v>
                </c:pt>
                <c:pt idx="2">
                  <c:v>8.7310678064482561E-2</c:v>
                </c:pt>
                <c:pt idx="3">
                  <c:v>9.0504913093254924E-2</c:v>
                </c:pt>
                <c:pt idx="4">
                  <c:v>0.10112103116585572</c:v>
                </c:pt>
                <c:pt idx="5">
                  <c:v>0.13657424576156357</c:v>
                </c:pt>
                <c:pt idx="6">
                  <c:v>0.25568904019412131</c:v>
                </c:pt>
                <c:pt idx="7">
                  <c:v>0.60071678601854395</c:v>
                </c:pt>
                <c:pt idx="8">
                  <c:v>1.2016334736875325</c:v>
                </c:pt>
                <c:pt idx="9">
                  <c:v>1.7093153412912752</c:v>
                </c:pt>
                <c:pt idx="10">
                  <c:v>1.9493718081522275</c:v>
                </c:pt>
                <c:pt idx="11">
                  <c:v>2.0380569958731933</c:v>
                </c:pt>
                <c:pt idx="12">
                  <c:v>2.0737441824382565</c:v>
                </c:pt>
                <c:pt idx="13">
                  <c:v>2.0868157473173761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628-4AE6-B1C1-19074EB542D1}"/>
            </c:ext>
          </c:extLst>
        </c:ser>
        <c:ser>
          <c:idx val="5"/>
          <c:order val="5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D2803C"/>
              </a:solidFill>
              <a:ln cmpd="sng">
                <a:solidFill>
                  <a:srgbClr val="D2803C"/>
                </a:solidFill>
              </a:ln>
            </c:spPr>
          </c:marker>
          <c:xVal>
            <c:numRef>
              <c:f>'ASM area (B) 1,1.5,2pi'!$B$67:$B$80</c:f>
              <c:numCache>
                <c:formatCode>General</c:formatCode>
                <c:ptCount val="14"/>
                <c:pt idx="0">
                  <c:v>1E-3</c:v>
                </c:pt>
                <c:pt idx="1">
                  <c:v>3.0000000000000001E-3</c:v>
                </c:pt>
                <c:pt idx="2">
                  <c:v>0.01</c:v>
                </c:pt>
                <c:pt idx="3">
                  <c:v>0.03</c:v>
                </c:pt>
                <c:pt idx="4">
                  <c:v>0.1</c:v>
                </c:pt>
                <c:pt idx="5">
                  <c:v>0.3</c:v>
                </c:pt>
                <c:pt idx="6">
                  <c:v>1</c:v>
                </c:pt>
                <c:pt idx="7">
                  <c:v>3</c:v>
                </c:pt>
                <c:pt idx="8">
                  <c:v>10</c:v>
                </c:pt>
                <c:pt idx="9">
                  <c:v>30</c:v>
                </c:pt>
                <c:pt idx="10">
                  <c:v>100</c:v>
                </c:pt>
                <c:pt idx="11">
                  <c:v>300</c:v>
                </c:pt>
                <c:pt idx="12">
                  <c:v>1000</c:v>
                </c:pt>
                <c:pt idx="13">
                  <c:v>3000</c:v>
                </c:pt>
              </c:numCache>
            </c:numRef>
          </c:xVal>
          <c:yVal>
            <c:numRef>
              <c:f>'ASM area (B) 1,1.5,2pi'!$I$67:$I$80</c:f>
              <c:numCache>
                <c:formatCode>General</c:formatCode>
                <c:ptCount val="14"/>
                <c:pt idx="0">
                  <c:v>9.0208695914941045E-2</c:v>
                </c:pt>
                <c:pt idx="1">
                  <c:v>9.0562008910204078E-2</c:v>
                </c:pt>
                <c:pt idx="2">
                  <c:v>9.1700593330090063E-2</c:v>
                </c:pt>
                <c:pt idx="3">
                  <c:v>9.5141067029923393E-2</c:v>
                </c:pt>
                <c:pt idx="4">
                  <c:v>0.10660829852258666</c:v>
                </c:pt>
                <c:pt idx="5">
                  <c:v>0.14524376437045766</c:v>
                </c:pt>
                <c:pt idx="6">
                  <c:v>0.27828842616915644</c:v>
                </c:pt>
                <c:pt idx="7">
                  <c:v>0.68502288975861836</c:v>
                </c:pt>
                <c:pt idx="8">
                  <c:v>1.450714560255278</c:v>
                </c:pt>
                <c:pt idx="9">
                  <c:v>2.1444754107820283</c:v>
                </c:pt>
                <c:pt idx="10">
                  <c:v>2.4860284578227008</c:v>
                </c:pt>
                <c:pt idx="11">
                  <c:v>2.6143126195750948</c:v>
                </c:pt>
                <c:pt idx="12">
                  <c:v>2.6662498293334402</c:v>
                </c:pt>
                <c:pt idx="13">
                  <c:v>2.6853185148738952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628-4AE6-B1C1-19074EB542D1}"/>
            </c:ext>
          </c:extLst>
        </c:ser>
        <c:ser>
          <c:idx val="6"/>
          <c:order val="6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618EC4"/>
              </a:solidFill>
              <a:ln cmpd="sng">
                <a:solidFill>
                  <a:srgbClr val="618EC4"/>
                </a:solidFill>
              </a:ln>
            </c:spPr>
          </c:marker>
          <c:xVal>
            <c:numRef>
              <c:f>'ASM area (B) 1,1.5,2pi'!$B$67:$B$80</c:f>
              <c:numCache>
                <c:formatCode>General</c:formatCode>
                <c:ptCount val="14"/>
                <c:pt idx="0">
                  <c:v>1E-3</c:v>
                </c:pt>
                <c:pt idx="1">
                  <c:v>3.0000000000000001E-3</c:v>
                </c:pt>
                <c:pt idx="2">
                  <c:v>0.01</c:v>
                </c:pt>
                <c:pt idx="3">
                  <c:v>0.03</c:v>
                </c:pt>
                <c:pt idx="4">
                  <c:v>0.1</c:v>
                </c:pt>
                <c:pt idx="5">
                  <c:v>0.3</c:v>
                </c:pt>
                <c:pt idx="6">
                  <c:v>1</c:v>
                </c:pt>
                <c:pt idx="7">
                  <c:v>3</c:v>
                </c:pt>
                <c:pt idx="8">
                  <c:v>10</c:v>
                </c:pt>
                <c:pt idx="9">
                  <c:v>30</c:v>
                </c:pt>
                <c:pt idx="10">
                  <c:v>100</c:v>
                </c:pt>
                <c:pt idx="11">
                  <c:v>300</c:v>
                </c:pt>
                <c:pt idx="12">
                  <c:v>1000</c:v>
                </c:pt>
                <c:pt idx="13">
                  <c:v>3000</c:v>
                </c:pt>
              </c:numCache>
            </c:numRef>
          </c:xVal>
          <c:yVal>
            <c:numRef>
              <c:f>'ASM area (B) 1,1.5,2pi'!$J$67:$J$80</c:f>
              <c:numCache>
                <c:formatCode>General</c:formatCode>
                <c:ptCount val="14"/>
                <c:pt idx="0">
                  <c:v>0.11732495293899108</c:v>
                </c:pt>
                <c:pt idx="1">
                  <c:v>0.1178492188955458</c:v>
                </c:pt>
                <c:pt idx="2">
                  <c:v>0.11954165275607551</c:v>
                </c:pt>
                <c:pt idx="3">
                  <c:v>0.12468283764996367</c:v>
                </c:pt>
                <c:pt idx="4">
                  <c:v>0.14210967406158495</c:v>
                </c:pt>
                <c:pt idx="5">
                  <c:v>0.20402086450661494</c:v>
                </c:pt>
                <c:pt idx="6">
                  <c:v>0.45308700031450594</c:v>
                </c:pt>
                <c:pt idx="7">
                  <c:v>1.5694606704468159</c:v>
                </c:pt>
                <c:pt idx="8">
                  <c:v>5.6621847933102094</c:v>
                </c:pt>
                <c:pt idx="9">
                  <c:v>13.430162148613567</c:v>
                </c:pt>
                <c:pt idx="10">
                  <c:v>19.888938174348862</c:v>
                </c:pt>
                <c:pt idx="11">
                  <c:v>23.008983246587075</c:v>
                </c:pt>
                <c:pt idx="12">
                  <c:v>24.405733290254734</c:v>
                </c:pt>
                <c:pt idx="13">
                  <c:v>24.939608877100106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628-4AE6-B1C1-19074EB542D1}"/>
            </c:ext>
          </c:extLst>
        </c:ser>
        <c:ser>
          <c:idx val="7"/>
          <c:order val="7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C6625F"/>
              </a:solidFill>
              <a:ln cmpd="sng">
                <a:solidFill>
                  <a:srgbClr val="C6625F"/>
                </a:solidFill>
              </a:ln>
            </c:spPr>
          </c:marker>
          <c:xVal>
            <c:numRef>
              <c:f>'ASM area (B) 1,1.5,2pi'!$B$67:$B$80</c:f>
              <c:numCache>
                <c:formatCode>General</c:formatCode>
                <c:ptCount val="14"/>
                <c:pt idx="0">
                  <c:v>1E-3</c:v>
                </c:pt>
                <c:pt idx="1">
                  <c:v>3.0000000000000001E-3</c:v>
                </c:pt>
                <c:pt idx="2">
                  <c:v>0.01</c:v>
                </c:pt>
                <c:pt idx="3">
                  <c:v>0.03</c:v>
                </c:pt>
                <c:pt idx="4">
                  <c:v>0.1</c:v>
                </c:pt>
                <c:pt idx="5">
                  <c:v>0.3</c:v>
                </c:pt>
                <c:pt idx="6">
                  <c:v>1</c:v>
                </c:pt>
                <c:pt idx="7">
                  <c:v>3</c:v>
                </c:pt>
                <c:pt idx="8">
                  <c:v>10</c:v>
                </c:pt>
                <c:pt idx="9">
                  <c:v>30</c:v>
                </c:pt>
                <c:pt idx="10">
                  <c:v>100</c:v>
                </c:pt>
                <c:pt idx="11">
                  <c:v>300</c:v>
                </c:pt>
                <c:pt idx="12">
                  <c:v>1000</c:v>
                </c:pt>
                <c:pt idx="13">
                  <c:v>3000</c:v>
                </c:pt>
              </c:numCache>
            </c:numRef>
          </c:xVal>
          <c:yVal>
            <c:numRef>
              <c:f>'ASM area (B) 1,1.5,2pi'!$K$67:$K$80</c:f>
              <c:numCache>
                <c:formatCode>General</c:formatCode>
                <c:ptCount val="14"/>
                <c:pt idx="0">
                  <c:v>0.1587940218076907</c:v>
                </c:pt>
                <c:pt idx="1">
                  <c:v>0.1596199741107466</c:v>
                </c:pt>
                <c:pt idx="2">
                  <c:v>0.16229247232701458</c:v>
                </c:pt>
                <c:pt idx="3">
                  <c:v>0.17046834430054647</c:v>
                </c:pt>
                <c:pt idx="4">
                  <c:v>0.19881884067449254</c:v>
                </c:pt>
                <c:pt idx="5">
                  <c:v>0.30730068391102</c:v>
                </c:pt>
                <c:pt idx="6">
                  <c:v>0.86432728833181749</c:v>
                </c:pt>
                <c:pt idx="7">
                  <c:v>6.6349131147660421</c:v>
                </c:pt>
                <c:pt idx="8">
                  <c:v>9517.6796792077494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A628-4AE6-B1C1-19074EB542D1}"/>
            </c:ext>
          </c:extLst>
        </c:ser>
        <c:ser>
          <c:idx val="8"/>
          <c:order val="8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A5C26A"/>
              </a:solidFill>
              <a:ln cmpd="sng">
                <a:solidFill>
                  <a:srgbClr val="A5C26A"/>
                </a:solidFill>
              </a:ln>
            </c:spPr>
          </c:marker>
          <c:xVal>
            <c:numRef>
              <c:f>'ASM area (B) 1,1.5,2pi'!$B$67:$B$80</c:f>
              <c:numCache>
                <c:formatCode>General</c:formatCode>
                <c:ptCount val="14"/>
                <c:pt idx="0">
                  <c:v>1E-3</c:v>
                </c:pt>
                <c:pt idx="1">
                  <c:v>3.0000000000000001E-3</c:v>
                </c:pt>
                <c:pt idx="2">
                  <c:v>0.01</c:v>
                </c:pt>
                <c:pt idx="3">
                  <c:v>0.03</c:v>
                </c:pt>
                <c:pt idx="4">
                  <c:v>0.1</c:v>
                </c:pt>
                <c:pt idx="5">
                  <c:v>0.3</c:v>
                </c:pt>
                <c:pt idx="6">
                  <c:v>1</c:v>
                </c:pt>
                <c:pt idx="7">
                  <c:v>3</c:v>
                </c:pt>
                <c:pt idx="8">
                  <c:v>10</c:v>
                </c:pt>
                <c:pt idx="9">
                  <c:v>30</c:v>
                </c:pt>
                <c:pt idx="10">
                  <c:v>100</c:v>
                </c:pt>
                <c:pt idx="11">
                  <c:v>300</c:v>
                </c:pt>
                <c:pt idx="12">
                  <c:v>1000</c:v>
                </c:pt>
                <c:pt idx="13">
                  <c:v>3000</c:v>
                </c:pt>
              </c:numCache>
            </c:numRef>
          </c:xVal>
          <c:yVal>
            <c:numRef>
              <c:f>'ASM area (B) 1,1.5,2pi'!$L$67:$L$80</c:f>
              <c:numCache>
                <c:formatCode>General</c:formatCode>
                <c:ptCount val="14"/>
                <c:pt idx="0">
                  <c:v>0.2268707254537787</c:v>
                </c:pt>
                <c:pt idx="1">
                  <c:v>0.22828229442621215</c:v>
                </c:pt>
                <c:pt idx="2">
                  <c:v>0.23286435971285638</c:v>
                </c:pt>
                <c:pt idx="3">
                  <c:v>0.24702132213445294</c:v>
                </c:pt>
                <c:pt idx="4">
                  <c:v>0.29772624622681715</c:v>
                </c:pt>
                <c:pt idx="5">
                  <c:v>0.5146616508006131</c:v>
                </c:pt>
                <c:pt idx="6">
                  <c:v>2.2570477638916415</c:v>
                </c:pt>
                <c:pt idx="7">
                  <c:v>2108.8407462853329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A628-4AE6-B1C1-19074EB542D1}"/>
            </c:ext>
          </c:extLst>
        </c:ser>
        <c:ser>
          <c:idx val="9"/>
          <c:order val="9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8D74AB"/>
              </a:solidFill>
              <a:ln cmpd="sng">
                <a:solidFill>
                  <a:srgbClr val="8D74AB"/>
                </a:solidFill>
              </a:ln>
            </c:spPr>
          </c:marker>
          <c:xVal>
            <c:numRef>
              <c:f>'ASM area (B) 1,1.5,2pi'!$B$67:$B$80</c:f>
              <c:numCache>
                <c:formatCode>General</c:formatCode>
                <c:ptCount val="14"/>
                <c:pt idx="0">
                  <c:v>1E-3</c:v>
                </c:pt>
                <c:pt idx="1">
                  <c:v>3.0000000000000001E-3</c:v>
                </c:pt>
                <c:pt idx="2">
                  <c:v>0.01</c:v>
                </c:pt>
                <c:pt idx="3">
                  <c:v>0.03</c:v>
                </c:pt>
                <c:pt idx="4">
                  <c:v>0.1</c:v>
                </c:pt>
                <c:pt idx="5">
                  <c:v>0.3</c:v>
                </c:pt>
                <c:pt idx="6">
                  <c:v>1</c:v>
                </c:pt>
                <c:pt idx="7">
                  <c:v>3</c:v>
                </c:pt>
                <c:pt idx="8">
                  <c:v>10</c:v>
                </c:pt>
                <c:pt idx="9">
                  <c:v>30</c:v>
                </c:pt>
                <c:pt idx="10">
                  <c:v>100</c:v>
                </c:pt>
                <c:pt idx="11">
                  <c:v>300</c:v>
                </c:pt>
                <c:pt idx="12">
                  <c:v>1000</c:v>
                </c:pt>
                <c:pt idx="13">
                  <c:v>3000</c:v>
                </c:pt>
              </c:numCache>
            </c:numRef>
          </c:xVal>
          <c:yVal>
            <c:numRef>
              <c:f>'ASM area (B) 1,1.5,2pi'!$M$67:$M$80</c:f>
              <c:numCache>
                <c:formatCode>General</c:formatCode>
                <c:ptCount val="14"/>
                <c:pt idx="0">
                  <c:v>0.35034530761707489</c:v>
                </c:pt>
                <c:pt idx="1">
                  <c:v>0.35305718714941697</c:v>
                </c:pt>
                <c:pt idx="2">
                  <c:v>0.36190243910281311</c:v>
                </c:pt>
                <c:pt idx="3">
                  <c:v>0.38963944211469242</c:v>
                </c:pt>
                <c:pt idx="4">
                  <c:v>0.4940525945335052</c:v>
                </c:pt>
                <c:pt idx="5">
                  <c:v>1.0329442724265627</c:v>
                </c:pt>
                <c:pt idx="6">
                  <c:v>15.30359096370775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A628-4AE6-B1C1-19074EB542D1}"/>
            </c:ext>
          </c:extLst>
        </c:ser>
        <c:ser>
          <c:idx val="10"/>
          <c:order val="1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5DB4CC"/>
              </a:solidFill>
              <a:ln cmpd="sng">
                <a:solidFill>
                  <a:srgbClr val="5DB4CC"/>
                </a:solidFill>
              </a:ln>
            </c:spPr>
          </c:marker>
          <c:xVal>
            <c:numRef>
              <c:f>'ASM area (B) 1,1.5,2pi'!$B$67:$B$80</c:f>
              <c:numCache>
                <c:formatCode>General</c:formatCode>
                <c:ptCount val="14"/>
                <c:pt idx="0">
                  <c:v>1E-3</c:v>
                </c:pt>
                <c:pt idx="1">
                  <c:v>3.0000000000000001E-3</c:v>
                </c:pt>
                <c:pt idx="2">
                  <c:v>0.01</c:v>
                </c:pt>
                <c:pt idx="3">
                  <c:v>0.03</c:v>
                </c:pt>
                <c:pt idx="4">
                  <c:v>0.1</c:v>
                </c:pt>
                <c:pt idx="5">
                  <c:v>0.3</c:v>
                </c:pt>
                <c:pt idx="6">
                  <c:v>1</c:v>
                </c:pt>
                <c:pt idx="7">
                  <c:v>3</c:v>
                </c:pt>
                <c:pt idx="8">
                  <c:v>10</c:v>
                </c:pt>
                <c:pt idx="9">
                  <c:v>30</c:v>
                </c:pt>
                <c:pt idx="10">
                  <c:v>100</c:v>
                </c:pt>
                <c:pt idx="11">
                  <c:v>300</c:v>
                </c:pt>
                <c:pt idx="12">
                  <c:v>1000</c:v>
                </c:pt>
                <c:pt idx="13">
                  <c:v>3000</c:v>
                </c:pt>
              </c:numCache>
            </c:numRef>
          </c:xVal>
          <c:yVal>
            <c:numRef>
              <c:f>'ASM area (B) 1,1.5,2pi'!$N$67:$N$80</c:f>
              <c:numCache>
                <c:formatCode>General</c:formatCode>
                <c:ptCount val="14"/>
                <c:pt idx="0">
                  <c:v>0.61085226087795452</c:v>
                </c:pt>
                <c:pt idx="1">
                  <c:v>0.61710741023395455</c:v>
                </c:pt>
                <c:pt idx="2">
                  <c:v>0.63767139768996106</c:v>
                </c:pt>
                <c:pt idx="3">
                  <c:v>0.70377085268574557</c:v>
                </c:pt>
                <c:pt idx="4">
                  <c:v>0.9750753231633289</c:v>
                </c:pt>
                <c:pt idx="5">
                  <c:v>3.0359263222943702</c:v>
                </c:pt>
                <c:pt idx="6">
                  <c:v>41.961022144273954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A628-4AE6-B1C1-19074EB542D1}"/>
            </c:ext>
          </c:extLst>
        </c:ser>
        <c:ser>
          <c:idx val="11"/>
          <c:order val="11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F8A159"/>
              </a:solidFill>
              <a:ln cmpd="sng">
                <a:solidFill>
                  <a:srgbClr val="F8A159"/>
                </a:solidFill>
              </a:ln>
            </c:spPr>
          </c:marker>
          <c:xVal>
            <c:numRef>
              <c:f>'ASM area (B) 1,1.5,2pi'!$B$67:$B$80</c:f>
              <c:numCache>
                <c:formatCode>General</c:formatCode>
                <c:ptCount val="14"/>
                <c:pt idx="0">
                  <c:v>1E-3</c:v>
                </c:pt>
                <c:pt idx="1">
                  <c:v>3.0000000000000001E-3</c:v>
                </c:pt>
                <c:pt idx="2">
                  <c:v>0.01</c:v>
                </c:pt>
                <c:pt idx="3">
                  <c:v>0.03</c:v>
                </c:pt>
                <c:pt idx="4">
                  <c:v>0.1</c:v>
                </c:pt>
                <c:pt idx="5">
                  <c:v>0.3</c:v>
                </c:pt>
                <c:pt idx="6">
                  <c:v>1</c:v>
                </c:pt>
                <c:pt idx="7">
                  <c:v>3</c:v>
                </c:pt>
                <c:pt idx="8">
                  <c:v>10</c:v>
                </c:pt>
                <c:pt idx="9">
                  <c:v>30</c:v>
                </c:pt>
                <c:pt idx="10">
                  <c:v>100</c:v>
                </c:pt>
                <c:pt idx="11">
                  <c:v>300</c:v>
                </c:pt>
                <c:pt idx="12">
                  <c:v>1000</c:v>
                </c:pt>
                <c:pt idx="13">
                  <c:v>3000</c:v>
                </c:pt>
              </c:numCache>
            </c:numRef>
          </c:xVal>
          <c:yVal>
            <c:numRef>
              <c:f>'ASM area (B) 1,1.5,2pi'!$O$67:$O$80</c:f>
              <c:numCache>
                <c:formatCode>General</c:formatCode>
                <c:ptCount val="14"/>
                <c:pt idx="0">
                  <c:v>1.3227735410469816</c:v>
                </c:pt>
                <c:pt idx="1">
                  <c:v>1.3427783307501568</c:v>
                </c:pt>
                <c:pt idx="2">
                  <c:v>1.4095703804950774</c:v>
                </c:pt>
                <c:pt idx="3">
                  <c:v>1.6351657450201942</c:v>
                </c:pt>
                <c:pt idx="4">
                  <c:v>2.7529432370999536</c:v>
                </c:pt>
                <c:pt idx="5">
                  <c:v>37.214733563577497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A628-4AE6-B1C1-19074EB542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7790744"/>
        <c:axId val="1375302231"/>
      </c:scatterChart>
      <c:valAx>
        <c:axId val="1237790744"/>
        <c:scaling>
          <c:orientation val="minMax"/>
        </c:scaling>
        <c:delete val="0"/>
        <c:axPos val="b"/>
        <c:majorGridlines>
          <c:spPr>
            <a:ln>
              <a:solidFill>
                <a:srgbClr val="FFFFFF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/>
                </a:pPr>
                <a:r>
                  <a:t>[ Methacholine ] mM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1375302231"/>
        <c:crosses val="autoZero"/>
        <c:crossBetween val="midCat"/>
      </c:valAx>
      <c:valAx>
        <c:axId val="1375302231"/>
        <c:scaling>
          <c:orientation val="minMax"/>
        </c:scaling>
        <c:delete val="0"/>
        <c:axPos val="l"/>
        <c:majorGridlines>
          <c:spPr>
            <a:ln>
              <a:solidFill>
                <a:srgbClr val="FFFFFF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/>
                </a:pPr>
                <a:r>
                  <a:t>Airway Resistance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1237790744"/>
        <c:crosses val="autoZero"/>
        <c:crossBetween val="midCat"/>
      </c:valAx>
      <c:spPr>
        <a:solidFill>
          <a:srgbClr val="FFFFFF"/>
        </a:solidFill>
      </c:spPr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>
        <c:manualLayout>
          <c:xMode val="edge"/>
          <c:yMode val="edge"/>
          <c:x val="0.10054074074074074"/>
          <c:y val="4.5636677645206729E-2"/>
          <c:w val="0.65071370370370374"/>
          <c:h val="0.76202719777943495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436EA1"/>
              </a:solidFill>
              <a:ln cmpd="sng">
                <a:solidFill>
                  <a:srgbClr val="436EA1"/>
                </a:solidFill>
              </a:ln>
            </c:spPr>
          </c:marker>
          <c:xVal>
            <c:numRef>
              <c:f>'ASM area (B) 1,1.5,2pi'!$B$85:$B$98</c:f>
              <c:numCache>
                <c:formatCode>General</c:formatCode>
                <c:ptCount val="14"/>
                <c:pt idx="0">
                  <c:v>1E-3</c:v>
                </c:pt>
                <c:pt idx="1">
                  <c:v>3.0000000000000001E-3</c:v>
                </c:pt>
                <c:pt idx="2">
                  <c:v>0.01</c:v>
                </c:pt>
                <c:pt idx="3">
                  <c:v>0.03</c:v>
                </c:pt>
                <c:pt idx="4">
                  <c:v>0.1</c:v>
                </c:pt>
                <c:pt idx="5">
                  <c:v>0.3</c:v>
                </c:pt>
                <c:pt idx="6">
                  <c:v>1</c:v>
                </c:pt>
                <c:pt idx="7">
                  <c:v>3</c:v>
                </c:pt>
                <c:pt idx="8">
                  <c:v>10</c:v>
                </c:pt>
                <c:pt idx="9">
                  <c:v>30</c:v>
                </c:pt>
                <c:pt idx="10">
                  <c:v>100</c:v>
                </c:pt>
                <c:pt idx="11">
                  <c:v>300</c:v>
                </c:pt>
                <c:pt idx="12">
                  <c:v>1000</c:v>
                </c:pt>
                <c:pt idx="13">
                  <c:v>3000</c:v>
                </c:pt>
              </c:numCache>
            </c:numRef>
          </c:xVal>
          <c:yVal>
            <c:numRef>
              <c:f>'ASM area (B) 1,1.5,2pi'!$D$85:$D$98</c:f>
              <c:numCache>
                <c:formatCode>General</c:formatCode>
                <c:ptCount val="14"/>
                <c:pt idx="0">
                  <c:v>9.529072988491942E-2</c:v>
                </c:pt>
                <c:pt idx="1">
                  <c:v>9.5674347380255945E-2</c:v>
                </c:pt>
                <c:pt idx="2">
                  <c:v>9.6911015603799389E-2</c:v>
                </c:pt>
                <c:pt idx="3">
                  <c:v>0.10065177799137107</c:v>
                </c:pt>
                <c:pt idx="4">
                  <c:v>0.11316125640546541</c:v>
                </c:pt>
                <c:pt idx="5">
                  <c:v>0.15574453991047224</c:v>
                </c:pt>
                <c:pt idx="6">
                  <c:v>0.30672196767893295</c:v>
                </c:pt>
                <c:pt idx="7">
                  <c:v>0.79972814733859987</c:v>
                </c:pt>
                <c:pt idx="8">
                  <c:v>1.8249159817063145</c:v>
                </c:pt>
                <c:pt idx="9">
                  <c:v>2.8449704088565744</c:v>
                </c:pt>
                <c:pt idx="10">
                  <c:v>3.3762503709415079</c:v>
                </c:pt>
                <c:pt idx="11">
                  <c:v>3.5805787719764242</c:v>
                </c:pt>
                <c:pt idx="12">
                  <c:v>3.6640374790407249</c:v>
                </c:pt>
                <c:pt idx="13">
                  <c:v>3.6947850166287837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78F-4F17-B22C-D23C1D6179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8648523"/>
        <c:axId val="450538138"/>
      </c:scatterChart>
      <c:valAx>
        <c:axId val="1538648523"/>
        <c:scaling>
          <c:orientation val="minMax"/>
        </c:scaling>
        <c:delete val="0"/>
        <c:axPos val="b"/>
        <c:majorGridlines>
          <c:spPr>
            <a:ln>
              <a:solidFill>
                <a:srgbClr val="FFFFFF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/>
                </a:pPr>
                <a:r>
                  <a:t>[ Methacholine ] mM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450538138"/>
        <c:crosses val="autoZero"/>
        <c:crossBetween val="midCat"/>
      </c:valAx>
      <c:valAx>
        <c:axId val="450538138"/>
        <c:scaling>
          <c:orientation val="minMax"/>
        </c:scaling>
        <c:delete val="0"/>
        <c:axPos val="l"/>
        <c:majorGridlines>
          <c:spPr>
            <a:ln>
              <a:solidFill>
                <a:srgbClr val="FFFFFF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/>
                </a:pPr>
                <a:r>
                  <a:t>Airway Resistance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1538648523"/>
        <c:crosses val="autoZero"/>
        <c:crossBetween val="midCat"/>
      </c:valAx>
      <c:spPr>
        <a:solidFill>
          <a:srgbClr val="FFFFFF"/>
        </a:solidFill>
      </c:spPr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>
        <c:manualLayout>
          <c:xMode val="edge"/>
          <c:yMode val="edge"/>
          <c:x val="0.10054074074074074"/>
          <c:y val="4.5636677645206729E-2"/>
          <c:w val="0.65071370370370374"/>
          <c:h val="0.76202719777943495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436EA1"/>
              </a:solidFill>
              <a:ln cmpd="sng">
                <a:solidFill>
                  <a:srgbClr val="436EA1"/>
                </a:solidFill>
              </a:ln>
            </c:spPr>
          </c:marker>
          <c:xVal>
            <c:numRef>
              <c:f>'ASM area (B) 1,1.5,2pi'!$B$103:$B$116</c:f>
              <c:numCache>
                <c:formatCode>General</c:formatCode>
                <c:ptCount val="14"/>
                <c:pt idx="0">
                  <c:v>1E-3</c:v>
                </c:pt>
                <c:pt idx="1">
                  <c:v>3.0000000000000001E-3</c:v>
                </c:pt>
                <c:pt idx="2">
                  <c:v>0.01</c:v>
                </c:pt>
                <c:pt idx="3">
                  <c:v>0.03</c:v>
                </c:pt>
                <c:pt idx="4">
                  <c:v>0.1</c:v>
                </c:pt>
                <c:pt idx="5">
                  <c:v>0.3</c:v>
                </c:pt>
                <c:pt idx="6">
                  <c:v>1</c:v>
                </c:pt>
                <c:pt idx="7">
                  <c:v>3</c:v>
                </c:pt>
                <c:pt idx="8">
                  <c:v>10</c:v>
                </c:pt>
                <c:pt idx="9">
                  <c:v>30</c:v>
                </c:pt>
                <c:pt idx="10">
                  <c:v>100</c:v>
                </c:pt>
                <c:pt idx="11">
                  <c:v>300</c:v>
                </c:pt>
                <c:pt idx="12">
                  <c:v>1000</c:v>
                </c:pt>
                <c:pt idx="13">
                  <c:v>3000</c:v>
                </c:pt>
              </c:numCache>
            </c:numRef>
          </c:xVal>
          <c:yVal>
            <c:numRef>
              <c:f>'ASM area (B) 1,1.5,2pi'!$D$103:$D$116</c:f>
              <c:numCache>
                <c:formatCode>General</c:formatCode>
                <c:ptCount val="14"/>
                <c:pt idx="0">
                  <c:v>0.13324938740949385</c:v>
                </c:pt>
                <c:pt idx="1">
                  <c:v>0.13388407422565426</c:v>
                </c:pt>
                <c:pt idx="2">
                  <c:v>0.13593487020294212</c:v>
                </c:pt>
                <c:pt idx="3">
                  <c:v>0.14218234515262818</c:v>
                </c:pt>
                <c:pt idx="4">
                  <c:v>0.16355245011636071</c:v>
                </c:pt>
                <c:pt idx="5">
                  <c:v>0.24173000336111264</c:v>
                </c:pt>
                <c:pt idx="6">
                  <c:v>0.58662840138490102</c:v>
                </c:pt>
                <c:pt idx="7">
                  <c:v>2.6164249296889683</c:v>
                </c:pt>
                <c:pt idx="8">
                  <c:v>17.324962509141329</c:v>
                </c:pt>
                <c:pt idx="9">
                  <c:v>115.93860365423333</c:v>
                </c:pt>
                <c:pt idx="10">
                  <c:v>511.16512029019941</c:v>
                </c:pt>
                <c:pt idx="11">
                  <c:v>1233.4229314483591</c:v>
                </c:pt>
                <c:pt idx="12">
                  <c:v>1989.3768699873096</c:v>
                </c:pt>
                <c:pt idx="13">
                  <c:v>2440.5798940530867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311-4B20-8F00-4A5A4B9957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1830536"/>
        <c:axId val="659787571"/>
      </c:scatterChart>
      <c:valAx>
        <c:axId val="681830536"/>
        <c:scaling>
          <c:orientation val="minMax"/>
        </c:scaling>
        <c:delete val="0"/>
        <c:axPos val="b"/>
        <c:majorGridlines>
          <c:spPr>
            <a:ln>
              <a:solidFill>
                <a:srgbClr val="FFFFFF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/>
                </a:pPr>
                <a:r>
                  <a:t>[ Methacholine ] mM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659787571"/>
        <c:crosses val="autoZero"/>
        <c:crossBetween val="midCat"/>
      </c:valAx>
      <c:valAx>
        <c:axId val="659787571"/>
        <c:scaling>
          <c:orientation val="minMax"/>
        </c:scaling>
        <c:delete val="0"/>
        <c:axPos val="l"/>
        <c:majorGridlines>
          <c:spPr>
            <a:ln>
              <a:solidFill>
                <a:srgbClr val="FFFFFF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/>
                </a:pPr>
                <a:r>
                  <a:t>Airway Resistance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681830536"/>
        <c:crosses val="autoZero"/>
        <c:crossBetween val="midCat"/>
      </c:valAx>
      <c:spPr>
        <a:solidFill>
          <a:srgbClr val="FFFFFF"/>
        </a:solidFill>
      </c:spPr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scatterChart>
        <c:scatterStyle val="lineMarker"/>
        <c:varyColors val="1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436EA1"/>
              </a:solidFill>
              <a:ln cmpd="sng">
                <a:solidFill>
                  <a:srgbClr val="436EA1"/>
                </a:solidFill>
              </a:ln>
            </c:spPr>
          </c:marker>
          <c:xVal>
            <c:numRef>
              <c:f>'Wall area (C) 2,2.5,3pi'!$B$65:$B$78</c:f>
              <c:numCache>
                <c:formatCode>General</c:formatCode>
                <c:ptCount val="14"/>
                <c:pt idx="0">
                  <c:v>1E-3</c:v>
                </c:pt>
                <c:pt idx="1">
                  <c:v>3.0000000000000001E-3</c:v>
                </c:pt>
                <c:pt idx="2">
                  <c:v>0.01</c:v>
                </c:pt>
                <c:pt idx="3">
                  <c:v>0.03</c:v>
                </c:pt>
                <c:pt idx="4">
                  <c:v>0.1</c:v>
                </c:pt>
                <c:pt idx="5">
                  <c:v>0.3</c:v>
                </c:pt>
                <c:pt idx="6">
                  <c:v>1</c:v>
                </c:pt>
                <c:pt idx="7">
                  <c:v>3</c:v>
                </c:pt>
                <c:pt idx="8">
                  <c:v>10</c:v>
                </c:pt>
                <c:pt idx="9">
                  <c:v>30</c:v>
                </c:pt>
                <c:pt idx="10">
                  <c:v>100</c:v>
                </c:pt>
                <c:pt idx="11">
                  <c:v>300</c:v>
                </c:pt>
                <c:pt idx="12">
                  <c:v>1000</c:v>
                </c:pt>
                <c:pt idx="13">
                  <c:v>3000</c:v>
                </c:pt>
              </c:numCache>
            </c:numRef>
          </c:xVal>
          <c:yVal>
            <c:numRef>
              <c:f>'Wall area (C) 2,2.5,3pi'!$D$65:$D$78</c:f>
              <c:numCache>
                <c:formatCode>General</c:formatCode>
                <c:ptCount val="14"/>
                <c:pt idx="0">
                  <c:v>7.1511956729975013E-2</c:v>
                </c:pt>
                <c:pt idx="1">
                  <c:v>7.1761252686153881E-2</c:v>
                </c:pt>
                <c:pt idx="2">
                  <c:v>7.2563544806558106E-2</c:v>
                </c:pt>
                <c:pt idx="3">
                  <c:v>7.4977882380410615E-2</c:v>
                </c:pt>
                <c:pt idx="4">
                  <c:v>8.2921166582655567E-2</c:v>
                </c:pt>
                <c:pt idx="5">
                  <c:v>0.10864021215521538</c:v>
                </c:pt>
                <c:pt idx="6">
                  <c:v>0.18811466558833848</c:v>
                </c:pt>
                <c:pt idx="7">
                  <c:v>0.38187631590723042</c:v>
                </c:pt>
                <c:pt idx="8">
                  <c:v>0.65010177752482301</c:v>
                </c:pt>
                <c:pt idx="9">
                  <c:v>0.83726165700725919</c:v>
                </c:pt>
                <c:pt idx="10">
                  <c:v>0.91708050190530521</c:v>
                </c:pt>
                <c:pt idx="11">
                  <c:v>0.94539568194930468</c:v>
                </c:pt>
                <c:pt idx="12">
                  <c:v>0.95662355510370878</c:v>
                </c:pt>
                <c:pt idx="13">
                  <c:v>0.96071285379199101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040-4BAA-8DB8-11FF9219D3CD}"/>
            </c:ext>
          </c:extLst>
        </c:ser>
        <c:ser>
          <c:idx val="1"/>
          <c:order val="1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A34441"/>
              </a:solidFill>
              <a:ln cmpd="sng">
                <a:solidFill>
                  <a:srgbClr val="A34441"/>
                </a:solidFill>
              </a:ln>
            </c:spPr>
          </c:marker>
          <c:xVal>
            <c:numRef>
              <c:f>'Wall area (C) 2,2.5,3pi'!$B$65:$B$78</c:f>
              <c:numCache>
                <c:formatCode>General</c:formatCode>
                <c:ptCount val="14"/>
                <c:pt idx="0">
                  <c:v>1E-3</c:v>
                </c:pt>
                <c:pt idx="1">
                  <c:v>3.0000000000000001E-3</c:v>
                </c:pt>
                <c:pt idx="2">
                  <c:v>0.01</c:v>
                </c:pt>
                <c:pt idx="3">
                  <c:v>0.03</c:v>
                </c:pt>
                <c:pt idx="4">
                  <c:v>0.1</c:v>
                </c:pt>
                <c:pt idx="5">
                  <c:v>0.3</c:v>
                </c:pt>
                <c:pt idx="6">
                  <c:v>1</c:v>
                </c:pt>
                <c:pt idx="7">
                  <c:v>3</c:v>
                </c:pt>
                <c:pt idx="8">
                  <c:v>10</c:v>
                </c:pt>
                <c:pt idx="9">
                  <c:v>30</c:v>
                </c:pt>
                <c:pt idx="10">
                  <c:v>100</c:v>
                </c:pt>
                <c:pt idx="11">
                  <c:v>300</c:v>
                </c:pt>
                <c:pt idx="12">
                  <c:v>1000</c:v>
                </c:pt>
                <c:pt idx="13">
                  <c:v>3000</c:v>
                </c:pt>
              </c:numCache>
            </c:numRef>
          </c:xVal>
          <c:yVal>
            <c:numRef>
              <c:f>'Wall area (C) 2,2.5,3pi'!$E$65:$E$78</c:f>
              <c:numCache>
                <c:formatCode>General</c:formatCode>
                <c:ptCount val="14"/>
                <c:pt idx="0">
                  <c:v>7.4347368975071645E-2</c:v>
                </c:pt>
                <c:pt idx="1">
                  <c:v>7.4611651183572311E-2</c:v>
                </c:pt>
                <c:pt idx="2">
                  <c:v>7.5462356166592456E-2</c:v>
                </c:pt>
                <c:pt idx="3">
                  <c:v>7.8024060574598403E-2</c:v>
                </c:pt>
                <c:pt idx="4">
                  <c:v>8.6469568810885383E-2</c:v>
                </c:pt>
                <c:pt idx="5">
                  <c:v>0.1139861744889509</c:v>
                </c:pt>
                <c:pt idx="6">
                  <c:v>0.20043773032193885</c:v>
                </c:pt>
                <c:pt idx="7">
                  <c:v>0.41826852039381607</c:v>
                </c:pt>
                <c:pt idx="8">
                  <c:v>0.73270344708969148</c:v>
                </c:pt>
                <c:pt idx="9">
                  <c:v>0.95952700616407582</c:v>
                </c:pt>
                <c:pt idx="10">
                  <c:v>1.0579417124496278</c:v>
                </c:pt>
                <c:pt idx="11">
                  <c:v>1.0930849864172518</c:v>
                </c:pt>
                <c:pt idx="12">
                  <c:v>1.1070534509712138</c:v>
                </c:pt>
                <c:pt idx="13">
                  <c:v>1.1121455346011033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040-4BAA-8DB8-11FF9219D3CD}"/>
            </c:ext>
          </c:extLst>
        </c:ser>
        <c:ser>
          <c:idx val="2"/>
          <c:order val="2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849F4C"/>
              </a:solidFill>
              <a:ln cmpd="sng">
                <a:solidFill>
                  <a:srgbClr val="849F4C"/>
                </a:solidFill>
              </a:ln>
            </c:spPr>
          </c:marker>
          <c:xVal>
            <c:numRef>
              <c:f>'Wall area (C) 2,2.5,3pi'!$B$65:$B$78</c:f>
              <c:numCache>
                <c:formatCode>General</c:formatCode>
                <c:ptCount val="14"/>
                <c:pt idx="0">
                  <c:v>1E-3</c:v>
                </c:pt>
                <c:pt idx="1">
                  <c:v>3.0000000000000001E-3</c:v>
                </c:pt>
                <c:pt idx="2">
                  <c:v>0.01</c:v>
                </c:pt>
                <c:pt idx="3">
                  <c:v>0.03</c:v>
                </c:pt>
                <c:pt idx="4">
                  <c:v>0.1</c:v>
                </c:pt>
                <c:pt idx="5">
                  <c:v>0.3</c:v>
                </c:pt>
                <c:pt idx="6">
                  <c:v>1</c:v>
                </c:pt>
                <c:pt idx="7">
                  <c:v>3</c:v>
                </c:pt>
                <c:pt idx="8">
                  <c:v>10</c:v>
                </c:pt>
                <c:pt idx="9">
                  <c:v>30</c:v>
                </c:pt>
                <c:pt idx="10">
                  <c:v>100</c:v>
                </c:pt>
                <c:pt idx="11">
                  <c:v>300</c:v>
                </c:pt>
                <c:pt idx="12">
                  <c:v>1000</c:v>
                </c:pt>
                <c:pt idx="13">
                  <c:v>3000</c:v>
                </c:pt>
              </c:numCache>
            </c:numRef>
          </c:xVal>
          <c:yVal>
            <c:numRef>
              <c:f>'Wall area (C) 2,2.5,3pi'!$F$65:$F$78</c:f>
              <c:numCache>
                <c:formatCode>General</c:formatCode>
                <c:ptCount val="14"/>
                <c:pt idx="0">
                  <c:v>7.7354820052622716E-2</c:v>
                </c:pt>
                <c:pt idx="1">
                  <c:v>7.7635314174205883E-2</c:v>
                </c:pt>
                <c:pt idx="2">
                  <c:v>7.8538406891840343E-2</c:v>
                </c:pt>
                <c:pt idx="3">
                  <c:v>8.1259719990885979E-2</c:v>
                </c:pt>
                <c:pt idx="4">
                  <c:v>9.0250709079055205E-2</c:v>
                </c:pt>
                <c:pt idx="5">
                  <c:v>0.11973666469875484</c:v>
                </c:pt>
                <c:pt idx="6">
                  <c:v>0.21401257428873857</c:v>
                </c:pt>
                <c:pt idx="7">
                  <c:v>0.46012204967384451</c:v>
                </c:pt>
                <c:pt idx="8">
                  <c:v>0.83210970863909783</c:v>
                </c:pt>
                <c:pt idx="9">
                  <c:v>1.1106686369911811</c:v>
                </c:pt>
                <c:pt idx="10">
                  <c:v>1.2339364563190836</c:v>
                </c:pt>
                <c:pt idx="11">
                  <c:v>1.2782922245898152</c:v>
                </c:pt>
                <c:pt idx="12">
                  <c:v>1.2959709608079377</c:v>
                </c:pt>
                <c:pt idx="13">
                  <c:v>1.3024224246668499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040-4BAA-8DB8-11FF9219D3CD}"/>
            </c:ext>
          </c:extLst>
        </c:ser>
        <c:ser>
          <c:idx val="3"/>
          <c:order val="3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6D558A"/>
              </a:solidFill>
              <a:ln cmpd="sng">
                <a:solidFill>
                  <a:srgbClr val="6D558A"/>
                </a:solidFill>
              </a:ln>
            </c:spPr>
          </c:marker>
          <c:xVal>
            <c:numRef>
              <c:f>'Wall area (C) 2,2.5,3pi'!$B$65:$B$78</c:f>
              <c:numCache>
                <c:formatCode>General</c:formatCode>
                <c:ptCount val="14"/>
                <c:pt idx="0">
                  <c:v>1E-3</c:v>
                </c:pt>
                <c:pt idx="1">
                  <c:v>3.0000000000000001E-3</c:v>
                </c:pt>
                <c:pt idx="2">
                  <c:v>0.01</c:v>
                </c:pt>
                <c:pt idx="3">
                  <c:v>0.03</c:v>
                </c:pt>
                <c:pt idx="4">
                  <c:v>0.1</c:v>
                </c:pt>
                <c:pt idx="5">
                  <c:v>0.3</c:v>
                </c:pt>
                <c:pt idx="6">
                  <c:v>1</c:v>
                </c:pt>
                <c:pt idx="7">
                  <c:v>3</c:v>
                </c:pt>
                <c:pt idx="8">
                  <c:v>10</c:v>
                </c:pt>
                <c:pt idx="9">
                  <c:v>30</c:v>
                </c:pt>
                <c:pt idx="10">
                  <c:v>100</c:v>
                </c:pt>
                <c:pt idx="11">
                  <c:v>300</c:v>
                </c:pt>
                <c:pt idx="12">
                  <c:v>1000</c:v>
                </c:pt>
                <c:pt idx="13">
                  <c:v>3000</c:v>
                </c:pt>
              </c:numCache>
            </c:numRef>
          </c:xVal>
          <c:yVal>
            <c:numRef>
              <c:f>'Wall area (C) 2,2.5,3pi'!$G$65:$G$78</c:f>
              <c:numCache>
                <c:formatCode>General</c:formatCode>
                <c:ptCount val="14"/>
                <c:pt idx="0">
                  <c:v>8.0548514717589698E-2</c:v>
                </c:pt>
                <c:pt idx="1">
                  <c:v>8.0846574321094572E-2</c:v>
                </c:pt>
                <c:pt idx="2">
                  <c:v>8.1806446104253472E-2</c:v>
                </c:pt>
                <c:pt idx="3">
                  <c:v>8.4700907820829174E-2</c:v>
                </c:pt>
                <c:pt idx="4">
                  <c:v>9.4285395033871094E-2</c:v>
                </c:pt>
                <c:pt idx="5">
                  <c:v>0.12593355060894931</c:v>
                </c:pt>
                <c:pt idx="6">
                  <c:v>0.22901466273177007</c:v>
                </c:pt>
                <c:pt idx="7">
                  <c:v>0.50858694480447619</c:v>
                </c:pt>
                <c:pt idx="8">
                  <c:v>0.95320836027348133</c:v>
                </c:pt>
                <c:pt idx="9">
                  <c:v>1.3005508799727112</c:v>
                </c:pt>
                <c:pt idx="10">
                  <c:v>1.4577995876197509</c:v>
                </c:pt>
                <c:pt idx="11">
                  <c:v>1.5148909485557069</c:v>
                </c:pt>
                <c:pt idx="12">
                  <c:v>1.5377194012860471</c:v>
                </c:pt>
                <c:pt idx="13">
                  <c:v>1.5460605463310668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040-4BAA-8DB8-11FF9219D3CD}"/>
            </c:ext>
          </c:extLst>
        </c:ser>
        <c:ser>
          <c:idx val="4"/>
          <c:order val="4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4092A8"/>
              </a:solidFill>
              <a:ln cmpd="sng">
                <a:solidFill>
                  <a:srgbClr val="4092A8"/>
                </a:solidFill>
              </a:ln>
            </c:spPr>
          </c:marker>
          <c:xVal>
            <c:numRef>
              <c:f>'Wall area (C) 2,2.5,3pi'!$B$65:$B$78</c:f>
              <c:numCache>
                <c:formatCode>General</c:formatCode>
                <c:ptCount val="14"/>
                <c:pt idx="0">
                  <c:v>1E-3</c:v>
                </c:pt>
                <c:pt idx="1">
                  <c:v>3.0000000000000001E-3</c:v>
                </c:pt>
                <c:pt idx="2">
                  <c:v>0.01</c:v>
                </c:pt>
                <c:pt idx="3">
                  <c:v>0.03</c:v>
                </c:pt>
                <c:pt idx="4">
                  <c:v>0.1</c:v>
                </c:pt>
                <c:pt idx="5">
                  <c:v>0.3</c:v>
                </c:pt>
                <c:pt idx="6">
                  <c:v>1</c:v>
                </c:pt>
                <c:pt idx="7">
                  <c:v>3</c:v>
                </c:pt>
                <c:pt idx="8">
                  <c:v>10</c:v>
                </c:pt>
                <c:pt idx="9">
                  <c:v>30</c:v>
                </c:pt>
                <c:pt idx="10">
                  <c:v>100</c:v>
                </c:pt>
                <c:pt idx="11">
                  <c:v>300</c:v>
                </c:pt>
                <c:pt idx="12">
                  <c:v>1000</c:v>
                </c:pt>
                <c:pt idx="13">
                  <c:v>3000</c:v>
                </c:pt>
              </c:numCache>
            </c:numRef>
          </c:xVal>
          <c:yVal>
            <c:numRef>
              <c:f>'Wall area (C) 2,2.5,3pi'!$H$65:$H$78</c:f>
              <c:numCache>
                <c:formatCode>General</c:formatCode>
                <c:ptCount val="14"/>
                <c:pt idx="0">
                  <c:v>8.3944154627005094E-2</c:v>
                </c:pt>
                <c:pt idx="1">
                  <c:v>8.4261277547515195E-2</c:v>
                </c:pt>
                <c:pt idx="2">
                  <c:v>8.5282789663120209E-2</c:v>
                </c:pt>
                <c:pt idx="3">
                  <c:v>8.8365406732931848E-2</c:v>
                </c:pt>
                <c:pt idx="4">
                  <c:v>9.8596812731852557E-2</c:v>
                </c:pt>
                <c:pt idx="5">
                  <c:v>0.13262426013540046</c:v>
                </c:pt>
                <c:pt idx="6">
                  <c:v>0.24565131819702321</c:v>
                </c:pt>
                <c:pt idx="7">
                  <c:v>0.56513270562077256</c:v>
                </c:pt>
                <c:pt idx="8">
                  <c:v>1.1028026709927901</c:v>
                </c:pt>
                <c:pt idx="9">
                  <c:v>1.5436402405358851</c:v>
                </c:pt>
                <c:pt idx="10">
                  <c:v>1.7486057766784093</c:v>
                </c:pt>
                <c:pt idx="11">
                  <c:v>1.8238147239349138</c:v>
                </c:pt>
                <c:pt idx="12">
                  <c:v>1.8540039359341973</c:v>
                </c:pt>
                <c:pt idx="13">
                  <c:v>1.8650510565113652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040-4BAA-8DB8-11FF9219D3CD}"/>
            </c:ext>
          </c:extLst>
        </c:ser>
        <c:ser>
          <c:idx val="5"/>
          <c:order val="5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D2803C"/>
              </a:solidFill>
              <a:ln cmpd="sng">
                <a:solidFill>
                  <a:srgbClr val="D2803C"/>
                </a:solidFill>
              </a:ln>
            </c:spPr>
          </c:marker>
          <c:xVal>
            <c:numRef>
              <c:f>'Wall area (C) 2,2.5,3pi'!$B$65:$B$78</c:f>
              <c:numCache>
                <c:formatCode>General</c:formatCode>
                <c:ptCount val="14"/>
                <c:pt idx="0">
                  <c:v>1E-3</c:v>
                </c:pt>
                <c:pt idx="1">
                  <c:v>3.0000000000000001E-3</c:v>
                </c:pt>
                <c:pt idx="2">
                  <c:v>0.01</c:v>
                </c:pt>
                <c:pt idx="3">
                  <c:v>0.03</c:v>
                </c:pt>
                <c:pt idx="4">
                  <c:v>0.1</c:v>
                </c:pt>
                <c:pt idx="5">
                  <c:v>0.3</c:v>
                </c:pt>
                <c:pt idx="6">
                  <c:v>1</c:v>
                </c:pt>
                <c:pt idx="7">
                  <c:v>3</c:v>
                </c:pt>
                <c:pt idx="8">
                  <c:v>10</c:v>
                </c:pt>
                <c:pt idx="9">
                  <c:v>30</c:v>
                </c:pt>
                <c:pt idx="10">
                  <c:v>100</c:v>
                </c:pt>
                <c:pt idx="11">
                  <c:v>300</c:v>
                </c:pt>
                <c:pt idx="12">
                  <c:v>1000</c:v>
                </c:pt>
                <c:pt idx="13">
                  <c:v>3000</c:v>
                </c:pt>
              </c:numCache>
            </c:numRef>
          </c:xVal>
          <c:yVal>
            <c:numRef>
              <c:f>'Wall area (C) 2,2.5,3pi'!$I$65:$I$78</c:f>
              <c:numCache>
                <c:formatCode>General</c:formatCode>
                <c:ptCount val="14"/>
                <c:pt idx="0">
                  <c:v>8.7559131700838122E-2</c:v>
                </c:pt>
                <c:pt idx="1">
                  <c:v>8.7896978891528602E-2</c:v>
                </c:pt>
                <c:pt idx="2">
                  <c:v>8.8985524205630065E-2</c:v>
                </c:pt>
                <c:pt idx="3">
                  <c:v>9.2272965069280802E-2</c:v>
                </c:pt>
                <c:pt idx="4">
                  <c:v>0.10321086049249774</c:v>
                </c:pt>
                <c:pt idx="5">
                  <c:v>0.13986269146860567</c:v>
                </c:pt>
                <c:pt idx="6">
                  <c:v>0.26416892199163966</c:v>
                </c:pt>
                <c:pt idx="7">
                  <c:v>0.63166100977100881</c:v>
                </c:pt>
                <c:pt idx="8">
                  <c:v>1.2905881876491037</c:v>
                </c:pt>
                <c:pt idx="9">
                  <c:v>1.8618446658620738</c:v>
                </c:pt>
                <c:pt idx="10">
                  <c:v>2.1359715258074945</c:v>
                </c:pt>
                <c:pt idx="11">
                  <c:v>2.2378519015107492</c:v>
                </c:pt>
                <c:pt idx="12">
                  <c:v>2.2789391576180247</c:v>
                </c:pt>
                <c:pt idx="13">
                  <c:v>2.2940015166352521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040-4BAA-8DB8-11FF9219D3CD}"/>
            </c:ext>
          </c:extLst>
        </c:ser>
        <c:ser>
          <c:idx val="6"/>
          <c:order val="6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618EC4"/>
              </a:solidFill>
              <a:ln cmpd="sng">
                <a:solidFill>
                  <a:srgbClr val="618EC4"/>
                </a:solidFill>
              </a:ln>
            </c:spPr>
          </c:marker>
          <c:xVal>
            <c:numRef>
              <c:f>'Wall area (C) 2,2.5,3pi'!$B$65:$B$78</c:f>
              <c:numCache>
                <c:formatCode>General</c:formatCode>
                <c:ptCount val="14"/>
                <c:pt idx="0">
                  <c:v>1E-3</c:v>
                </c:pt>
                <c:pt idx="1">
                  <c:v>3.0000000000000001E-3</c:v>
                </c:pt>
                <c:pt idx="2">
                  <c:v>0.01</c:v>
                </c:pt>
                <c:pt idx="3">
                  <c:v>0.03</c:v>
                </c:pt>
                <c:pt idx="4">
                  <c:v>0.1</c:v>
                </c:pt>
                <c:pt idx="5">
                  <c:v>0.3</c:v>
                </c:pt>
                <c:pt idx="6">
                  <c:v>1</c:v>
                </c:pt>
                <c:pt idx="7">
                  <c:v>3</c:v>
                </c:pt>
                <c:pt idx="8">
                  <c:v>10</c:v>
                </c:pt>
                <c:pt idx="9">
                  <c:v>30</c:v>
                </c:pt>
                <c:pt idx="10">
                  <c:v>100</c:v>
                </c:pt>
                <c:pt idx="11">
                  <c:v>300</c:v>
                </c:pt>
                <c:pt idx="12">
                  <c:v>1000</c:v>
                </c:pt>
                <c:pt idx="13">
                  <c:v>3000</c:v>
                </c:pt>
              </c:numCache>
            </c:numRef>
          </c:xVal>
          <c:yVal>
            <c:numRef>
              <c:f>'Wall area (C) 2,2.5,3pi'!$J$65:$J$78</c:f>
              <c:numCache>
                <c:formatCode>General</c:formatCode>
                <c:ptCount val="14"/>
                <c:pt idx="0">
                  <c:v>0.10968242317954879</c:v>
                </c:pt>
                <c:pt idx="1">
                  <c:v>0.11015625417248888</c:v>
                </c:pt>
                <c:pt idx="2">
                  <c:v>0.11168515924698715</c:v>
                </c:pt>
                <c:pt idx="3">
                  <c:v>0.11632296850710463</c:v>
                </c:pt>
                <c:pt idx="4">
                  <c:v>0.13197210849221822</c:v>
                </c:pt>
                <c:pt idx="5">
                  <c:v>0.18676772073151882</c:v>
                </c:pt>
                <c:pt idx="6">
                  <c:v>0.39773978154453221</c:v>
                </c:pt>
                <c:pt idx="7">
                  <c:v>1.2394547896456651</c:v>
                </c:pt>
                <c:pt idx="8">
                  <c:v>3.6946678785470475</c:v>
                </c:pt>
                <c:pt idx="9">
                  <c:v>7.1925000442820499</c:v>
                </c:pt>
                <c:pt idx="10">
                  <c:v>9.5124620611546735</c:v>
                </c:pt>
                <c:pt idx="11">
                  <c:v>10.509055819955993</c:v>
                </c:pt>
                <c:pt idx="12">
                  <c:v>10.933975918923139</c:v>
                </c:pt>
                <c:pt idx="13">
                  <c:v>11.093206628717187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040-4BAA-8DB8-11FF9219D3CD}"/>
            </c:ext>
          </c:extLst>
        </c:ser>
        <c:ser>
          <c:idx val="7"/>
          <c:order val="7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C6625F"/>
              </a:solidFill>
              <a:ln cmpd="sng">
                <a:solidFill>
                  <a:srgbClr val="C6625F"/>
                </a:solidFill>
              </a:ln>
            </c:spPr>
          </c:marker>
          <c:xVal>
            <c:numRef>
              <c:f>'Wall area (C) 2,2.5,3pi'!$B$65:$B$78</c:f>
              <c:numCache>
                <c:formatCode>General</c:formatCode>
                <c:ptCount val="14"/>
                <c:pt idx="0">
                  <c:v>1E-3</c:v>
                </c:pt>
                <c:pt idx="1">
                  <c:v>3.0000000000000001E-3</c:v>
                </c:pt>
                <c:pt idx="2">
                  <c:v>0.01</c:v>
                </c:pt>
                <c:pt idx="3">
                  <c:v>0.03</c:v>
                </c:pt>
                <c:pt idx="4">
                  <c:v>0.1</c:v>
                </c:pt>
                <c:pt idx="5">
                  <c:v>0.3</c:v>
                </c:pt>
                <c:pt idx="6">
                  <c:v>1</c:v>
                </c:pt>
                <c:pt idx="7">
                  <c:v>3</c:v>
                </c:pt>
                <c:pt idx="8">
                  <c:v>10</c:v>
                </c:pt>
                <c:pt idx="9">
                  <c:v>30</c:v>
                </c:pt>
                <c:pt idx="10">
                  <c:v>100</c:v>
                </c:pt>
                <c:pt idx="11">
                  <c:v>300</c:v>
                </c:pt>
                <c:pt idx="12">
                  <c:v>1000</c:v>
                </c:pt>
                <c:pt idx="13">
                  <c:v>3000</c:v>
                </c:pt>
              </c:numCache>
            </c:numRef>
          </c:xVal>
          <c:yVal>
            <c:numRef>
              <c:f>'Wall area (C) 2,2.5,3pi'!$K$65:$K$78</c:f>
              <c:numCache>
                <c:formatCode>General</c:formatCode>
                <c:ptCount val="14"/>
                <c:pt idx="0">
                  <c:v>0.14138654335426726</c:v>
                </c:pt>
                <c:pt idx="1">
                  <c:v>0.14208032114868849</c:v>
                </c:pt>
                <c:pt idx="2">
                  <c:v>0.14432306699875599</c:v>
                </c:pt>
                <c:pt idx="3">
                  <c:v>0.15116475951595276</c:v>
                </c:pt>
                <c:pt idx="4">
                  <c:v>0.17467204709861667</c:v>
                </c:pt>
                <c:pt idx="5">
                  <c:v>0.26192965161065324</c:v>
                </c:pt>
                <c:pt idx="6">
                  <c:v>0.66570953584702808</c:v>
                </c:pt>
                <c:pt idx="7">
                  <c:v>3.452024592031429</c:v>
                </c:pt>
                <c:pt idx="8">
                  <c:v>38.940593695303349</c:v>
                </c:pt>
                <c:pt idx="9">
                  <c:v>6035.1916832569741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6040-4BAA-8DB8-11FF9219D3CD}"/>
            </c:ext>
          </c:extLst>
        </c:ser>
        <c:ser>
          <c:idx val="8"/>
          <c:order val="8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A5C26A"/>
              </a:solidFill>
              <a:ln cmpd="sng">
                <a:solidFill>
                  <a:srgbClr val="A5C26A"/>
                </a:solidFill>
              </a:ln>
            </c:spPr>
          </c:marker>
          <c:xVal>
            <c:numRef>
              <c:f>'Wall area (C) 2,2.5,3pi'!$B$65:$B$78</c:f>
              <c:numCache>
                <c:formatCode>General</c:formatCode>
                <c:ptCount val="14"/>
                <c:pt idx="0">
                  <c:v>1E-3</c:v>
                </c:pt>
                <c:pt idx="1">
                  <c:v>3.0000000000000001E-3</c:v>
                </c:pt>
                <c:pt idx="2">
                  <c:v>0.01</c:v>
                </c:pt>
                <c:pt idx="3">
                  <c:v>0.03</c:v>
                </c:pt>
                <c:pt idx="4">
                  <c:v>0.1</c:v>
                </c:pt>
                <c:pt idx="5">
                  <c:v>0.3</c:v>
                </c:pt>
                <c:pt idx="6">
                  <c:v>1</c:v>
                </c:pt>
                <c:pt idx="7">
                  <c:v>3</c:v>
                </c:pt>
                <c:pt idx="8">
                  <c:v>10</c:v>
                </c:pt>
                <c:pt idx="9">
                  <c:v>30</c:v>
                </c:pt>
                <c:pt idx="10">
                  <c:v>100</c:v>
                </c:pt>
                <c:pt idx="11">
                  <c:v>300</c:v>
                </c:pt>
                <c:pt idx="12">
                  <c:v>1000</c:v>
                </c:pt>
                <c:pt idx="13">
                  <c:v>3000</c:v>
                </c:pt>
              </c:numCache>
            </c:numRef>
          </c:xVal>
          <c:yVal>
            <c:numRef>
              <c:f>'Wall area (C) 2,2.5,3pi'!$L$65:$L$78</c:f>
              <c:numCache>
                <c:formatCode>General</c:formatCode>
                <c:ptCount val="14"/>
                <c:pt idx="0">
                  <c:v>0.18912219562800636</c:v>
                </c:pt>
                <c:pt idx="1">
                  <c:v>0.19019611606965695</c:v>
                </c:pt>
                <c:pt idx="2">
                  <c:v>0.19367618084327812</c:v>
                </c:pt>
                <c:pt idx="3">
                  <c:v>0.20437182251888536</c:v>
                </c:pt>
                <c:pt idx="4">
                  <c:v>0.2420211492270585</c:v>
                </c:pt>
                <c:pt idx="5">
                  <c:v>0.39360878246813374</c:v>
                </c:pt>
                <c:pt idx="6">
                  <c:v>1.3345671128256573</c:v>
                </c:pt>
                <c:pt idx="7">
                  <c:v>31.482385084700471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6040-4BAA-8DB8-11FF9219D3CD}"/>
            </c:ext>
          </c:extLst>
        </c:ser>
        <c:ser>
          <c:idx val="9"/>
          <c:order val="9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8D74AB"/>
              </a:solidFill>
              <a:ln cmpd="sng">
                <a:solidFill>
                  <a:srgbClr val="8D74AB"/>
                </a:solidFill>
              </a:ln>
            </c:spPr>
          </c:marker>
          <c:xVal>
            <c:numRef>
              <c:f>'Wall area (C) 2,2.5,3pi'!$B$65:$B$78</c:f>
              <c:numCache>
                <c:formatCode>General</c:formatCode>
                <c:ptCount val="14"/>
                <c:pt idx="0">
                  <c:v>1E-3</c:v>
                </c:pt>
                <c:pt idx="1">
                  <c:v>3.0000000000000001E-3</c:v>
                </c:pt>
                <c:pt idx="2">
                  <c:v>0.01</c:v>
                </c:pt>
                <c:pt idx="3">
                  <c:v>0.03</c:v>
                </c:pt>
                <c:pt idx="4">
                  <c:v>0.1</c:v>
                </c:pt>
                <c:pt idx="5">
                  <c:v>0.3</c:v>
                </c:pt>
                <c:pt idx="6">
                  <c:v>1</c:v>
                </c:pt>
                <c:pt idx="7">
                  <c:v>3</c:v>
                </c:pt>
                <c:pt idx="8">
                  <c:v>10</c:v>
                </c:pt>
                <c:pt idx="9">
                  <c:v>30</c:v>
                </c:pt>
                <c:pt idx="10">
                  <c:v>100</c:v>
                </c:pt>
                <c:pt idx="11">
                  <c:v>300</c:v>
                </c:pt>
                <c:pt idx="12">
                  <c:v>1000</c:v>
                </c:pt>
                <c:pt idx="13">
                  <c:v>3000</c:v>
                </c:pt>
              </c:numCache>
            </c:numRef>
          </c:xVal>
          <c:yVal>
            <c:numRef>
              <c:f>'Wall area (C) 2,2.5,3pi'!$M$65:$M$78</c:f>
              <c:numCache>
                <c:formatCode>General</c:formatCode>
                <c:ptCount val="14"/>
                <c:pt idx="0">
                  <c:v>0.26584683409156046</c:v>
                </c:pt>
                <c:pt idx="1">
                  <c:v>0.26763805311528971</c:v>
                </c:pt>
                <c:pt idx="2">
                  <c:v>0.2734619590167936</c:v>
                </c:pt>
                <c:pt idx="3">
                  <c:v>0.29154634425781323</c:v>
                </c:pt>
                <c:pt idx="4">
                  <c:v>0.35740757791361566</c:v>
                </c:pt>
                <c:pt idx="5">
                  <c:v>0.65678492683106648</c:v>
                </c:pt>
                <c:pt idx="6">
                  <c:v>3.9114962848424901</c:v>
                </c:pt>
                <c:pt idx="7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6040-4BAA-8DB8-11FF9219D3CD}"/>
            </c:ext>
          </c:extLst>
        </c:ser>
        <c:ser>
          <c:idx val="10"/>
          <c:order val="1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5DB4CC"/>
              </a:solidFill>
              <a:ln cmpd="sng">
                <a:solidFill>
                  <a:srgbClr val="5DB4CC"/>
                </a:solidFill>
              </a:ln>
            </c:spPr>
          </c:marker>
          <c:xVal>
            <c:numRef>
              <c:f>'Wall area (C) 2,2.5,3pi'!$B$65:$B$78</c:f>
              <c:numCache>
                <c:formatCode>General</c:formatCode>
                <c:ptCount val="14"/>
                <c:pt idx="0">
                  <c:v>1E-3</c:v>
                </c:pt>
                <c:pt idx="1">
                  <c:v>3.0000000000000001E-3</c:v>
                </c:pt>
                <c:pt idx="2">
                  <c:v>0.01</c:v>
                </c:pt>
                <c:pt idx="3">
                  <c:v>0.03</c:v>
                </c:pt>
                <c:pt idx="4">
                  <c:v>0.1</c:v>
                </c:pt>
                <c:pt idx="5">
                  <c:v>0.3</c:v>
                </c:pt>
                <c:pt idx="6">
                  <c:v>1</c:v>
                </c:pt>
                <c:pt idx="7">
                  <c:v>3</c:v>
                </c:pt>
                <c:pt idx="8">
                  <c:v>10</c:v>
                </c:pt>
                <c:pt idx="9">
                  <c:v>30</c:v>
                </c:pt>
                <c:pt idx="10">
                  <c:v>100</c:v>
                </c:pt>
                <c:pt idx="11">
                  <c:v>300</c:v>
                </c:pt>
                <c:pt idx="12">
                  <c:v>1000</c:v>
                </c:pt>
                <c:pt idx="13">
                  <c:v>3000</c:v>
                </c:pt>
              </c:numCache>
            </c:numRef>
          </c:xVal>
          <c:yVal>
            <c:numRef>
              <c:f>'Wall area (C) 2,2.5,3pi'!$N$65:$N$78</c:f>
              <c:numCache>
                <c:formatCode>General</c:formatCode>
                <c:ptCount val="14"/>
                <c:pt idx="0">
                  <c:v>0.40084301596000788</c:v>
                </c:pt>
                <c:pt idx="1">
                  <c:v>0.40416320497897962</c:v>
                </c:pt>
                <c:pt idx="2">
                  <c:v>0.41501112253292788</c:v>
                </c:pt>
                <c:pt idx="3">
                  <c:v>0.44920998449725719</c:v>
                </c:pt>
                <c:pt idx="4">
                  <c:v>0.58032177166093202</c:v>
                </c:pt>
                <c:pt idx="5">
                  <c:v>1.3093406989228891</c:v>
                </c:pt>
                <c:pt idx="6">
                  <c:v>47.155040615962648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6040-4BAA-8DB8-11FF9219D3CD}"/>
            </c:ext>
          </c:extLst>
        </c:ser>
        <c:ser>
          <c:idx val="11"/>
          <c:order val="11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F8A159"/>
              </a:solidFill>
              <a:ln cmpd="sng">
                <a:solidFill>
                  <a:srgbClr val="F8A159"/>
                </a:solidFill>
              </a:ln>
            </c:spPr>
          </c:marker>
          <c:xVal>
            <c:numRef>
              <c:f>'Wall area (C) 2,2.5,3pi'!$B$65:$B$78</c:f>
              <c:numCache>
                <c:formatCode>General</c:formatCode>
                <c:ptCount val="14"/>
                <c:pt idx="0">
                  <c:v>1E-3</c:v>
                </c:pt>
                <c:pt idx="1">
                  <c:v>3.0000000000000001E-3</c:v>
                </c:pt>
                <c:pt idx="2">
                  <c:v>0.01</c:v>
                </c:pt>
                <c:pt idx="3">
                  <c:v>0.03</c:v>
                </c:pt>
                <c:pt idx="4">
                  <c:v>0.1</c:v>
                </c:pt>
                <c:pt idx="5">
                  <c:v>0.3</c:v>
                </c:pt>
                <c:pt idx="6">
                  <c:v>1</c:v>
                </c:pt>
                <c:pt idx="7">
                  <c:v>3</c:v>
                </c:pt>
                <c:pt idx="8">
                  <c:v>10</c:v>
                </c:pt>
                <c:pt idx="9">
                  <c:v>30</c:v>
                </c:pt>
                <c:pt idx="10">
                  <c:v>100</c:v>
                </c:pt>
                <c:pt idx="11">
                  <c:v>300</c:v>
                </c:pt>
                <c:pt idx="12">
                  <c:v>1000</c:v>
                </c:pt>
                <c:pt idx="13">
                  <c:v>3000</c:v>
                </c:pt>
              </c:numCache>
            </c:numRef>
          </c:xVal>
          <c:yVal>
            <c:numRef>
              <c:f>'Wall area (C) 2,2.5,3pi'!$O$65:$O$78</c:f>
              <c:numCache>
                <c:formatCode>General</c:formatCode>
                <c:ptCount val="14"/>
                <c:pt idx="0">
                  <c:v>0.67244068466853624</c:v>
                </c:pt>
                <c:pt idx="1">
                  <c:v>0.67966802039782803</c:v>
                </c:pt>
                <c:pt idx="2">
                  <c:v>0.70346630476670258</c:v>
                </c:pt>
                <c:pt idx="3">
                  <c:v>0.78035114856980892</c:v>
                </c:pt>
                <c:pt idx="4">
                  <c:v>1.1017611177875073</c:v>
                </c:pt>
                <c:pt idx="5">
                  <c:v>3.7861882293636651</c:v>
                </c:pt>
                <c:pt idx="6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6040-4BAA-8DB8-11FF9219D3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5452740"/>
        <c:axId val="1186031808"/>
      </c:scatterChart>
      <c:valAx>
        <c:axId val="1175452740"/>
        <c:scaling>
          <c:orientation val="minMax"/>
        </c:scaling>
        <c:delete val="0"/>
        <c:axPos val="b"/>
        <c:majorGridlines>
          <c:spPr>
            <a:ln>
              <a:solidFill>
                <a:srgbClr val="FFFFFF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/>
                </a:pPr>
                <a:r>
                  <a:t>[ Methacholine ]  mM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1186031808"/>
        <c:crosses val="autoZero"/>
        <c:crossBetween val="midCat"/>
      </c:valAx>
      <c:valAx>
        <c:axId val="1186031808"/>
        <c:scaling>
          <c:orientation val="minMax"/>
        </c:scaling>
        <c:delete val="0"/>
        <c:axPos val="l"/>
        <c:majorGridlines>
          <c:spPr>
            <a:ln>
              <a:solidFill>
                <a:srgbClr val="FFFFFF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/>
                </a:pPr>
                <a:r>
                  <a:t>Airway Resistance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1175452740"/>
        <c:crosses val="autoZero"/>
        <c:crossBetween val="midCat"/>
      </c:valAx>
      <c:spPr>
        <a:solidFill>
          <a:srgbClr val="FFFFFF"/>
        </a:solidFill>
      </c:spPr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436EA1"/>
              </a:solidFill>
              <a:ln cmpd="sng">
                <a:solidFill>
                  <a:srgbClr val="436EA1"/>
                </a:solidFill>
              </a:ln>
            </c:spPr>
          </c:marker>
          <c:xVal>
            <c:numRef>
              <c:f>'Wall area (C) 2,2.5,3pi'!$B$83:$B$96</c:f>
              <c:numCache>
                <c:formatCode>General</c:formatCode>
                <c:ptCount val="14"/>
                <c:pt idx="0">
                  <c:v>1E-3</c:v>
                </c:pt>
                <c:pt idx="1">
                  <c:v>3.0000000000000001E-3</c:v>
                </c:pt>
                <c:pt idx="2">
                  <c:v>0.01</c:v>
                </c:pt>
                <c:pt idx="3">
                  <c:v>0.03</c:v>
                </c:pt>
                <c:pt idx="4">
                  <c:v>0.1</c:v>
                </c:pt>
                <c:pt idx="5">
                  <c:v>0.3</c:v>
                </c:pt>
                <c:pt idx="6">
                  <c:v>1</c:v>
                </c:pt>
                <c:pt idx="7">
                  <c:v>3</c:v>
                </c:pt>
                <c:pt idx="8">
                  <c:v>10</c:v>
                </c:pt>
                <c:pt idx="9">
                  <c:v>30</c:v>
                </c:pt>
                <c:pt idx="10">
                  <c:v>100</c:v>
                </c:pt>
                <c:pt idx="11">
                  <c:v>300</c:v>
                </c:pt>
                <c:pt idx="12">
                  <c:v>1000</c:v>
                </c:pt>
                <c:pt idx="13">
                  <c:v>3000</c:v>
                </c:pt>
              </c:numCache>
            </c:numRef>
          </c:xVal>
          <c:yVal>
            <c:numRef>
              <c:f>'Wall area (C) 2,2.5,3pi'!$D$83:$D$96</c:f>
              <c:numCache>
                <c:formatCode>General</c:formatCode>
                <c:ptCount val="14"/>
                <c:pt idx="0">
                  <c:v>9.529072988491942E-2</c:v>
                </c:pt>
                <c:pt idx="1">
                  <c:v>9.5674347380255945E-2</c:v>
                </c:pt>
                <c:pt idx="2">
                  <c:v>9.6911015603799389E-2</c:v>
                </c:pt>
                <c:pt idx="3">
                  <c:v>0.10065177799137107</c:v>
                </c:pt>
                <c:pt idx="4">
                  <c:v>0.11316125640546541</c:v>
                </c:pt>
                <c:pt idx="5">
                  <c:v>0.15574453991047224</c:v>
                </c:pt>
                <c:pt idx="6">
                  <c:v>0.30672196767893295</c:v>
                </c:pt>
                <c:pt idx="7">
                  <c:v>0.79972814733859987</c:v>
                </c:pt>
                <c:pt idx="8">
                  <c:v>1.8249159817063145</c:v>
                </c:pt>
                <c:pt idx="9">
                  <c:v>2.8449704088565744</c:v>
                </c:pt>
                <c:pt idx="10">
                  <c:v>3.3762503709415079</c:v>
                </c:pt>
                <c:pt idx="11">
                  <c:v>3.5805787719764242</c:v>
                </c:pt>
                <c:pt idx="12">
                  <c:v>3.6640374790407249</c:v>
                </c:pt>
                <c:pt idx="13">
                  <c:v>3.6947850166287837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63E-4986-AA2B-C7482211F4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588007"/>
        <c:axId val="1323055611"/>
      </c:scatterChart>
      <c:valAx>
        <c:axId val="457588007"/>
        <c:scaling>
          <c:orientation val="minMax"/>
        </c:scaling>
        <c:delete val="0"/>
        <c:axPos val="b"/>
        <c:majorGridlines>
          <c:spPr>
            <a:ln>
              <a:solidFill>
                <a:srgbClr val="FFFFFF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/>
                </a:pPr>
                <a:r>
                  <a:t>[ Methacholine ]  mM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1323055611"/>
        <c:crosses val="autoZero"/>
        <c:crossBetween val="midCat"/>
      </c:valAx>
      <c:valAx>
        <c:axId val="1323055611"/>
        <c:scaling>
          <c:orientation val="minMax"/>
        </c:scaling>
        <c:delete val="0"/>
        <c:axPos val="l"/>
        <c:majorGridlines>
          <c:spPr>
            <a:ln>
              <a:solidFill>
                <a:srgbClr val="FFFFFF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/>
                </a:pPr>
                <a:r>
                  <a:t>Airway Resistance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457588007"/>
        <c:crosses val="autoZero"/>
        <c:crossBetween val="midCat"/>
      </c:valAx>
      <c:spPr>
        <a:solidFill>
          <a:srgbClr val="FFFFFF"/>
        </a:solidFill>
      </c:spPr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436EA1"/>
              </a:solidFill>
              <a:ln cmpd="sng">
                <a:solidFill>
                  <a:srgbClr val="436EA1"/>
                </a:solidFill>
              </a:ln>
            </c:spPr>
          </c:marker>
          <c:xVal>
            <c:numRef>
              <c:f>'Wall area (C) 2,2.5,3pi'!$B$101:$B$114</c:f>
              <c:numCache>
                <c:formatCode>General</c:formatCode>
                <c:ptCount val="14"/>
                <c:pt idx="0">
                  <c:v>1E-3</c:v>
                </c:pt>
                <c:pt idx="1">
                  <c:v>3.0000000000000001E-3</c:v>
                </c:pt>
                <c:pt idx="2">
                  <c:v>0.01</c:v>
                </c:pt>
                <c:pt idx="3">
                  <c:v>0.03</c:v>
                </c:pt>
                <c:pt idx="4">
                  <c:v>0.1</c:v>
                </c:pt>
                <c:pt idx="5">
                  <c:v>0.3</c:v>
                </c:pt>
                <c:pt idx="6">
                  <c:v>1</c:v>
                </c:pt>
                <c:pt idx="7">
                  <c:v>3</c:v>
                </c:pt>
                <c:pt idx="8">
                  <c:v>10</c:v>
                </c:pt>
                <c:pt idx="9">
                  <c:v>30</c:v>
                </c:pt>
                <c:pt idx="10">
                  <c:v>100</c:v>
                </c:pt>
                <c:pt idx="11">
                  <c:v>300</c:v>
                </c:pt>
                <c:pt idx="12">
                  <c:v>1000</c:v>
                </c:pt>
                <c:pt idx="13">
                  <c:v>3000</c:v>
                </c:pt>
              </c:numCache>
            </c:numRef>
          </c:xVal>
          <c:yVal>
            <c:numRef>
              <c:f>'Wall area (C) 2,2.5,3pi'!$D$101:$D$114</c:f>
              <c:numCache>
                <c:formatCode>General</c:formatCode>
                <c:ptCount val="14"/>
                <c:pt idx="0">
                  <c:v>0.13324938740949385</c:v>
                </c:pt>
                <c:pt idx="1">
                  <c:v>0.13388407422565426</c:v>
                </c:pt>
                <c:pt idx="2">
                  <c:v>0.13593487020294212</c:v>
                </c:pt>
                <c:pt idx="3">
                  <c:v>0.14218234515262818</c:v>
                </c:pt>
                <c:pt idx="4">
                  <c:v>0.16355245011636071</c:v>
                </c:pt>
                <c:pt idx="5">
                  <c:v>0.24173000336111264</c:v>
                </c:pt>
                <c:pt idx="6">
                  <c:v>0.58662840138490102</c:v>
                </c:pt>
                <c:pt idx="7">
                  <c:v>2.6164249296889683</c:v>
                </c:pt>
                <c:pt idx="8">
                  <c:v>17.324962509141329</c:v>
                </c:pt>
                <c:pt idx="9">
                  <c:v>115.93860365423333</c:v>
                </c:pt>
                <c:pt idx="10">
                  <c:v>511.16512029019941</c:v>
                </c:pt>
                <c:pt idx="11">
                  <c:v>1233.4229314483591</c:v>
                </c:pt>
                <c:pt idx="12">
                  <c:v>1989.3768699873096</c:v>
                </c:pt>
                <c:pt idx="13">
                  <c:v>2440.5798940530867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784-468A-9F50-10285FF869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600318"/>
        <c:axId val="1845123815"/>
      </c:scatterChart>
      <c:valAx>
        <c:axId val="89600318"/>
        <c:scaling>
          <c:orientation val="minMax"/>
        </c:scaling>
        <c:delete val="0"/>
        <c:axPos val="b"/>
        <c:majorGridlines>
          <c:spPr>
            <a:ln>
              <a:solidFill>
                <a:srgbClr val="FFFFFF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/>
                </a:pPr>
                <a:r>
                  <a:t>[ Methacholine ]  mM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1845123815"/>
        <c:crosses val="autoZero"/>
        <c:crossBetween val="midCat"/>
      </c:valAx>
      <c:valAx>
        <c:axId val="1845123815"/>
        <c:scaling>
          <c:orientation val="minMax"/>
        </c:scaling>
        <c:delete val="0"/>
        <c:axPos val="l"/>
        <c:majorGridlines>
          <c:spPr>
            <a:ln>
              <a:solidFill>
                <a:srgbClr val="FFFFFF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/>
                </a:pPr>
                <a:r>
                  <a:t>Airway Resistance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89600318"/>
        <c:crosses val="autoZero"/>
        <c:crossBetween val="midCat"/>
      </c:valAx>
      <c:spPr>
        <a:solidFill>
          <a:srgbClr val="FFFFFF"/>
        </a:solidFill>
      </c:spPr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scatterChart>
        <c:scatterStyle val="lineMarker"/>
        <c:varyColors val="1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436EA1"/>
              </a:solidFill>
              <a:ln cmpd="sng">
                <a:solidFill>
                  <a:srgbClr val="436EA1"/>
                </a:solidFill>
              </a:ln>
            </c:spPr>
          </c:marker>
          <c:xVal>
            <c:numRef>
              <c:f>'Mucus area (D) .16,.32,.64pi'!$B$66:$B$79</c:f>
              <c:numCache>
                <c:formatCode>General</c:formatCode>
                <c:ptCount val="14"/>
                <c:pt idx="0">
                  <c:v>1E-3</c:v>
                </c:pt>
                <c:pt idx="1">
                  <c:v>3.0000000000000001E-3</c:v>
                </c:pt>
                <c:pt idx="2">
                  <c:v>0.01</c:v>
                </c:pt>
                <c:pt idx="3">
                  <c:v>0.03</c:v>
                </c:pt>
                <c:pt idx="4">
                  <c:v>0.1</c:v>
                </c:pt>
                <c:pt idx="5">
                  <c:v>0.3</c:v>
                </c:pt>
                <c:pt idx="6">
                  <c:v>1</c:v>
                </c:pt>
                <c:pt idx="7">
                  <c:v>3</c:v>
                </c:pt>
                <c:pt idx="8">
                  <c:v>10</c:v>
                </c:pt>
                <c:pt idx="9">
                  <c:v>30</c:v>
                </c:pt>
                <c:pt idx="10">
                  <c:v>100</c:v>
                </c:pt>
                <c:pt idx="11">
                  <c:v>300</c:v>
                </c:pt>
                <c:pt idx="12">
                  <c:v>1000</c:v>
                </c:pt>
                <c:pt idx="13">
                  <c:v>3000</c:v>
                </c:pt>
              </c:numCache>
            </c:numRef>
          </c:xVal>
          <c:yVal>
            <c:numRef>
              <c:f>'Mucus area (D) .16,.32,.64pi'!$D$66:$D$79</c:f>
              <c:numCache>
                <c:formatCode>General</c:formatCode>
                <c:ptCount val="14"/>
                <c:pt idx="0">
                  <c:v>8.6531895938539244E-2</c:v>
                </c:pt>
                <c:pt idx="1">
                  <c:v>8.6863809565082023E-2</c:v>
                </c:pt>
                <c:pt idx="2">
                  <c:v>8.793316029548047E-2</c:v>
                </c:pt>
                <c:pt idx="3">
                  <c:v>9.1161929477738587E-2</c:v>
                </c:pt>
                <c:pt idx="4">
                  <c:v>0.10189721552998414</c:v>
                </c:pt>
                <c:pt idx="5">
                  <c:v>0.13779368709941464</c:v>
                </c:pt>
                <c:pt idx="6">
                  <c:v>0.25882049635907289</c:v>
                </c:pt>
                <c:pt idx="7">
                  <c:v>0.61204881968501534</c:v>
                </c:pt>
                <c:pt idx="8">
                  <c:v>1.2338816305525964</c:v>
                </c:pt>
                <c:pt idx="9">
                  <c:v>1.7642390081932615</c:v>
                </c:pt>
                <c:pt idx="10">
                  <c:v>2.0163719521686025</c:v>
                </c:pt>
                <c:pt idx="11">
                  <c:v>2.1097222520251813</c:v>
                </c:pt>
                <c:pt idx="12">
                  <c:v>2.1473168011413328</c:v>
                </c:pt>
                <c:pt idx="13">
                  <c:v>2.1610912763475048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F9A-472B-B64A-9248D849C8FB}"/>
            </c:ext>
          </c:extLst>
        </c:ser>
        <c:ser>
          <c:idx val="1"/>
          <c:order val="1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A34441"/>
              </a:solidFill>
              <a:ln cmpd="sng">
                <a:solidFill>
                  <a:srgbClr val="A34441"/>
                </a:solidFill>
              </a:ln>
            </c:spPr>
          </c:marker>
          <c:xVal>
            <c:numRef>
              <c:f>'Mucus area (D) .16,.32,.64pi'!$B$66:$B$79</c:f>
              <c:numCache>
                <c:formatCode>General</c:formatCode>
                <c:ptCount val="14"/>
                <c:pt idx="0">
                  <c:v>1E-3</c:v>
                </c:pt>
                <c:pt idx="1">
                  <c:v>3.0000000000000001E-3</c:v>
                </c:pt>
                <c:pt idx="2">
                  <c:v>0.01</c:v>
                </c:pt>
                <c:pt idx="3">
                  <c:v>0.03</c:v>
                </c:pt>
                <c:pt idx="4">
                  <c:v>0.1</c:v>
                </c:pt>
                <c:pt idx="5">
                  <c:v>0.3</c:v>
                </c:pt>
                <c:pt idx="6">
                  <c:v>1</c:v>
                </c:pt>
                <c:pt idx="7">
                  <c:v>3</c:v>
                </c:pt>
                <c:pt idx="8">
                  <c:v>10</c:v>
                </c:pt>
                <c:pt idx="9">
                  <c:v>30</c:v>
                </c:pt>
                <c:pt idx="10">
                  <c:v>100</c:v>
                </c:pt>
                <c:pt idx="11">
                  <c:v>300</c:v>
                </c:pt>
                <c:pt idx="12">
                  <c:v>1000</c:v>
                </c:pt>
                <c:pt idx="13">
                  <c:v>3000</c:v>
                </c:pt>
              </c:numCache>
            </c:numRef>
          </c:xVal>
          <c:yVal>
            <c:numRef>
              <c:f>'Mucus area (D) .16,.32,.64pi'!$E$66:$E$79</c:f>
              <c:numCache>
                <c:formatCode>General</c:formatCode>
                <c:ptCount val="14"/>
                <c:pt idx="0">
                  <c:v>8.9992334154744613E-2</c:v>
                </c:pt>
                <c:pt idx="1">
                  <c:v>9.0344375562897067E-2</c:v>
                </c:pt>
                <c:pt idx="2">
                  <c:v>9.1478845345407248E-2</c:v>
                </c:pt>
                <c:pt idx="3">
                  <c:v>9.4906731120649832E-2</c:v>
                </c:pt>
                <c:pt idx="4">
                  <c:v>0.1063303743345079</c:v>
                </c:pt>
                <c:pt idx="5">
                  <c:v>0.14480194573160987</c:v>
                </c:pt>
                <c:pt idx="6">
                  <c:v>0.27711768801544229</c:v>
                </c:pt>
                <c:pt idx="7">
                  <c:v>0.68050958068154455</c:v>
                </c:pt>
                <c:pt idx="8">
                  <c:v>1.4368363583892927</c:v>
                </c:pt>
                <c:pt idx="9">
                  <c:v>2.1195714349948571</c:v>
                </c:pt>
                <c:pt idx="10">
                  <c:v>2.4549645829698585</c:v>
                </c:pt>
                <c:pt idx="11">
                  <c:v>2.5808215616460992</c:v>
                </c:pt>
                <c:pt idx="12">
                  <c:v>2.6317590889635487</c:v>
                </c:pt>
                <c:pt idx="13">
                  <c:v>2.6504583134284454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F9A-472B-B64A-9248D849C8FB}"/>
            </c:ext>
          </c:extLst>
        </c:ser>
        <c:ser>
          <c:idx val="2"/>
          <c:order val="2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849F4C"/>
              </a:solidFill>
              <a:ln cmpd="sng">
                <a:solidFill>
                  <a:srgbClr val="849F4C"/>
                </a:solidFill>
              </a:ln>
            </c:spPr>
          </c:marker>
          <c:xVal>
            <c:numRef>
              <c:f>'Mucus area (D) .16,.32,.64pi'!$B$66:$B$79</c:f>
              <c:numCache>
                <c:formatCode>General</c:formatCode>
                <c:ptCount val="14"/>
                <c:pt idx="0">
                  <c:v>1E-3</c:v>
                </c:pt>
                <c:pt idx="1">
                  <c:v>3.0000000000000001E-3</c:v>
                </c:pt>
                <c:pt idx="2">
                  <c:v>0.01</c:v>
                </c:pt>
                <c:pt idx="3">
                  <c:v>0.03</c:v>
                </c:pt>
                <c:pt idx="4">
                  <c:v>0.1</c:v>
                </c:pt>
                <c:pt idx="5">
                  <c:v>0.3</c:v>
                </c:pt>
                <c:pt idx="6">
                  <c:v>1</c:v>
                </c:pt>
                <c:pt idx="7">
                  <c:v>3</c:v>
                </c:pt>
                <c:pt idx="8">
                  <c:v>10</c:v>
                </c:pt>
                <c:pt idx="9">
                  <c:v>30</c:v>
                </c:pt>
                <c:pt idx="10">
                  <c:v>100</c:v>
                </c:pt>
                <c:pt idx="11">
                  <c:v>300</c:v>
                </c:pt>
                <c:pt idx="12">
                  <c:v>1000</c:v>
                </c:pt>
                <c:pt idx="13">
                  <c:v>3000</c:v>
                </c:pt>
              </c:numCache>
            </c:numRef>
          </c:xVal>
          <c:yVal>
            <c:numRef>
              <c:f>'Mucus area (D) .16,.32,.64pi'!$F$66:$F$79</c:f>
              <c:numCache>
                <c:formatCode>General</c:formatCode>
                <c:ptCount val="14"/>
                <c:pt idx="0">
                  <c:v>9.3664576275085884E-2</c:v>
                </c:pt>
                <c:pt idx="1">
                  <c:v>9.4038406365152358E-2</c:v>
                </c:pt>
                <c:pt idx="2">
                  <c:v>9.5243391690995965E-2</c:v>
                </c:pt>
                <c:pt idx="3">
                  <c:v>9.8887109532472497E-2</c:v>
                </c:pt>
                <c:pt idx="4">
                  <c:v>0.11105925889620374</c:v>
                </c:pt>
                <c:pt idx="5">
                  <c:v>0.15235879025910951</c:v>
                </c:pt>
                <c:pt idx="6">
                  <c:v>0.29742601807799013</c:v>
                </c:pt>
                <c:pt idx="7">
                  <c:v>0.76113379387025482</c:v>
                </c:pt>
                <c:pt idx="8">
                  <c:v>1.6943166532404146</c:v>
                </c:pt>
                <c:pt idx="9">
                  <c:v>2.5941524894009587</c:v>
                </c:pt>
                <c:pt idx="10">
                  <c:v>3.0539250571921408</c:v>
                </c:pt>
                <c:pt idx="11">
                  <c:v>3.2293171876258158</c:v>
                </c:pt>
                <c:pt idx="12">
                  <c:v>3.3007384377908844</c:v>
                </c:pt>
                <c:pt idx="13">
                  <c:v>3.3270198265707358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F9A-472B-B64A-9248D849C8FB}"/>
            </c:ext>
          </c:extLst>
        </c:ser>
        <c:ser>
          <c:idx val="3"/>
          <c:order val="3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6D558A"/>
              </a:solidFill>
              <a:ln cmpd="sng">
                <a:solidFill>
                  <a:srgbClr val="6D558A"/>
                </a:solidFill>
              </a:ln>
            </c:spPr>
          </c:marker>
          <c:xVal>
            <c:numRef>
              <c:f>'Mucus area (D) .16,.32,.64pi'!$B$66:$B$79</c:f>
              <c:numCache>
                <c:formatCode>General</c:formatCode>
                <c:ptCount val="14"/>
                <c:pt idx="0">
                  <c:v>1E-3</c:v>
                </c:pt>
                <c:pt idx="1">
                  <c:v>3.0000000000000001E-3</c:v>
                </c:pt>
                <c:pt idx="2">
                  <c:v>0.01</c:v>
                </c:pt>
                <c:pt idx="3">
                  <c:v>0.03</c:v>
                </c:pt>
                <c:pt idx="4">
                  <c:v>0.1</c:v>
                </c:pt>
                <c:pt idx="5">
                  <c:v>0.3</c:v>
                </c:pt>
                <c:pt idx="6">
                  <c:v>1</c:v>
                </c:pt>
                <c:pt idx="7">
                  <c:v>3</c:v>
                </c:pt>
                <c:pt idx="8">
                  <c:v>10</c:v>
                </c:pt>
                <c:pt idx="9">
                  <c:v>30</c:v>
                </c:pt>
                <c:pt idx="10">
                  <c:v>100</c:v>
                </c:pt>
                <c:pt idx="11">
                  <c:v>300</c:v>
                </c:pt>
                <c:pt idx="12">
                  <c:v>1000</c:v>
                </c:pt>
                <c:pt idx="13">
                  <c:v>3000</c:v>
                </c:pt>
              </c:numCache>
            </c:numRef>
          </c:xVal>
          <c:yVal>
            <c:numRef>
              <c:f>'Mucus area (D) .16,.32,.64pi'!$G$66:$G$79</c:f>
              <c:numCache>
                <c:formatCode>General</c:formatCode>
                <c:ptCount val="14"/>
                <c:pt idx="0">
                  <c:v>9.7566266913804406E-2</c:v>
                </c:pt>
                <c:pt idx="1">
                  <c:v>9.7963721499163964E-2</c:v>
                </c:pt>
                <c:pt idx="2">
                  <c:v>9.9245189662586858E-2</c:v>
                </c:pt>
                <c:pt idx="3">
                  <c:v>0.10312324660660846</c:v>
                </c:pt>
                <c:pt idx="4">
                  <c:v>0.11611076913353567</c:v>
                </c:pt>
                <c:pt idx="5">
                  <c:v>0.16052300671737996</c:v>
                </c:pt>
                <c:pt idx="6">
                  <c:v>0.32005139865436688</c:v>
                </c:pt>
                <c:pt idx="7">
                  <c:v>0.8569832940697909</c:v>
                </c:pt>
                <c:pt idx="8">
                  <c:v>2.0277583341309176</c:v>
                </c:pt>
                <c:pt idx="9">
                  <c:v>3.2479848043434876</c:v>
                </c:pt>
                <c:pt idx="10">
                  <c:v>3.9021486890704962</c:v>
                </c:pt>
                <c:pt idx="11">
                  <c:v>4.1568900784583169</c:v>
                </c:pt>
                <c:pt idx="12">
                  <c:v>4.2614296859658474</c:v>
                </c:pt>
                <c:pt idx="13">
                  <c:v>4.3000146081355179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F9A-472B-B64A-9248D849C8FB}"/>
            </c:ext>
          </c:extLst>
        </c:ser>
        <c:ser>
          <c:idx val="4"/>
          <c:order val="4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4092A8"/>
              </a:solidFill>
              <a:ln cmpd="sng">
                <a:solidFill>
                  <a:srgbClr val="4092A8"/>
                </a:solidFill>
              </a:ln>
            </c:spPr>
          </c:marker>
          <c:xVal>
            <c:numRef>
              <c:f>'Mucus area (D) .16,.32,.64pi'!$B$66:$B$79</c:f>
              <c:numCache>
                <c:formatCode>General</c:formatCode>
                <c:ptCount val="14"/>
                <c:pt idx="0">
                  <c:v>1E-3</c:v>
                </c:pt>
                <c:pt idx="1">
                  <c:v>3.0000000000000001E-3</c:v>
                </c:pt>
                <c:pt idx="2">
                  <c:v>0.01</c:v>
                </c:pt>
                <c:pt idx="3">
                  <c:v>0.03</c:v>
                </c:pt>
                <c:pt idx="4">
                  <c:v>0.1</c:v>
                </c:pt>
                <c:pt idx="5">
                  <c:v>0.3</c:v>
                </c:pt>
                <c:pt idx="6">
                  <c:v>1</c:v>
                </c:pt>
                <c:pt idx="7">
                  <c:v>3</c:v>
                </c:pt>
                <c:pt idx="8">
                  <c:v>10</c:v>
                </c:pt>
                <c:pt idx="9">
                  <c:v>30</c:v>
                </c:pt>
                <c:pt idx="10">
                  <c:v>100</c:v>
                </c:pt>
                <c:pt idx="11">
                  <c:v>300</c:v>
                </c:pt>
                <c:pt idx="12">
                  <c:v>1000</c:v>
                </c:pt>
                <c:pt idx="13">
                  <c:v>3000</c:v>
                </c:pt>
              </c:numCache>
            </c:numRef>
          </c:xVal>
          <c:yVal>
            <c:numRef>
              <c:f>'Mucus area (D) .16,.32,.64pi'!$H$66:$H$79</c:f>
              <c:numCache>
                <c:formatCode>General</c:formatCode>
                <c:ptCount val="14"/>
                <c:pt idx="0">
                  <c:v>0.10171692708081542</c:v>
                </c:pt>
                <c:pt idx="1">
                  <c:v>0.10214003946636284</c:v>
                </c:pt>
                <c:pt idx="2">
                  <c:v>0.10350460257560706</c:v>
                </c:pt>
                <c:pt idx="3">
                  <c:v>0.1076375326816356</c:v>
                </c:pt>
                <c:pt idx="4">
                  <c:v>0.12151493459757606</c:v>
                </c:pt>
                <c:pt idx="5">
                  <c:v>0.16936147172263111</c:v>
                </c:pt>
                <c:pt idx="6">
                  <c:v>0.34536019824840963</c:v>
                </c:pt>
                <c:pt idx="7">
                  <c:v>0.9721476564403414</c:v>
                </c:pt>
                <c:pt idx="8">
                  <c:v>2.4702679743143712</c:v>
                </c:pt>
                <c:pt idx="9">
                  <c:v>4.1841691014572095</c:v>
                </c:pt>
                <c:pt idx="10">
                  <c:v>5.1598875518206828</c:v>
                </c:pt>
                <c:pt idx="11">
                  <c:v>5.5500694116270006</c:v>
                </c:pt>
                <c:pt idx="12">
                  <c:v>5.7118198549340162</c:v>
                </c:pt>
                <c:pt idx="13">
                  <c:v>5.7717590744545291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F9A-472B-B64A-9248D849C8FB}"/>
            </c:ext>
          </c:extLst>
        </c:ser>
        <c:ser>
          <c:idx val="5"/>
          <c:order val="5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D2803C"/>
              </a:solidFill>
              <a:ln cmpd="sng">
                <a:solidFill>
                  <a:srgbClr val="D2803C"/>
                </a:solidFill>
              </a:ln>
            </c:spPr>
          </c:marker>
          <c:xVal>
            <c:numRef>
              <c:f>'Mucus area (D) .16,.32,.64pi'!$B$66:$B$79</c:f>
              <c:numCache>
                <c:formatCode>General</c:formatCode>
                <c:ptCount val="14"/>
                <c:pt idx="0">
                  <c:v>1E-3</c:v>
                </c:pt>
                <c:pt idx="1">
                  <c:v>3.0000000000000001E-3</c:v>
                </c:pt>
                <c:pt idx="2">
                  <c:v>0.01</c:v>
                </c:pt>
                <c:pt idx="3">
                  <c:v>0.03</c:v>
                </c:pt>
                <c:pt idx="4">
                  <c:v>0.1</c:v>
                </c:pt>
                <c:pt idx="5">
                  <c:v>0.3</c:v>
                </c:pt>
                <c:pt idx="6">
                  <c:v>1</c:v>
                </c:pt>
                <c:pt idx="7">
                  <c:v>3</c:v>
                </c:pt>
                <c:pt idx="8">
                  <c:v>10</c:v>
                </c:pt>
                <c:pt idx="9">
                  <c:v>30</c:v>
                </c:pt>
                <c:pt idx="10">
                  <c:v>100</c:v>
                </c:pt>
                <c:pt idx="11">
                  <c:v>300</c:v>
                </c:pt>
                <c:pt idx="12">
                  <c:v>1000</c:v>
                </c:pt>
                <c:pt idx="13">
                  <c:v>3000</c:v>
                </c:pt>
              </c:numCache>
            </c:numRef>
          </c:xVal>
          <c:yVal>
            <c:numRef>
              <c:f>'Mucus area (D) .16,.32,.64pi'!$I$66:$I$79</c:f>
              <c:numCache>
                <c:formatCode>General</c:formatCode>
                <c:ptCount val="14"/>
                <c:pt idx="0">
                  <c:v>0.10613819882730827</c:v>
                </c:pt>
                <c:pt idx="1">
                  <c:v>0.10658922586264089</c:v>
                </c:pt>
                <c:pt idx="2">
                  <c:v>0.10804422629305833</c:v>
                </c:pt>
                <c:pt idx="3">
                  <c:v>0.11245486301404006</c:v>
                </c:pt>
                <c:pt idx="4">
                  <c:v>0.12730536179517771</c:v>
                </c:pt>
                <c:pt idx="5">
                  <c:v>0.17895052638511819</c:v>
                </c:pt>
                <c:pt idx="6">
                  <c:v>0.37379416702963136</c:v>
                </c:pt>
                <c:pt idx="7">
                  <c:v>1.112187765495769</c:v>
                </c:pt>
                <c:pt idx="8">
                  <c:v>3.0751693066841246</c:v>
                </c:pt>
                <c:pt idx="9">
                  <c:v>5.5921862451133642</c:v>
                </c:pt>
                <c:pt idx="10">
                  <c:v>7.1403947259647991</c:v>
                </c:pt>
                <c:pt idx="11">
                  <c:v>7.7818954088821455</c:v>
                </c:pt>
                <c:pt idx="12">
                  <c:v>8.0515252777743402</c:v>
                </c:pt>
                <c:pt idx="13">
                  <c:v>8.1519882327067066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F9A-472B-B64A-9248D849C8FB}"/>
            </c:ext>
          </c:extLst>
        </c:ser>
        <c:ser>
          <c:idx val="6"/>
          <c:order val="6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618EC4"/>
              </a:solidFill>
              <a:ln cmpd="sng">
                <a:solidFill>
                  <a:srgbClr val="618EC4"/>
                </a:solidFill>
              </a:ln>
            </c:spPr>
          </c:marker>
          <c:xVal>
            <c:numRef>
              <c:f>'Mucus area (D) .16,.32,.64pi'!$B$66:$B$79</c:f>
              <c:numCache>
                <c:formatCode>General</c:formatCode>
                <c:ptCount val="14"/>
                <c:pt idx="0">
                  <c:v>1E-3</c:v>
                </c:pt>
                <c:pt idx="1">
                  <c:v>3.0000000000000001E-3</c:v>
                </c:pt>
                <c:pt idx="2">
                  <c:v>0.01</c:v>
                </c:pt>
                <c:pt idx="3">
                  <c:v>0.03</c:v>
                </c:pt>
                <c:pt idx="4">
                  <c:v>0.1</c:v>
                </c:pt>
                <c:pt idx="5">
                  <c:v>0.3</c:v>
                </c:pt>
                <c:pt idx="6">
                  <c:v>1</c:v>
                </c:pt>
                <c:pt idx="7">
                  <c:v>3</c:v>
                </c:pt>
                <c:pt idx="8">
                  <c:v>10</c:v>
                </c:pt>
                <c:pt idx="9">
                  <c:v>30</c:v>
                </c:pt>
                <c:pt idx="10">
                  <c:v>100</c:v>
                </c:pt>
                <c:pt idx="11">
                  <c:v>300</c:v>
                </c:pt>
                <c:pt idx="12">
                  <c:v>1000</c:v>
                </c:pt>
                <c:pt idx="13">
                  <c:v>3000</c:v>
                </c:pt>
              </c:numCache>
            </c:numRef>
          </c:xVal>
          <c:yVal>
            <c:numRef>
              <c:f>'Mucus area (D) .16,.32,.64pi'!$J$66:$J$79</c:f>
              <c:numCache>
                <c:formatCode>General</c:formatCode>
                <c:ptCount val="14"/>
                <c:pt idx="0">
                  <c:v>0.13324938740949385</c:v>
                </c:pt>
                <c:pt idx="1">
                  <c:v>0.13388407422565426</c:v>
                </c:pt>
                <c:pt idx="2">
                  <c:v>0.13593487020294212</c:v>
                </c:pt>
                <c:pt idx="3">
                  <c:v>0.14218234515262818</c:v>
                </c:pt>
                <c:pt idx="4">
                  <c:v>0.16355245011636071</c:v>
                </c:pt>
                <c:pt idx="5">
                  <c:v>0.24173000336111264</c:v>
                </c:pt>
                <c:pt idx="6">
                  <c:v>0.58662840138490102</c:v>
                </c:pt>
                <c:pt idx="7">
                  <c:v>2.6164249296889683</c:v>
                </c:pt>
                <c:pt idx="8">
                  <c:v>17.324962509141329</c:v>
                </c:pt>
                <c:pt idx="9">
                  <c:v>115.93860365423333</c:v>
                </c:pt>
                <c:pt idx="10">
                  <c:v>511.16512029019941</c:v>
                </c:pt>
                <c:pt idx="11">
                  <c:v>1233.4229314483591</c:v>
                </c:pt>
                <c:pt idx="12">
                  <c:v>1989.3768699873096</c:v>
                </c:pt>
                <c:pt idx="13">
                  <c:v>2440.5798940530867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F9A-472B-B64A-9248D849C8FB}"/>
            </c:ext>
          </c:extLst>
        </c:ser>
        <c:ser>
          <c:idx val="7"/>
          <c:order val="7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C6625F"/>
              </a:solidFill>
              <a:ln cmpd="sng">
                <a:solidFill>
                  <a:srgbClr val="C6625F"/>
                </a:solidFill>
              </a:ln>
            </c:spPr>
          </c:marker>
          <c:xVal>
            <c:numRef>
              <c:f>'Mucus area (D) .16,.32,.64pi'!$B$66:$B$79</c:f>
              <c:numCache>
                <c:formatCode>General</c:formatCode>
                <c:ptCount val="14"/>
                <c:pt idx="0">
                  <c:v>1E-3</c:v>
                </c:pt>
                <c:pt idx="1">
                  <c:v>3.0000000000000001E-3</c:v>
                </c:pt>
                <c:pt idx="2">
                  <c:v>0.01</c:v>
                </c:pt>
                <c:pt idx="3">
                  <c:v>0.03</c:v>
                </c:pt>
                <c:pt idx="4">
                  <c:v>0.1</c:v>
                </c:pt>
                <c:pt idx="5">
                  <c:v>0.3</c:v>
                </c:pt>
                <c:pt idx="6">
                  <c:v>1</c:v>
                </c:pt>
                <c:pt idx="7">
                  <c:v>3</c:v>
                </c:pt>
                <c:pt idx="8">
                  <c:v>10</c:v>
                </c:pt>
                <c:pt idx="9">
                  <c:v>30</c:v>
                </c:pt>
                <c:pt idx="10">
                  <c:v>100</c:v>
                </c:pt>
                <c:pt idx="11">
                  <c:v>300</c:v>
                </c:pt>
                <c:pt idx="12">
                  <c:v>1000</c:v>
                </c:pt>
                <c:pt idx="13">
                  <c:v>3000</c:v>
                </c:pt>
              </c:numCache>
            </c:numRef>
          </c:xVal>
          <c:yVal>
            <c:numRef>
              <c:f>'Mucus area (D) .16,.32,.64pi'!$K$66:$K$79</c:f>
              <c:numCache>
                <c:formatCode>General</c:formatCode>
                <c:ptCount val="14"/>
                <c:pt idx="0">
                  <c:v>0.17224833867410527</c:v>
                </c:pt>
                <c:pt idx="1">
                  <c:v>0.17318160708621341</c:v>
                </c:pt>
                <c:pt idx="2">
                  <c:v>0.17620340615333946</c:v>
                </c:pt>
                <c:pt idx="3">
                  <c:v>0.18546725582621396</c:v>
                </c:pt>
                <c:pt idx="4">
                  <c:v>0.21780967120635686</c:v>
                </c:pt>
                <c:pt idx="5">
                  <c:v>0.34442888034988828</c:v>
                </c:pt>
                <c:pt idx="6">
                  <c:v>1.050592168738234</c:v>
                </c:pt>
                <c:pt idx="7">
                  <c:v>12.037594731132542</c:v>
                </c:pt>
                <c:pt idx="8">
                  <c:v>124.14622121850965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5F9A-472B-B64A-9248D849C8FB}"/>
            </c:ext>
          </c:extLst>
        </c:ser>
        <c:ser>
          <c:idx val="8"/>
          <c:order val="8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A5C26A"/>
              </a:solidFill>
              <a:ln cmpd="sng">
                <a:solidFill>
                  <a:srgbClr val="A5C26A"/>
                </a:solidFill>
              </a:ln>
            </c:spPr>
          </c:marker>
          <c:xVal>
            <c:numRef>
              <c:f>'Mucus area (D) .16,.32,.64pi'!$B$66:$B$79</c:f>
              <c:numCache>
                <c:formatCode>General</c:formatCode>
                <c:ptCount val="14"/>
                <c:pt idx="0">
                  <c:v>1E-3</c:v>
                </c:pt>
                <c:pt idx="1">
                  <c:v>3.0000000000000001E-3</c:v>
                </c:pt>
                <c:pt idx="2">
                  <c:v>0.01</c:v>
                </c:pt>
                <c:pt idx="3">
                  <c:v>0.03</c:v>
                </c:pt>
                <c:pt idx="4">
                  <c:v>0.1</c:v>
                </c:pt>
                <c:pt idx="5">
                  <c:v>0.3</c:v>
                </c:pt>
                <c:pt idx="6">
                  <c:v>1</c:v>
                </c:pt>
                <c:pt idx="7">
                  <c:v>3</c:v>
                </c:pt>
                <c:pt idx="8">
                  <c:v>10</c:v>
                </c:pt>
                <c:pt idx="9">
                  <c:v>30</c:v>
                </c:pt>
                <c:pt idx="10">
                  <c:v>100</c:v>
                </c:pt>
                <c:pt idx="11">
                  <c:v>300</c:v>
                </c:pt>
                <c:pt idx="12">
                  <c:v>1000</c:v>
                </c:pt>
                <c:pt idx="13">
                  <c:v>3000</c:v>
                </c:pt>
              </c:numCache>
            </c:numRef>
          </c:xVal>
          <c:yVal>
            <c:numRef>
              <c:f>'Mucus area (D) .16,.32,.64pi'!$L$66:$L$79</c:f>
              <c:numCache>
                <c:formatCode>General</c:formatCode>
                <c:ptCount val="14"/>
                <c:pt idx="0">
                  <c:v>0.23125571093613026</c:v>
                </c:pt>
                <c:pt idx="1">
                  <c:v>0.23270846662747424</c:v>
                </c:pt>
                <c:pt idx="2">
                  <c:v>0.23742512126216819</c:v>
                </c:pt>
                <c:pt idx="3">
                  <c:v>0.25200643462828465</c:v>
                </c:pt>
                <c:pt idx="4">
                  <c:v>0.30433227372265337</c:v>
                </c:pt>
                <c:pt idx="5">
                  <c:v>0.52975440923503425</c:v>
                </c:pt>
                <c:pt idx="6">
                  <c:v>2.3990501260906982</c:v>
                </c:pt>
                <c:pt idx="7">
                  <c:v>572.98900843894444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5F9A-472B-B64A-9248D849C8FB}"/>
            </c:ext>
          </c:extLst>
        </c:ser>
        <c:ser>
          <c:idx val="9"/>
          <c:order val="9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8D74AB"/>
              </a:solidFill>
              <a:ln cmpd="sng">
                <a:solidFill>
                  <a:srgbClr val="8D74AB"/>
                </a:solidFill>
              </a:ln>
            </c:spPr>
          </c:marker>
          <c:xVal>
            <c:numRef>
              <c:f>'Mucus area (D) .16,.32,.64pi'!$B$66:$B$79</c:f>
              <c:numCache>
                <c:formatCode>General</c:formatCode>
                <c:ptCount val="14"/>
                <c:pt idx="0">
                  <c:v>1E-3</c:v>
                </c:pt>
                <c:pt idx="1">
                  <c:v>3.0000000000000001E-3</c:v>
                </c:pt>
                <c:pt idx="2">
                  <c:v>0.01</c:v>
                </c:pt>
                <c:pt idx="3">
                  <c:v>0.03</c:v>
                </c:pt>
                <c:pt idx="4">
                  <c:v>0.1</c:v>
                </c:pt>
                <c:pt idx="5">
                  <c:v>0.3</c:v>
                </c:pt>
                <c:pt idx="6">
                  <c:v>1</c:v>
                </c:pt>
                <c:pt idx="7">
                  <c:v>3</c:v>
                </c:pt>
                <c:pt idx="8">
                  <c:v>10</c:v>
                </c:pt>
                <c:pt idx="9">
                  <c:v>30</c:v>
                </c:pt>
                <c:pt idx="10">
                  <c:v>100</c:v>
                </c:pt>
                <c:pt idx="11">
                  <c:v>300</c:v>
                </c:pt>
                <c:pt idx="12">
                  <c:v>1000</c:v>
                </c:pt>
                <c:pt idx="13">
                  <c:v>3000</c:v>
                </c:pt>
              </c:numCache>
            </c:numRef>
          </c:xVal>
          <c:yVal>
            <c:numRef>
              <c:f>'Mucus area (D) .16,.32,.64pi'!$M$66:$M$79</c:f>
              <c:numCache>
                <c:formatCode>General</c:formatCode>
                <c:ptCount val="14"/>
                <c:pt idx="0">
                  <c:v>0.326726505822862</c:v>
                </c:pt>
                <c:pt idx="1">
                  <c:v>0.32916833982185306</c:v>
                </c:pt>
                <c:pt idx="2">
                  <c:v>0.33712608499902552</c:v>
                </c:pt>
                <c:pt idx="3">
                  <c:v>0.36201480592147139</c:v>
                </c:pt>
                <c:pt idx="4">
                  <c:v>0.45487626716684937</c:v>
                </c:pt>
                <c:pt idx="5">
                  <c:v>0.91761865813172305</c:v>
                </c:pt>
                <c:pt idx="6">
                  <c:v>10.038231545926852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5F9A-472B-B64A-9248D849C8FB}"/>
            </c:ext>
          </c:extLst>
        </c:ser>
        <c:ser>
          <c:idx val="10"/>
          <c:order val="1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5DB4CC"/>
              </a:solidFill>
              <a:ln cmpd="sng">
                <a:solidFill>
                  <a:srgbClr val="5DB4CC"/>
                </a:solidFill>
              </a:ln>
            </c:spPr>
          </c:marker>
          <c:xVal>
            <c:numRef>
              <c:f>'Mucus area (D) .16,.32,.64pi'!$B$66:$B$79</c:f>
              <c:numCache>
                <c:formatCode>General</c:formatCode>
                <c:ptCount val="14"/>
                <c:pt idx="0">
                  <c:v>1E-3</c:v>
                </c:pt>
                <c:pt idx="1">
                  <c:v>3.0000000000000001E-3</c:v>
                </c:pt>
                <c:pt idx="2">
                  <c:v>0.01</c:v>
                </c:pt>
                <c:pt idx="3">
                  <c:v>0.03</c:v>
                </c:pt>
                <c:pt idx="4">
                  <c:v>0.1</c:v>
                </c:pt>
                <c:pt idx="5">
                  <c:v>0.3</c:v>
                </c:pt>
                <c:pt idx="6">
                  <c:v>1</c:v>
                </c:pt>
                <c:pt idx="7">
                  <c:v>3</c:v>
                </c:pt>
                <c:pt idx="8">
                  <c:v>10</c:v>
                </c:pt>
                <c:pt idx="9">
                  <c:v>30</c:v>
                </c:pt>
                <c:pt idx="10">
                  <c:v>100</c:v>
                </c:pt>
                <c:pt idx="11">
                  <c:v>300</c:v>
                </c:pt>
                <c:pt idx="12">
                  <c:v>1000</c:v>
                </c:pt>
                <c:pt idx="13">
                  <c:v>3000</c:v>
                </c:pt>
              </c:numCache>
            </c:numRef>
          </c:xVal>
          <c:yVal>
            <c:numRef>
              <c:f>'Mucus area (D) .16,.32,.64pi'!$N$66:$N$79</c:f>
              <c:numCache>
                <c:formatCode>General</c:formatCode>
                <c:ptCount val="14"/>
                <c:pt idx="0">
                  <c:v>0.49630004977570596</c:v>
                </c:pt>
                <c:pt idx="1">
                  <c:v>0.50087747834848095</c:v>
                </c:pt>
                <c:pt idx="2">
                  <c:v>0.51587760495189838</c:v>
                </c:pt>
                <c:pt idx="3">
                  <c:v>0.56360786035397115</c:v>
                </c:pt>
                <c:pt idx="4">
                  <c:v>0.75260521840273231</c:v>
                </c:pt>
                <c:pt idx="5">
                  <c:v>1.9619865968916097</c:v>
                </c:pt>
                <c:pt idx="6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5F9A-472B-B64A-9248D849C8FB}"/>
            </c:ext>
          </c:extLst>
        </c:ser>
        <c:ser>
          <c:idx val="11"/>
          <c:order val="11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F8A159"/>
              </a:solidFill>
              <a:ln cmpd="sng">
                <a:solidFill>
                  <a:srgbClr val="F8A159"/>
                </a:solidFill>
              </a:ln>
            </c:spPr>
          </c:marker>
          <c:xVal>
            <c:numRef>
              <c:f>'Mucus area (D) .16,.32,.64pi'!$B$66:$B$79</c:f>
              <c:numCache>
                <c:formatCode>General</c:formatCode>
                <c:ptCount val="14"/>
                <c:pt idx="0">
                  <c:v>1E-3</c:v>
                </c:pt>
                <c:pt idx="1">
                  <c:v>3.0000000000000001E-3</c:v>
                </c:pt>
                <c:pt idx="2">
                  <c:v>0.01</c:v>
                </c:pt>
                <c:pt idx="3">
                  <c:v>0.03</c:v>
                </c:pt>
                <c:pt idx="4">
                  <c:v>0.1</c:v>
                </c:pt>
                <c:pt idx="5">
                  <c:v>0.3</c:v>
                </c:pt>
                <c:pt idx="6">
                  <c:v>1</c:v>
                </c:pt>
                <c:pt idx="7">
                  <c:v>3</c:v>
                </c:pt>
                <c:pt idx="8">
                  <c:v>10</c:v>
                </c:pt>
                <c:pt idx="9">
                  <c:v>30</c:v>
                </c:pt>
                <c:pt idx="10">
                  <c:v>100</c:v>
                </c:pt>
                <c:pt idx="11">
                  <c:v>300</c:v>
                </c:pt>
                <c:pt idx="12">
                  <c:v>1000</c:v>
                </c:pt>
                <c:pt idx="13">
                  <c:v>3000</c:v>
                </c:pt>
              </c:numCache>
            </c:numRef>
          </c:xVal>
          <c:yVal>
            <c:numRef>
              <c:f>'Mucus area (D) .16,.32,.64pi'!$O$66:$O$79</c:f>
              <c:numCache>
                <c:formatCode>General</c:formatCode>
                <c:ptCount val="14"/>
                <c:pt idx="0">
                  <c:v>0.84249090422963335</c:v>
                </c:pt>
                <c:pt idx="1">
                  <c:v>0.8526361419666485</c:v>
                </c:pt>
                <c:pt idx="2">
                  <c:v>0.88617967649850227</c:v>
                </c:pt>
                <c:pt idx="3">
                  <c:v>0.99596773548867878</c:v>
                </c:pt>
                <c:pt idx="4">
                  <c:v>1.4774634346346294</c:v>
                </c:pt>
                <c:pt idx="5">
                  <c:v>6.7843692415186636</c:v>
                </c:pt>
                <c:pt idx="6">
                  <c:v>10000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5F9A-472B-B64A-9248D849C8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3732869"/>
        <c:axId val="569871706"/>
      </c:scatterChart>
      <c:valAx>
        <c:axId val="1423732869"/>
        <c:scaling>
          <c:orientation val="minMax"/>
        </c:scaling>
        <c:delete val="0"/>
        <c:axPos val="b"/>
        <c:majorGridlines>
          <c:spPr>
            <a:ln>
              <a:solidFill>
                <a:srgbClr val="FFFFFF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/>
                </a:pPr>
                <a:r>
                  <a:t>[ Methacholine ]  mM 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569871706"/>
        <c:crosses val="autoZero"/>
        <c:crossBetween val="midCat"/>
      </c:valAx>
      <c:valAx>
        <c:axId val="569871706"/>
        <c:scaling>
          <c:orientation val="minMax"/>
        </c:scaling>
        <c:delete val="0"/>
        <c:axPos val="l"/>
        <c:majorGridlines>
          <c:spPr>
            <a:ln>
              <a:solidFill>
                <a:srgbClr val="FFFFFF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/>
                </a:pPr>
                <a:r>
                  <a:t>Airway Resistance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1423732869"/>
        <c:crosses val="autoZero"/>
        <c:crossBetween val="midCat"/>
      </c:valAx>
      <c:spPr>
        <a:solidFill>
          <a:srgbClr val="FFFFFF"/>
        </a:solidFill>
      </c:spPr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xVal>
            <c:numRef>
              <c:f>'Standard settings'!$A$4:$A$16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xVal>
          <c:yVal>
            <c:numRef>
              <c:f>'Standard settings'!$AI$5:$AI$17</c:f>
              <c:numCache>
                <c:formatCode>General</c:formatCode>
                <c:ptCount val="13"/>
                <c:pt idx="0">
                  <c:v>0.10617285860712745</c:v>
                </c:pt>
                <c:pt idx="1">
                  <c:v>0.10761931302600231</c:v>
                </c:pt>
                <c:pt idx="2">
                  <c:v>0.11200369385410831</c:v>
                </c:pt>
                <c:pt idx="3">
                  <c:v>0.12676203837416455</c:v>
                </c:pt>
                <c:pt idx="4">
                  <c:v>0.17804556572241009</c:v>
                </c:pt>
                <c:pt idx="5">
                  <c:v>0.37106678843300617</c:v>
                </c:pt>
                <c:pt idx="6">
                  <c:v>1.0982452387007684</c:v>
                </c:pt>
                <c:pt idx="7">
                  <c:v>3.0114644890896787</c:v>
                </c:pt>
                <c:pt idx="8">
                  <c:v>5.4368093915482554</c:v>
                </c:pt>
                <c:pt idx="9">
                  <c:v>6.9168231192973577</c:v>
                </c:pt>
                <c:pt idx="10">
                  <c:v>7.5277917361987594</c:v>
                </c:pt>
                <c:pt idx="11">
                  <c:v>7.7842145213320064</c:v>
                </c:pt>
                <c:pt idx="12">
                  <c:v>7.8797012491029799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090-4F0E-97B0-89C04062CE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1284689"/>
        <c:axId val="1827779280"/>
      </c:scatterChart>
      <c:valAx>
        <c:axId val="761284689"/>
        <c:scaling>
          <c:orientation val="minMax"/>
        </c:scaling>
        <c:delete val="0"/>
        <c:axPos val="b"/>
        <c:majorGridlines>
          <c:spPr>
            <a:ln>
              <a:solidFill>
                <a:srgbClr val="FFFFFF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1827779280"/>
        <c:crosses val="autoZero"/>
        <c:crossBetween val="midCat"/>
      </c:valAx>
      <c:valAx>
        <c:axId val="182777928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761284689"/>
        <c:crosses val="autoZero"/>
        <c:crossBetween val="midCat"/>
      </c:valAx>
      <c:spPr>
        <a:solidFill>
          <a:srgbClr val="FFFFFF"/>
        </a:solidFill>
      </c:spPr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436EA1"/>
              </a:solidFill>
              <a:ln cmpd="sng">
                <a:solidFill>
                  <a:srgbClr val="436EA1"/>
                </a:solidFill>
              </a:ln>
            </c:spPr>
          </c:marker>
          <c:xVal>
            <c:numRef>
              <c:f>'Mucus area (D) .16,.32,.64pi'!$B$85:$B$98</c:f>
              <c:numCache>
                <c:formatCode>General</c:formatCode>
                <c:ptCount val="14"/>
                <c:pt idx="0">
                  <c:v>1E-3</c:v>
                </c:pt>
                <c:pt idx="1">
                  <c:v>3.0000000000000001E-3</c:v>
                </c:pt>
                <c:pt idx="2">
                  <c:v>0.01</c:v>
                </c:pt>
                <c:pt idx="3">
                  <c:v>0.03</c:v>
                </c:pt>
                <c:pt idx="4">
                  <c:v>0.1</c:v>
                </c:pt>
                <c:pt idx="5">
                  <c:v>0.3</c:v>
                </c:pt>
                <c:pt idx="6">
                  <c:v>1</c:v>
                </c:pt>
                <c:pt idx="7">
                  <c:v>3</c:v>
                </c:pt>
                <c:pt idx="8">
                  <c:v>10</c:v>
                </c:pt>
                <c:pt idx="9">
                  <c:v>30</c:v>
                </c:pt>
                <c:pt idx="10">
                  <c:v>100</c:v>
                </c:pt>
                <c:pt idx="11">
                  <c:v>300</c:v>
                </c:pt>
                <c:pt idx="12">
                  <c:v>1000</c:v>
                </c:pt>
                <c:pt idx="13">
                  <c:v>3000</c:v>
                </c:pt>
              </c:numCache>
            </c:numRef>
          </c:xVal>
          <c:yVal>
            <c:numRef>
              <c:f>'Mucus area (D) .16,.32,.64pi'!$D$85:$D$98</c:f>
              <c:numCache>
                <c:formatCode>General</c:formatCode>
                <c:ptCount val="14"/>
                <c:pt idx="0">
                  <c:v>9.529072988491942E-2</c:v>
                </c:pt>
                <c:pt idx="1">
                  <c:v>9.5674347380255945E-2</c:v>
                </c:pt>
                <c:pt idx="2">
                  <c:v>9.6911015603799389E-2</c:v>
                </c:pt>
                <c:pt idx="3">
                  <c:v>0.10065177799137107</c:v>
                </c:pt>
                <c:pt idx="4">
                  <c:v>0.11316125640546541</c:v>
                </c:pt>
                <c:pt idx="5">
                  <c:v>0.15574453991047224</c:v>
                </c:pt>
                <c:pt idx="6">
                  <c:v>0.30672196767893295</c:v>
                </c:pt>
                <c:pt idx="7">
                  <c:v>0.79972814733859987</c:v>
                </c:pt>
                <c:pt idx="8">
                  <c:v>1.8249159817063145</c:v>
                </c:pt>
                <c:pt idx="9">
                  <c:v>2.8449704088565744</c:v>
                </c:pt>
                <c:pt idx="10">
                  <c:v>3.3762503709415079</c:v>
                </c:pt>
                <c:pt idx="11">
                  <c:v>3.5805787719764242</c:v>
                </c:pt>
                <c:pt idx="12">
                  <c:v>3.6640374790407249</c:v>
                </c:pt>
                <c:pt idx="13">
                  <c:v>3.6947850166287837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402-4239-A2F0-A215AF54F9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1726454"/>
        <c:axId val="125199542"/>
      </c:scatterChart>
      <c:valAx>
        <c:axId val="781726454"/>
        <c:scaling>
          <c:orientation val="minMax"/>
        </c:scaling>
        <c:delete val="0"/>
        <c:axPos val="b"/>
        <c:majorGridlines>
          <c:spPr>
            <a:ln>
              <a:solidFill>
                <a:srgbClr val="FFFFFF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/>
                </a:pPr>
                <a:r>
                  <a:t>[ Methacholine ]  mM 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125199542"/>
        <c:crosses val="autoZero"/>
        <c:crossBetween val="midCat"/>
      </c:valAx>
      <c:valAx>
        <c:axId val="125199542"/>
        <c:scaling>
          <c:orientation val="minMax"/>
        </c:scaling>
        <c:delete val="0"/>
        <c:axPos val="l"/>
        <c:majorGridlines>
          <c:spPr>
            <a:ln>
              <a:solidFill>
                <a:srgbClr val="FFFFFF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/>
                </a:pPr>
                <a:r>
                  <a:t>Airway Resistance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781726454"/>
        <c:crosses val="autoZero"/>
        <c:crossBetween val="midCat"/>
      </c:valAx>
      <c:spPr>
        <a:solidFill>
          <a:srgbClr val="FFFFFF"/>
        </a:solidFill>
      </c:spPr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scatterChart>
        <c:scatterStyle val="lineMarker"/>
        <c:varyColors val="1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436EA1"/>
              </a:solidFill>
              <a:ln cmpd="sng">
                <a:solidFill>
                  <a:srgbClr val="436EA1"/>
                </a:solidFill>
              </a:ln>
            </c:spPr>
          </c:marker>
          <c:xVal>
            <c:numRef>
              <c:f>'Mucus area (D) .16,.32,.64pi'!$B$66:$B$79</c:f>
              <c:numCache>
                <c:formatCode>General</c:formatCode>
                <c:ptCount val="14"/>
                <c:pt idx="0">
                  <c:v>1E-3</c:v>
                </c:pt>
                <c:pt idx="1">
                  <c:v>3.0000000000000001E-3</c:v>
                </c:pt>
                <c:pt idx="2">
                  <c:v>0.01</c:v>
                </c:pt>
                <c:pt idx="3">
                  <c:v>0.03</c:v>
                </c:pt>
                <c:pt idx="4">
                  <c:v>0.1</c:v>
                </c:pt>
                <c:pt idx="5">
                  <c:v>0.3</c:v>
                </c:pt>
                <c:pt idx="6">
                  <c:v>1</c:v>
                </c:pt>
                <c:pt idx="7">
                  <c:v>3</c:v>
                </c:pt>
                <c:pt idx="8">
                  <c:v>10</c:v>
                </c:pt>
                <c:pt idx="9">
                  <c:v>30</c:v>
                </c:pt>
                <c:pt idx="10">
                  <c:v>100</c:v>
                </c:pt>
                <c:pt idx="11">
                  <c:v>300</c:v>
                </c:pt>
                <c:pt idx="12">
                  <c:v>1000</c:v>
                </c:pt>
                <c:pt idx="13">
                  <c:v>3000</c:v>
                </c:pt>
              </c:numCache>
            </c:numRef>
          </c:xVal>
          <c:yVal>
            <c:numRef>
              <c:f>'Mucus area (D) .16,.32,.64pi'!$D$104:$D$117</c:f>
              <c:numCache>
                <c:formatCode>General</c:formatCode>
                <c:ptCount val="14"/>
                <c:pt idx="0">
                  <c:v>0.11732495293899108</c:v>
                </c:pt>
                <c:pt idx="1">
                  <c:v>0.1178492188955458</c:v>
                </c:pt>
                <c:pt idx="2">
                  <c:v>0.11954165275607551</c:v>
                </c:pt>
                <c:pt idx="3">
                  <c:v>0.12468283764996367</c:v>
                </c:pt>
                <c:pt idx="4">
                  <c:v>0.14210967406158495</c:v>
                </c:pt>
                <c:pt idx="5">
                  <c:v>0.20402086450661494</c:v>
                </c:pt>
                <c:pt idx="6">
                  <c:v>0.45308700031450594</c:v>
                </c:pt>
                <c:pt idx="7">
                  <c:v>1.5694606704468159</c:v>
                </c:pt>
                <c:pt idx="8">
                  <c:v>5.6621847933102094</c:v>
                </c:pt>
                <c:pt idx="9">
                  <c:v>13.430162148613567</c:v>
                </c:pt>
                <c:pt idx="10">
                  <c:v>19.888938174348862</c:v>
                </c:pt>
                <c:pt idx="11">
                  <c:v>23.008983246587075</c:v>
                </c:pt>
                <c:pt idx="12">
                  <c:v>24.405733290254734</c:v>
                </c:pt>
                <c:pt idx="13">
                  <c:v>24.939608877100106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A85-4EFD-BEF5-659F49DBFA6F}"/>
            </c:ext>
          </c:extLst>
        </c:ser>
        <c:ser>
          <c:idx val="1"/>
          <c:order val="1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A34441"/>
              </a:solidFill>
              <a:ln cmpd="sng">
                <a:solidFill>
                  <a:srgbClr val="A34441"/>
                </a:solidFill>
              </a:ln>
            </c:spPr>
          </c:marker>
          <c:xVal>
            <c:numRef>
              <c:f>'Mucus area (D) .16,.32,.64pi'!$B$66:$B$79</c:f>
              <c:numCache>
                <c:formatCode>General</c:formatCode>
                <c:ptCount val="14"/>
                <c:pt idx="0">
                  <c:v>1E-3</c:v>
                </c:pt>
                <c:pt idx="1">
                  <c:v>3.0000000000000001E-3</c:v>
                </c:pt>
                <c:pt idx="2">
                  <c:v>0.01</c:v>
                </c:pt>
                <c:pt idx="3">
                  <c:v>0.03</c:v>
                </c:pt>
                <c:pt idx="4">
                  <c:v>0.1</c:v>
                </c:pt>
                <c:pt idx="5">
                  <c:v>0.3</c:v>
                </c:pt>
                <c:pt idx="6">
                  <c:v>1</c:v>
                </c:pt>
                <c:pt idx="7">
                  <c:v>3</c:v>
                </c:pt>
                <c:pt idx="8">
                  <c:v>10</c:v>
                </c:pt>
                <c:pt idx="9">
                  <c:v>30</c:v>
                </c:pt>
                <c:pt idx="10">
                  <c:v>100</c:v>
                </c:pt>
                <c:pt idx="11">
                  <c:v>300</c:v>
                </c:pt>
                <c:pt idx="12">
                  <c:v>1000</c:v>
                </c:pt>
                <c:pt idx="13">
                  <c:v>3000</c:v>
                </c:pt>
              </c:numCache>
            </c:numRef>
          </c:xVal>
          <c:yVal>
            <c:numRef>
              <c:f>'Mucus area (D) .16,.32,.64pi'!$E$104:$E$117</c:f>
              <c:numCache>
                <c:formatCode>General</c:formatCode>
                <c:ptCount val="14"/>
                <c:pt idx="0">
                  <c:v>0.12705363665030778</c:v>
                </c:pt>
                <c:pt idx="1">
                  <c:v>0.12764452554448516</c:v>
                </c:pt>
                <c:pt idx="2">
                  <c:v>0.12955312603093178</c:v>
                </c:pt>
                <c:pt idx="3">
                  <c:v>0.13536113424043564</c:v>
                </c:pt>
                <c:pt idx="4">
                  <c:v>0.1551590630669154</c:v>
                </c:pt>
                <c:pt idx="5">
                  <c:v>0.2267737834199145</c:v>
                </c:pt>
                <c:pt idx="6">
                  <c:v>0.53153175517291873</c:v>
                </c:pt>
                <c:pt idx="7">
                  <c:v>2.1360105477740139</c:v>
                </c:pt>
                <c:pt idx="8">
                  <c:v>10.662206665611313</c:v>
                </c:pt>
                <c:pt idx="9">
                  <c:v>39.619036310091545</c:v>
                </c:pt>
                <c:pt idx="10">
                  <c:v>82.299730909535199</c:v>
                </c:pt>
                <c:pt idx="11">
                  <c:v>112.0412896682592</c:v>
                </c:pt>
                <c:pt idx="12">
                  <c:v>127.90749902901325</c:v>
                </c:pt>
                <c:pt idx="13">
                  <c:v>134.45047180270771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A85-4EFD-BEF5-659F49DBFA6F}"/>
            </c:ext>
          </c:extLst>
        </c:ser>
        <c:ser>
          <c:idx val="2"/>
          <c:order val="2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849F4C"/>
              </a:solidFill>
              <a:ln cmpd="sng">
                <a:solidFill>
                  <a:srgbClr val="849F4C"/>
                </a:solidFill>
              </a:ln>
            </c:spPr>
          </c:marker>
          <c:xVal>
            <c:numRef>
              <c:f>'Mucus area (D) .16,.32,.64pi'!$B$66:$B$79</c:f>
              <c:numCache>
                <c:formatCode>General</c:formatCode>
                <c:ptCount val="14"/>
                <c:pt idx="0">
                  <c:v>1E-3</c:v>
                </c:pt>
                <c:pt idx="1">
                  <c:v>3.0000000000000001E-3</c:v>
                </c:pt>
                <c:pt idx="2">
                  <c:v>0.01</c:v>
                </c:pt>
                <c:pt idx="3">
                  <c:v>0.03</c:v>
                </c:pt>
                <c:pt idx="4">
                  <c:v>0.1</c:v>
                </c:pt>
                <c:pt idx="5">
                  <c:v>0.3</c:v>
                </c:pt>
                <c:pt idx="6">
                  <c:v>1</c:v>
                </c:pt>
                <c:pt idx="7">
                  <c:v>3</c:v>
                </c:pt>
                <c:pt idx="8">
                  <c:v>10</c:v>
                </c:pt>
                <c:pt idx="9">
                  <c:v>30</c:v>
                </c:pt>
                <c:pt idx="10">
                  <c:v>100</c:v>
                </c:pt>
                <c:pt idx="11">
                  <c:v>300</c:v>
                </c:pt>
                <c:pt idx="12">
                  <c:v>1000</c:v>
                </c:pt>
                <c:pt idx="13">
                  <c:v>3000</c:v>
                </c:pt>
              </c:numCache>
            </c:numRef>
          </c:xVal>
          <c:yVal>
            <c:numRef>
              <c:f>'Mucus area (D) .16,.32,.64pi'!$F$104:$F$117</c:f>
              <c:numCache>
                <c:formatCode>General</c:formatCode>
                <c:ptCount val="14"/>
                <c:pt idx="0">
                  <c:v>0.13804452985950988</c:v>
                </c:pt>
                <c:pt idx="1">
                  <c:v>0.13871382565391183</c:v>
                </c:pt>
                <c:pt idx="2">
                  <c:v>0.14087703064803295</c:v>
                </c:pt>
                <c:pt idx="3">
                  <c:v>0.147472356000417</c:v>
                </c:pt>
                <c:pt idx="4">
                  <c:v>0.17009199912243994</c:v>
                </c:pt>
                <c:pt idx="5">
                  <c:v>0.25355650179244832</c:v>
                </c:pt>
                <c:pt idx="6">
                  <c:v>0.63226286652710562</c:v>
                </c:pt>
                <c:pt idx="7">
                  <c:v>3.0754524412148672</c:v>
                </c:pt>
                <c:pt idx="8">
                  <c:v>27.056160936547073</c:v>
                </c:pt>
                <c:pt idx="9">
                  <c:v>496.6429864156658</c:v>
                </c:pt>
                <c:pt idx="10">
                  <c:v>70367.950185302296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A85-4EFD-BEF5-659F49DBFA6F}"/>
            </c:ext>
          </c:extLst>
        </c:ser>
        <c:ser>
          <c:idx val="3"/>
          <c:order val="3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6D558A"/>
              </a:solidFill>
              <a:ln cmpd="sng">
                <a:solidFill>
                  <a:srgbClr val="6D558A"/>
                </a:solidFill>
              </a:ln>
            </c:spPr>
          </c:marker>
          <c:xVal>
            <c:numRef>
              <c:f>'Mucus area (D) .16,.32,.64pi'!$B$66:$B$79</c:f>
              <c:numCache>
                <c:formatCode>General</c:formatCode>
                <c:ptCount val="14"/>
                <c:pt idx="0">
                  <c:v>1E-3</c:v>
                </c:pt>
                <c:pt idx="1">
                  <c:v>3.0000000000000001E-3</c:v>
                </c:pt>
                <c:pt idx="2">
                  <c:v>0.01</c:v>
                </c:pt>
                <c:pt idx="3">
                  <c:v>0.03</c:v>
                </c:pt>
                <c:pt idx="4">
                  <c:v>0.1</c:v>
                </c:pt>
                <c:pt idx="5">
                  <c:v>0.3</c:v>
                </c:pt>
                <c:pt idx="6">
                  <c:v>1</c:v>
                </c:pt>
                <c:pt idx="7">
                  <c:v>3</c:v>
                </c:pt>
                <c:pt idx="8">
                  <c:v>10</c:v>
                </c:pt>
                <c:pt idx="9">
                  <c:v>30</c:v>
                </c:pt>
                <c:pt idx="10">
                  <c:v>100</c:v>
                </c:pt>
                <c:pt idx="11">
                  <c:v>300</c:v>
                </c:pt>
                <c:pt idx="12">
                  <c:v>1000</c:v>
                </c:pt>
                <c:pt idx="13">
                  <c:v>3000</c:v>
                </c:pt>
              </c:numCache>
            </c:numRef>
          </c:xVal>
          <c:yVal>
            <c:numRef>
              <c:f>'Mucus area (D) .16,.32,.64pi'!$G$104:$G$117</c:f>
              <c:numCache>
                <c:formatCode>General</c:formatCode>
                <c:ptCount val="14"/>
                <c:pt idx="0">
                  <c:v>0.15052581070334223</c:v>
                </c:pt>
                <c:pt idx="1">
                  <c:v>0.15128802229919316</c:v>
                </c:pt>
                <c:pt idx="2">
                  <c:v>0.1537532075829981</c:v>
                </c:pt>
                <c:pt idx="3">
                  <c:v>0.16128483875318073</c:v>
                </c:pt>
                <c:pt idx="4">
                  <c:v>0.18728921843879281</c:v>
                </c:pt>
                <c:pt idx="5">
                  <c:v>0.2853800272818644</c:v>
                </c:pt>
                <c:pt idx="6">
                  <c:v>0.76459722732434909</c:v>
                </c:pt>
                <c:pt idx="7">
                  <c:v>4.8044507314791565</c:v>
                </c:pt>
                <c:pt idx="8">
                  <c:v>163.3159240583075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A85-4EFD-BEF5-659F49DBFA6F}"/>
            </c:ext>
          </c:extLst>
        </c:ser>
        <c:ser>
          <c:idx val="4"/>
          <c:order val="4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4092A8"/>
              </a:solidFill>
              <a:ln cmpd="sng">
                <a:solidFill>
                  <a:srgbClr val="4092A8"/>
                </a:solidFill>
              </a:ln>
            </c:spPr>
          </c:marker>
          <c:xVal>
            <c:numRef>
              <c:f>'Mucus area (D) .16,.32,.64pi'!$B$66:$B$79</c:f>
              <c:numCache>
                <c:formatCode>General</c:formatCode>
                <c:ptCount val="14"/>
                <c:pt idx="0">
                  <c:v>1E-3</c:v>
                </c:pt>
                <c:pt idx="1">
                  <c:v>3.0000000000000001E-3</c:v>
                </c:pt>
                <c:pt idx="2">
                  <c:v>0.01</c:v>
                </c:pt>
                <c:pt idx="3">
                  <c:v>0.03</c:v>
                </c:pt>
                <c:pt idx="4">
                  <c:v>0.1</c:v>
                </c:pt>
                <c:pt idx="5">
                  <c:v>0.3</c:v>
                </c:pt>
                <c:pt idx="6">
                  <c:v>1</c:v>
                </c:pt>
                <c:pt idx="7">
                  <c:v>3</c:v>
                </c:pt>
                <c:pt idx="8">
                  <c:v>10</c:v>
                </c:pt>
                <c:pt idx="9">
                  <c:v>30</c:v>
                </c:pt>
                <c:pt idx="10">
                  <c:v>100</c:v>
                </c:pt>
                <c:pt idx="11">
                  <c:v>300</c:v>
                </c:pt>
                <c:pt idx="12">
                  <c:v>1000</c:v>
                </c:pt>
                <c:pt idx="13">
                  <c:v>3000</c:v>
                </c:pt>
              </c:numCache>
            </c:numRef>
          </c:xVal>
          <c:yVal>
            <c:numRef>
              <c:f>'Mucus area (D) .16,.32,.64pi'!$H$104:$H$117</c:f>
              <c:numCache>
                <c:formatCode>General</c:formatCode>
                <c:ptCount val="14"/>
                <c:pt idx="0">
                  <c:v>0.16477964950214993</c:v>
                </c:pt>
                <c:pt idx="1">
                  <c:v>0.16565280323951198</c:v>
                </c:pt>
                <c:pt idx="2">
                  <c:v>0.16847889710380265</c:v>
                </c:pt>
                <c:pt idx="3">
                  <c:v>0.17713280236902698</c:v>
                </c:pt>
                <c:pt idx="4">
                  <c:v>0.20723275521216269</c:v>
                </c:pt>
                <c:pt idx="5">
                  <c:v>0.32359351480686938</c:v>
                </c:pt>
                <c:pt idx="6">
                  <c:v>0.94328264039078158</c:v>
                </c:pt>
                <c:pt idx="7">
                  <c:v>8.5384506712890094</c:v>
                </c:pt>
                <c:pt idx="8">
                  <c:v>782.44529212045472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A85-4EFD-BEF5-659F49DBFA6F}"/>
            </c:ext>
          </c:extLst>
        </c:ser>
        <c:ser>
          <c:idx val="5"/>
          <c:order val="5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D2803C"/>
              </a:solidFill>
              <a:ln cmpd="sng">
                <a:solidFill>
                  <a:srgbClr val="D2803C"/>
                </a:solidFill>
              </a:ln>
            </c:spPr>
          </c:marker>
          <c:xVal>
            <c:numRef>
              <c:f>'Mucus area (D) .16,.32,.64pi'!$B$66:$B$79</c:f>
              <c:numCache>
                <c:formatCode>General</c:formatCode>
                <c:ptCount val="14"/>
                <c:pt idx="0">
                  <c:v>1E-3</c:v>
                </c:pt>
                <c:pt idx="1">
                  <c:v>3.0000000000000001E-3</c:v>
                </c:pt>
                <c:pt idx="2">
                  <c:v>0.01</c:v>
                </c:pt>
                <c:pt idx="3">
                  <c:v>0.03</c:v>
                </c:pt>
                <c:pt idx="4">
                  <c:v>0.1</c:v>
                </c:pt>
                <c:pt idx="5">
                  <c:v>0.3</c:v>
                </c:pt>
                <c:pt idx="6">
                  <c:v>1</c:v>
                </c:pt>
                <c:pt idx="7">
                  <c:v>3</c:v>
                </c:pt>
                <c:pt idx="8">
                  <c:v>10</c:v>
                </c:pt>
                <c:pt idx="9">
                  <c:v>30</c:v>
                </c:pt>
                <c:pt idx="10">
                  <c:v>100</c:v>
                </c:pt>
                <c:pt idx="11">
                  <c:v>300</c:v>
                </c:pt>
                <c:pt idx="12">
                  <c:v>1000</c:v>
                </c:pt>
                <c:pt idx="13">
                  <c:v>3000</c:v>
                </c:pt>
              </c:numCache>
            </c:numRef>
          </c:xVal>
          <c:yVal>
            <c:numRef>
              <c:f>'Mucus area (D) .16,.32,.64pi'!$I$104:$I$117</c:f>
              <c:numCache>
                <c:formatCode>General</c:formatCode>
                <c:ptCount val="14"/>
                <c:pt idx="0">
                  <c:v>0.1811582979926219</c:v>
                </c:pt>
                <c:pt idx="1">
                  <c:v>0.18216501262666154</c:v>
                </c:pt>
                <c:pt idx="2">
                  <c:v>0.18542604814341168</c:v>
                </c:pt>
                <c:pt idx="3">
                  <c:v>0.19543676039106533</c:v>
                </c:pt>
                <c:pt idx="4">
                  <c:v>0.23054009175739038</c:v>
                </c:pt>
                <c:pt idx="5">
                  <c:v>0.37002965285273948</c:v>
                </c:pt>
                <c:pt idx="6">
                  <c:v>1.1927919952474684</c:v>
                </c:pt>
                <c:pt idx="7">
                  <c:v>19.198945436884593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A85-4EFD-BEF5-659F49DBFA6F}"/>
            </c:ext>
          </c:extLst>
        </c:ser>
        <c:ser>
          <c:idx val="6"/>
          <c:order val="6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618EC4"/>
              </a:solidFill>
              <a:ln cmpd="sng">
                <a:solidFill>
                  <a:srgbClr val="618EC4"/>
                </a:solidFill>
              </a:ln>
            </c:spPr>
          </c:marker>
          <c:xVal>
            <c:numRef>
              <c:f>'Mucus area (D) .16,.32,.64pi'!$B$66:$B$79</c:f>
              <c:numCache>
                <c:formatCode>General</c:formatCode>
                <c:ptCount val="14"/>
                <c:pt idx="0">
                  <c:v>1E-3</c:v>
                </c:pt>
                <c:pt idx="1">
                  <c:v>3.0000000000000001E-3</c:v>
                </c:pt>
                <c:pt idx="2">
                  <c:v>0.01</c:v>
                </c:pt>
                <c:pt idx="3">
                  <c:v>0.03</c:v>
                </c:pt>
                <c:pt idx="4">
                  <c:v>0.1</c:v>
                </c:pt>
                <c:pt idx="5">
                  <c:v>0.3</c:v>
                </c:pt>
                <c:pt idx="6">
                  <c:v>1</c:v>
                </c:pt>
                <c:pt idx="7">
                  <c:v>3</c:v>
                </c:pt>
                <c:pt idx="8">
                  <c:v>10</c:v>
                </c:pt>
                <c:pt idx="9">
                  <c:v>30</c:v>
                </c:pt>
                <c:pt idx="10">
                  <c:v>100</c:v>
                </c:pt>
                <c:pt idx="11">
                  <c:v>300</c:v>
                </c:pt>
                <c:pt idx="12">
                  <c:v>1000</c:v>
                </c:pt>
                <c:pt idx="13">
                  <c:v>3000</c:v>
                </c:pt>
              </c:numCache>
            </c:numRef>
          </c:xVal>
          <c:yVal>
            <c:numRef>
              <c:f>'Mucus area (D) .16,.32,.64pi'!$J$104:$J$117</c:f>
              <c:numCache>
                <c:formatCode>General</c:formatCode>
                <c:ptCount val="14"/>
                <c:pt idx="0">
                  <c:v>0.31580286849205114</c:v>
                </c:pt>
                <c:pt idx="1">
                  <c:v>0.31812305395959001</c:v>
                </c:pt>
                <c:pt idx="2">
                  <c:v>0.32568133374446018</c:v>
                </c:pt>
                <c:pt idx="3">
                  <c:v>0.34929137405142574</c:v>
                </c:pt>
                <c:pt idx="4">
                  <c:v>0.43701288565051832</c:v>
                </c:pt>
                <c:pt idx="5">
                  <c:v>0.86706749167360253</c:v>
                </c:pt>
                <c:pt idx="6">
                  <c:v>8.3712382565588186</c:v>
                </c:pt>
                <c:pt idx="7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A85-4EFD-BEF5-659F49DBFA6F}"/>
            </c:ext>
          </c:extLst>
        </c:ser>
        <c:ser>
          <c:idx val="7"/>
          <c:order val="7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C6625F"/>
              </a:solidFill>
              <a:ln cmpd="sng">
                <a:solidFill>
                  <a:srgbClr val="C6625F"/>
                </a:solidFill>
              </a:ln>
            </c:spPr>
          </c:marker>
          <c:xVal>
            <c:numRef>
              <c:f>'Mucus area (D) .16,.32,.64pi'!$B$66:$B$79</c:f>
              <c:numCache>
                <c:formatCode>General</c:formatCode>
                <c:ptCount val="14"/>
                <c:pt idx="0">
                  <c:v>1E-3</c:v>
                </c:pt>
                <c:pt idx="1">
                  <c:v>3.0000000000000001E-3</c:v>
                </c:pt>
                <c:pt idx="2">
                  <c:v>0.01</c:v>
                </c:pt>
                <c:pt idx="3">
                  <c:v>0.03</c:v>
                </c:pt>
                <c:pt idx="4">
                  <c:v>0.1</c:v>
                </c:pt>
                <c:pt idx="5">
                  <c:v>0.3</c:v>
                </c:pt>
                <c:pt idx="6">
                  <c:v>1</c:v>
                </c:pt>
                <c:pt idx="7">
                  <c:v>3</c:v>
                </c:pt>
                <c:pt idx="8">
                  <c:v>10</c:v>
                </c:pt>
                <c:pt idx="9">
                  <c:v>30</c:v>
                </c:pt>
                <c:pt idx="10">
                  <c:v>100</c:v>
                </c:pt>
                <c:pt idx="11">
                  <c:v>300</c:v>
                </c:pt>
                <c:pt idx="12">
                  <c:v>1000</c:v>
                </c:pt>
                <c:pt idx="13">
                  <c:v>3000</c:v>
                </c:pt>
              </c:numCache>
            </c:numRef>
          </c:xVal>
          <c:yVal>
            <c:numRef>
              <c:f>'Mucus area (D) .16,.32,.64pi'!$K$104:$K$117</c:f>
              <c:numCache>
                <c:formatCode>General</c:formatCode>
                <c:ptCount val="14"/>
                <c:pt idx="0">
                  <c:v>0.6836061970066869</c:v>
                </c:pt>
                <c:pt idx="1">
                  <c:v>0.69101477977932124</c:v>
                </c:pt>
                <c:pt idx="2">
                  <c:v>0.71541679358151988</c:v>
                </c:pt>
                <c:pt idx="3">
                  <c:v>0.7943228604547049</c:v>
                </c:pt>
                <c:pt idx="4">
                  <c:v>1.1252596744660111</c:v>
                </c:pt>
                <c:pt idx="5">
                  <c:v>3.9379474345375249</c:v>
                </c:pt>
                <c:pt idx="6">
                  <c:v>19.86328473553127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6A85-4EFD-BEF5-659F49DBFA6F}"/>
            </c:ext>
          </c:extLst>
        </c:ser>
        <c:ser>
          <c:idx val="8"/>
          <c:order val="8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A5C26A"/>
              </a:solidFill>
              <a:ln cmpd="sng">
                <a:solidFill>
                  <a:srgbClr val="A5C26A"/>
                </a:solidFill>
              </a:ln>
            </c:spPr>
          </c:marker>
          <c:xVal>
            <c:numRef>
              <c:f>'Mucus area (D) .16,.32,.64pi'!$B$66:$B$79</c:f>
              <c:numCache>
                <c:formatCode>General</c:formatCode>
                <c:ptCount val="14"/>
                <c:pt idx="0">
                  <c:v>1E-3</c:v>
                </c:pt>
                <c:pt idx="1">
                  <c:v>3.0000000000000001E-3</c:v>
                </c:pt>
                <c:pt idx="2">
                  <c:v>0.01</c:v>
                </c:pt>
                <c:pt idx="3">
                  <c:v>0.03</c:v>
                </c:pt>
                <c:pt idx="4">
                  <c:v>0.1</c:v>
                </c:pt>
                <c:pt idx="5">
                  <c:v>0.3</c:v>
                </c:pt>
                <c:pt idx="6">
                  <c:v>1</c:v>
                </c:pt>
                <c:pt idx="7">
                  <c:v>3</c:v>
                </c:pt>
                <c:pt idx="8">
                  <c:v>10</c:v>
                </c:pt>
                <c:pt idx="9">
                  <c:v>30</c:v>
                </c:pt>
                <c:pt idx="10">
                  <c:v>100</c:v>
                </c:pt>
                <c:pt idx="11">
                  <c:v>300</c:v>
                </c:pt>
                <c:pt idx="12">
                  <c:v>1000</c:v>
                </c:pt>
                <c:pt idx="13">
                  <c:v>3000</c:v>
                </c:pt>
              </c:numCache>
            </c:numRef>
          </c:xVal>
          <c:yVal>
            <c:numRef>
              <c:f>'Mucus area (D) .16,.32,.64pi'!$L$104:$L$117</c:f>
              <c:numCache>
                <c:formatCode>General</c:formatCode>
                <c:ptCount val="14"/>
                <c:pt idx="0">
                  <c:v>2.4454143025050019</c:v>
                </c:pt>
                <c:pt idx="1">
                  <c:v>2.4959042016547026</c:v>
                </c:pt>
                <c:pt idx="2">
                  <c:v>2.6674697205892639</c:v>
                </c:pt>
                <c:pt idx="3">
                  <c:v>3.2816090006429377</c:v>
                </c:pt>
                <c:pt idx="4">
                  <c:v>7.1991402086974174</c:v>
                </c:pt>
                <c:pt idx="5">
                  <c:v>229.04062019274181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6A85-4EFD-BEF5-659F49DBFA6F}"/>
            </c:ext>
          </c:extLst>
        </c:ser>
        <c:ser>
          <c:idx val="9"/>
          <c:order val="9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8D74AB"/>
              </a:solidFill>
              <a:ln cmpd="sng">
                <a:solidFill>
                  <a:srgbClr val="8D74AB"/>
                </a:solidFill>
              </a:ln>
            </c:spPr>
          </c:marker>
          <c:xVal>
            <c:numRef>
              <c:f>'Mucus area (D) .16,.32,.64pi'!$B$66:$B$79</c:f>
              <c:numCache>
                <c:formatCode>General</c:formatCode>
                <c:ptCount val="14"/>
                <c:pt idx="0">
                  <c:v>1E-3</c:v>
                </c:pt>
                <c:pt idx="1">
                  <c:v>3.0000000000000001E-3</c:v>
                </c:pt>
                <c:pt idx="2">
                  <c:v>0.01</c:v>
                </c:pt>
                <c:pt idx="3">
                  <c:v>0.03</c:v>
                </c:pt>
                <c:pt idx="4">
                  <c:v>0.1</c:v>
                </c:pt>
                <c:pt idx="5">
                  <c:v>0.3</c:v>
                </c:pt>
                <c:pt idx="6">
                  <c:v>1</c:v>
                </c:pt>
                <c:pt idx="7">
                  <c:v>3</c:v>
                </c:pt>
                <c:pt idx="8">
                  <c:v>10</c:v>
                </c:pt>
                <c:pt idx="9">
                  <c:v>30</c:v>
                </c:pt>
                <c:pt idx="10">
                  <c:v>100</c:v>
                </c:pt>
                <c:pt idx="11">
                  <c:v>300</c:v>
                </c:pt>
                <c:pt idx="12">
                  <c:v>1000</c:v>
                </c:pt>
                <c:pt idx="13">
                  <c:v>3000</c:v>
                </c:pt>
              </c:numCache>
            </c:numRef>
          </c:xVal>
          <c:yVal>
            <c:numRef>
              <c:f>'Mucus area (D) .16,.32,.64pi'!$M$104:$M$117</c:f>
              <c:numCache>
                <c:formatCode>General</c:formatCode>
                <c:ptCount val="14"/>
                <c:pt idx="0">
                  <c:v>207.17583943804533</c:v>
                </c:pt>
                <c:pt idx="1">
                  <c:v>252.15870806409495</c:v>
                </c:pt>
                <c:pt idx="2">
                  <c:v>559.40314904201102</c:v>
                </c:pt>
                <c:pt idx="3">
                  <c:v>3094.0642398176378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6A85-4EFD-BEF5-659F49DBFA6F}"/>
            </c:ext>
          </c:extLst>
        </c:ser>
        <c:ser>
          <c:idx val="10"/>
          <c:order val="1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5DB4CC"/>
              </a:solidFill>
              <a:ln cmpd="sng">
                <a:solidFill>
                  <a:srgbClr val="5DB4CC"/>
                </a:solidFill>
              </a:ln>
            </c:spPr>
          </c:marker>
          <c:xVal>
            <c:numRef>
              <c:f>'Mucus area (D) .16,.32,.64pi'!$B$66:$B$79</c:f>
              <c:numCache>
                <c:formatCode>General</c:formatCode>
                <c:ptCount val="14"/>
                <c:pt idx="0">
                  <c:v>1E-3</c:v>
                </c:pt>
                <c:pt idx="1">
                  <c:v>3.0000000000000001E-3</c:v>
                </c:pt>
                <c:pt idx="2">
                  <c:v>0.01</c:v>
                </c:pt>
                <c:pt idx="3">
                  <c:v>0.03</c:v>
                </c:pt>
                <c:pt idx="4">
                  <c:v>0.1</c:v>
                </c:pt>
                <c:pt idx="5">
                  <c:v>0.3</c:v>
                </c:pt>
                <c:pt idx="6">
                  <c:v>1</c:v>
                </c:pt>
                <c:pt idx="7">
                  <c:v>3</c:v>
                </c:pt>
                <c:pt idx="8">
                  <c:v>10</c:v>
                </c:pt>
                <c:pt idx="9">
                  <c:v>30</c:v>
                </c:pt>
                <c:pt idx="10">
                  <c:v>100</c:v>
                </c:pt>
                <c:pt idx="11">
                  <c:v>300</c:v>
                </c:pt>
                <c:pt idx="12">
                  <c:v>1000</c:v>
                </c:pt>
                <c:pt idx="13">
                  <c:v>3000</c:v>
                </c:pt>
              </c:numCache>
            </c:numRef>
          </c:xVal>
          <c:yVal>
            <c:numRef>
              <c:f>'Mucus area (D) .16,.32,.64pi'!$N$104:$N$117</c:f>
              <c:numCache>
                <c:formatCode>General</c:formatCode>
                <c:ptCount val="1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6A85-4EFD-BEF5-659F49DBFA6F}"/>
            </c:ext>
          </c:extLst>
        </c:ser>
        <c:ser>
          <c:idx val="11"/>
          <c:order val="11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F8A159"/>
              </a:solidFill>
              <a:ln cmpd="sng">
                <a:solidFill>
                  <a:srgbClr val="F8A159"/>
                </a:solidFill>
              </a:ln>
            </c:spPr>
          </c:marker>
          <c:xVal>
            <c:numRef>
              <c:f>'Mucus area (D) .16,.32,.64pi'!$B$66:$B$79</c:f>
              <c:numCache>
                <c:formatCode>General</c:formatCode>
                <c:ptCount val="14"/>
                <c:pt idx="0">
                  <c:v>1E-3</c:v>
                </c:pt>
                <c:pt idx="1">
                  <c:v>3.0000000000000001E-3</c:v>
                </c:pt>
                <c:pt idx="2">
                  <c:v>0.01</c:v>
                </c:pt>
                <c:pt idx="3">
                  <c:v>0.03</c:v>
                </c:pt>
                <c:pt idx="4">
                  <c:v>0.1</c:v>
                </c:pt>
                <c:pt idx="5">
                  <c:v>0.3</c:v>
                </c:pt>
                <c:pt idx="6">
                  <c:v>1</c:v>
                </c:pt>
                <c:pt idx="7">
                  <c:v>3</c:v>
                </c:pt>
                <c:pt idx="8">
                  <c:v>10</c:v>
                </c:pt>
                <c:pt idx="9">
                  <c:v>30</c:v>
                </c:pt>
                <c:pt idx="10">
                  <c:v>100</c:v>
                </c:pt>
                <c:pt idx="11">
                  <c:v>300</c:v>
                </c:pt>
                <c:pt idx="12">
                  <c:v>1000</c:v>
                </c:pt>
                <c:pt idx="13">
                  <c:v>3000</c:v>
                </c:pt>
              </c:numCache>
            </c:numRef>
          </c:xVal>
          <c:yVal>
            <c:numRef>
              <c:f>'Mucus area (D) .16,.32,.64pi'!$O$104:$O$117</c:f>
              <c:numCache>
                <c:formatCode>General</c:formatCode>
                <c:ptCount val="1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6A85-4EFD-BEF5-659F49DBFA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3293702"/>
        <c:axId val="1136892517"/>
      </c:scatterChart>
      <c:valAx>
        <c:axId val="2143293702"/>
        <c:scaling>
          <c:orientation val="minMax"/>
        </c:scaling>
        <c:delete val="0"/>
        <c:axPos val="b"/>
        <c:majorGridlines>
          <c:spPr>
            <a:ln>
              <a:solidFill>
                <a:srgbClr val="FFFFFF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/>
                </a:pPr>
                <a:r>
                  <a:t>[ Methacholine ]  mM 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1136892517"/>
        <c:crosses val="autoZero"/>
        <c:crossBetween val="midCat"/>
      </c:valAx>
      <c:valAx>
        <c:axId val="1136892517"/>
        <c:scaling>
          <c:orientation val="minMax"/>
        </c:scaling>
        <c:delete val="0"/>
        <c:axPos val="l"/>
        <c:majorGridlines>
          <c:spPr>
            <a:ln>
              <a:solidFill>
                <a:srgbClr val="FFFFFF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/>
                </a:pPr>
                <a:r>
                  <a:t>Airway Resistance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2143293702"/>
        <c:crosses val="autoZero"/>
        <c:crossBetween val="midCat"/>
      </c:valAx>
      <c:spPr>
        <a:solidFill>
          <a:srgbClr val="FFFFFF"/>
        </a:solidFill>
      </c:spPr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xVal>
            <c:numRef>
              <c:f>'Mch dose response curve'!$A$2:$A$14</c:f>
              <c:numCache>
                <c:formatCode>General</c:formatCode>
                <c:ptCount val="13"/>
                <c:pt idx="0">
                  <c:v>-9</c:v>
                </c:pt>
                <c:pt idx="1">
                  <c:v>-8.5</c:v>
                </c:pt>
                <c:pt idx="2">
                  <c:v>-8</c:v>
                </c:pt>
                <c:pt idx="3">
                  <c:v>-7.5</c:v>
                </c:pt>
                <c:pt idx="4">
                  <c:v>-7</c:v>
                </c:pt>
                <c:pt idx="5">
                  <c:v>-6.5</c:v>
                </c:pt>
                <c:pt idx="6">
                  <c:v>-6</c:v>
                </c:pt>
                <c:pt idx="7">
                  <c:v>-5.5</c:v>
                </c:pt>
                <c:pt idx="8">
                  <c:v>-5</c:v>
                </c:pt>
                <c:pt idx="9">
                  <c:v>-4.5</c:v>
                </c:pt>
                <c:pt idx="10">
                  <c:v>-4</c:v>
                </c:pt>
                <c:pt idx="11">
                  <c:v>-3.5</c:v>
                </c:pt>
                <c:pt idx="12">
                  <c:v>-3</c:v>
                </c:pt>
              </c:numCache>
            </c:numRef>
          </c:xVal>
          <c:yVal>
            <c:numRef>
              <c:f>'Mch dose response curve'!$B$2:$B$14</c:f>
              <c:numCache>
                <c:formatCode>General</c:formatCode>
                <c:ptCount val="13"/>
                <c:pt idx="0">
                  <c:v>0.02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0.6</c:v>
                </c:pt>
                <c:pt idx="4">
                  <c:v>1.8</c:v>
                </c:pt>
                <c:pt idx="5">
                  <c:v>4.8</c:v>
                </c:pt>
                <c:pt idx="6">
                  <c:v>10</c:v>
                </c:pt>
                <c:pt idx="7">
                  <c:v>15.2</c:v>
                </c:pt>
                <c:pt idx="8">
                  <c:v>18.2</c:v>
                </c:pt>
                <c:pt idx="9">
                  <c:v>19.399999999999999</c:v>
                </c:pt>
                <c:pt idx="10">
                  <c:v>19.8</c:v>
                </c:pt>
                <c:pt idx="11">
                  <c:v>19.93</c:v>
                </c:pt>
                <c:pt idx="12">
                  <c:v>19.98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2ED-4084-BE7E-F435F39C3D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5031423"/>
        <c:axId val="1536433936"/>
      </c:scatterChart>
      <c:valAx>
        <c:axId val="785031423"/>
        <c:scaling>
          <c:orientation val="minMax"/>
        </c:scaling>
        <c:delete val="0"/>
        <c:axPos val="b"/>
        <c:majorGridlines>
          <c:spPr>
            <a:ln>
              <a:solidFill>
                <a:srgbClr val="FFFFFF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/>
                </a:pPr>
                <a:r>
                  <a:t>log [ methacholine ] M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1536433936"/>
        <c:crosses val="autoZero"/>
        <c:crossBetween val="midCat"/>
      </c:valAx>
      <c:valAx>
        <c:axId val="1536433936"/>
        <c:scaling>
          <c:orientation val="minMax"/>
        </c:scaling>
        <c:delete val="0"/>
        <c:axPos val="l"/>
        <c:majorGridlines>
          <c:spPr>
            <a:ln>
              <a:solidFill>
                <a:srgbClr val="FFFFFF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/>
                </a:pPr>
                <a:r>
                  <a:t>ASM Shortening (%)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785031423"/>
        <c:crosses val="autoZero"/>
        <c:crossBetween val="midCat"/>
      </c:valAx>
      <c:spPr>
        <a:solidFill>
          <a:srgbClr val="FFFFFF"/>
        </a:solidFill>
      </c:spPr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xVal>
            <c:numRef>
              <c:f>'Mch dose response curve'!$A$18:$A$30</c:f>
              <c:numCache>
                <c:formatCode>General</c:formatCode>
                <c:ptCount val="13"/>
                <c:pt idx="0">
                  <c:v>1E-3</c:v>
                </c:pt>
                <c:pt idx="1">
                  <c:v>3.0000000000000001E-3</c:v>
                </c:pt>
                <c:pt idx="2">
                  <c:v>0.01</c:v>
                </c:pt>
                <c:pt idx="3">
                  <c:v>0.03</c:v>
                </c:pt>
                <c:pt idx="4">
                  <c:v>0.1</c:v>
                </c:pt>
                <c:pt idx="5">
                  <c:v>0.3</c:v>
                </c:pt>
                <c:pt idx="6">
                  <c:v>1</c:v>
                </c:pt>
                <c:pt idx="7">
                  <c:v>3</c:v>
                </c:pt>
                <c:pt idx="8">
                  <c:v>10</c:v>
                </c:pt>
                <c:pt idx="9">
                  <c:v>30</c:v>
                </c:pt>
                <c:pt idx="10">
                  <c:v>100</c:v>
                </c:pt>
                <c:pt idx="11">
                  <c:v>300</c:v>
                </c:pt>
                <c:pt idx="12">
                  <c:v>1000</c:v>
                </c:pt>
              </c:numCache>
            </c:numRef>
          </c:xVal>
          <c:yVal>
            <c:numRef>
              <c:f>'Mch dose response curve'!$B$18:$B$30</c:f>
              <c:numCache>
                <c:formatCode>General</c:formatCode>
                <c:ptCount val="13"/>
                <c:pt idx="0">
                  <c:v>0.02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0.6</c:v>
                </c:pt>
                <c:pt idx="4">
                  <c:v>1.8</c:v>
                </c:pt>
                <c:pt idx="5">
                  <c:v>4.8</c:v>
                </c:pt>
                <c:pt idx="6">
                  <c:v>10</c:v>
                </c:pt>
                <c:pt idx="7">
                  <c:v>15.2</c:v>
                </c:pt>
                <c:pt idx="8">
                  <c:v>18.2</c:v>
                </c:pt>
                <c:pt idx="9">
                  <c:v>19.399999999999999</c:v>
                </c:pt>
                <c:pt idx="10">
                  <c:v>19.8</c:v>
                </c:pt>
                <c:pt idx="11">
                  <c:v>19.93</c:v>
                </c:pt>
                <c:pt idx="12">
                  <c:v>19.98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008-41C0-A31C-EF52DF56A3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1295809"/>
        <c:axId val="1628009720"/>
      </c:scatterChart>
      <c:valAx>
        <c:axId val="1141295809"/>
        <c:scaling>
          <c:orientation val="minMax"/>
        </c:scaling>
        <c:delete val="0"/>
        <c:axPos val="b"/>
        <c:majorGridlines>
          <c:spPr>
            <a:ln>
              <a:solidFill>
                <a:srgbClr val="FFFFFF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/>
                </a:pPr>
                <a:r>
                  <a:t>[ methacholine ] (mM)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1628009720"/>
        <c:crosses val="autoZero"/>
        <c:crossBetween val="midCat"/>
      </c:valAx>
      <c:valAx>
        <c:axId val="1628009720"/>
        <c:scaling>
          <c:orientation val="minMax"/>
        </c:scaling>
        <c:delete val="0"/>
        <c:axPos val="l"/>
        <c:majorGridlines>
          <c:spPr>
            <a:ln>
              <a:solidFill>
                <a:srgbClr val="FFFFFF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/>
                </a:pPr>
                <a:r>
                  <a:t>ASM Shortening (%)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1141295809"/>
        <c:crosses val="autoZero"/>
        <c:crossBetween val="midCat"/>
      </c:valAx>
      <c:spPr>
        <a:solidFill>
          <a:srgbClr val="FFFFFF"/>
        </a:solidFill>
      </c:spPr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>
        <c:manualLayout>
          <c:xMode val="edge"/>
          <c:yMode val="edge"/>
          <c:x val="0.14478018372703413"/>
          <c:y val="5.1400554097404488E-2"/>
          <c:w val="0.70760870516185481"/>
          <c:h val="0.73197142023913675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xVal>
            <c:numRef>
              <c:f>'Mch dose response curve'!$A$18:$A$30</c:f>
              <c:numCache>
                <c:formatCode>General</c:formatCode>
                <c:ptCount val="13"/>
                <c:pt idx="0">
                  <c:v>1E-3</c:v>
                </c:pt>
                <c:pt idx="1">
                  <c:v>3.0000000000000001E-3</c:v>
                </c:pt>
                <c:pt idx="2">
                  <c:v>0.01</c:v>
                </c:pt>
                <c:pt idx="3">
                  <c:v>0.03</c:v>
                </c:pt>
                <c:pt idx="4">
                  <c:v>0.1</c:v>
                </c:pt>
                <c:pt idx="5">
                  <c:v>0.3</c:v>
                </c:pt>
                <c:pt idx="6">
                  <c:v>1</c:v>
                </c:pt>
                <c:pt idx="7">
                  <c:v>3</c:v>
                </c:pt>
                <c:pt idx="8">
                  <c:v>10</c:v>
                </c:pt>
                <c:pt idx="9">
                  <c:v>30</c:v>
                </c:pt>
                <c:pt idx="10">
                  <c:v>100</c:v>
                </c:pt>
                <c:pt idx="11">
                  <c:v>300</c:v>
                </c:pt>
                <c:pt idx="12">
                  <c:v>1000</c:v>
                </c:pt>
              </c:numCache>
            </c:numRef>
          </c:xVal>
          <c:yVal>
            <c:numRef>
              <c:f>'Mch dose response curve'!$B$18:$B$30</c:f>
              <c:numCache>
                <c:formatCode>General</c:formatCode>
                <c:ptCount val="13"/>
                <c:pt idx="0">
                  <c:v>0.02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0.6</c:v>
                </c:pt>
                <c:pt idx="4">
                  <c:v>1.8</c:v>
                </c:pt>
                <c:pt idx="5">
                  <c:v>4.8</c:v>
                </c:pt>
                <c:pt idx="6">
                  <c:v>10</c:v>
                </c:pt>
                <c:pt idx="7">
                  <c:v>15.2</c:v>
                </c:pt>
                <c:pt idx="8">
                  <c:v>18.2</c:v>
                </c:pt>
                <c:pt idx="9">
                  <c:v>19.399999999999999</c:v>
                </c:pt>
                <c:pt idx="10">
                  <c:v>19.8</c:v>
                </c:pt>
                <c:pt idx="11">
                  <c:v>19.93</c:v>
                </c:pt>
                <c:pt idx="12">
                  <c:v>19.98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3F-4E50-9083-90829FAAC2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8933564"/>
        <c:axId val="1392074230"/>
      </c:scatterChart>
      <c:valAx>
        <c:axId val="568933564"/>
        <c:scaling>
          <c:orientation val="minMax"/>
        </c:scaling>
        <c:delete val="0"/>
        <c:axPos val="b"/>
        <c:majorGridlines>
          <c:spPr>
            <a:ln>
              <a:solidFill>
                <a:srgbClr val="FFFFFF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200" b="1" i="0"/>
                </a:pPr>
                <a:r>
                  <a:t>[ methacholine ] (mM)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100" b="1" i="0"/>
            </a:pPr>
            <a:endParaRPr lang="en-US"/>
          </a:p>
        </c:txPr>
        <c:crossAx val="1392074230"/>
        <c:crosses val="autoZero"/>
        <c:crossBetween val="midCat"/>
      </c:valAx>
      <c:valAx>
        <c:axId val="1392074230"/>
        <c:scaling>
          <c:orientation val="minMax"/>
        </c:scaling>
        <c:delete val="0"/>
        <c:axPos val="l"/>
        <c:majorGridlines>
          <c:spPr>
            <a:ln>
              <a:solidFill>
                <a:srgbClr val="FFFFFF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200" b="1" i="0"/>
                </a:pPr>
                <a:r>
                  <a:t>ASM Shortening (%)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200" b="1" i="0"/>
            </a:pPr>
            <a:endParaRPr lang="en-US"/>
          </a:p>
        </c:txPr>
        <c:crossAx val="568933564"/>
        <c:crosses val="autoZero"/>
        <c:crossBetween val="midCat"/>
      </c:valAx>
      <c:spPr>
        <a:solidFill>
          <a:srgbClr val="FFFFFF"/>
        </a:solidFill>
      </c:spPr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xVal>
            <c:numRef>
              <c:f>'Standard settings'!$A$4:$A$16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xVal>
          <c:yVal>
            <c:numRef>
              <c:f>'Standard settings'!$AU$5:$AU$17</c:f>
              <c:numCache>
                <c:formatCode>General</c:formatCode>
                <c:ptCount val="13"/>
                <c:pt idx="0">
                  <c:v>0.11208230202322103</c:v>
                </c:pt>
                <c:pt idx="1">
                  <c:v>0.11365162237997486</c:v>
                </c:pt>
                <c:pt idx="2">
                  <c:v>0.11841374859507643</c:v>
                </c:pt>
                <c:pt idx="3">
                  <c:v>0.13450090423941327</c:v>
                </c:pt>
                <c:pt idx="4">
                  <c:v>0.1910367019927329</c:v>
                </c:pt>
                <c:pt idx="5">
                  <c:v>0.41111149845522604</c:v>
                </c:pt>
                <c:pt idx="6">
                  <c:v>1.3144495891910712</c:v>
                </c:pt>
                <c:pt idx="7">
                  <c:v>4.0936075474613798</c:v>
                </c:pt>
                <c:pt idx="8">
                  <c:v>8.3111454962217355</c:v>
                </c:pt>
                <c:pt idx="9">
                  <c:v>11.243372901130899</c:v>
                </c:pt>
                <c:pt idx="10">
                  <c:v>12.532679844757951</c:v>
                </c:pt>
                <c:pt idx="11">
                  <c:v>13.087603348713976</c:v>
                </c:pt>
                <c:pt idx="12">
                  <c:v>13.296338271301828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220-486F-AC93-43A31108E9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2144513"/>
        <c:axId val="557302236"/>
      </c:scatterChart>
      <c:valAx>
        <c:axId val="322144513"/>
        <c:scaling>
          <c:orientation val="minMax"/>
        </c:scaling>
        <c:delete val="0"/>
        <c:axPos val="b"/>
        <c:majorGridlines>
          <c:spPr>
            <a:ln>
              <a:solidFill>
                <a:srgbClr val="FFFFFF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557302236"/>
        <c:crosses val="autoZero"/>
        <c:crossBetween val="midCat"/>
      </c:valAx>
      <c:valAx>
        <c:axId val="5573022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322144513"/>
        <c:crosses val="autoZero"/>
        <c:crossBetween val="midCat"/>
      </c:valAx>
      <c:spPr>
        <a:solidFill>
          <a:srgbClr val="FFFFFF"/>
        </a:solidFill>
      </c:spPr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xVal>
            <c:numRef>
              <c:f>'Standard settings'!$A$4:$A$16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xVal>
          <c:yVal>
            <c:numRef>
              <c:f>'Standard settings'!$BG$5:$BG$17</c:f>
              <c:numCache>
                <c:formatCode>General</c:formatCode>
                <c:ptCount val="13"/>
                <c:pt idx="0">
                  <c:v>0.11849920188876517</c:v>
                </c:pt>
                <c:pt idx="1">
                  <c:v>0.12020570715338023</c:v>
                </c:pt>
                <c:pt idx="2">
                  <c:v>0.12539025100462506</c:v>
                </c:pt>
                <c:pt idx="3">
                  <c:v>0.14297071445558646</c:v>
                </c:pt>
                <c:pt idx="4">
                  <c:v>0.20550335123131622</c:v>
                </c:pt>
                <c:pt idx="5">
                  <c:v>0.45800639220915085</c:v>
                </c:pt>
                <c:pt idx="6">
                  <c:v>1.6013990586338243</c:v>
                </c:pt>
                <c:pt idx="7">
                  <c:v>5.8840742535462525</c:v>
                </c:pt>
                <c:pt idx="8">
                  <c:v>14.25368242907906</c:v>
                </c:pt>
                <c:pt idx="9">
                  <c:v>21.387848499813224</c:v>
                </c:pt>
                <c:pt idx="10">
                  <c:v>24.881993013357189</c:v>
                </c:pt>
                <c:pt idx="11">
                  <c:v>26.455548550243712</c:v>
                </c:pt>
                <c:pt idx="12">
                  <c:v>27.058482346700846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750-46C9-8C73-003D20EB1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0130594"/>
        <c:axId val="936691750"/>
      </c:scatterChart>
      <c:valAx>
        <c:axId val="1490130594"/>
        <c:scaling>
          <c:orientation val="minMax"/>
        </c:scaling>
        <c:delete val="0"/>
        <c:axPos val="b"/>
        <c:majorGridlines>
          <c:spPr>
            <a:ln>
              <a:solidFill>
                <a:srgbClr val="FFFFFF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936691750"/>
        <c:crosses val="autoZero"/>
        <c:crossBetween val="midCat"/>
      </c:valAx>
      <c:valAx>
        <c:axId val="93669175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1490130594"/>
        <c:crosses val="autoZero"/>
        <c:crossBetween val="midCat"/>
      </c:valAx>
      <c:spPr>
        <a:solidFill>
          <a:srgbClr val="FFFFFF"/>
        </a:solidFill>
      </c:spPr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xVal>
            <c:numRef>
              <c:f>'Standard settings'!$A$4:$A$16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xVal>
          <c:yVal>
            <c:numRef>
              <c:f>'Standard settings'!$BS$5:$BS$17</c:f>
              <c:numCache>
                <c:formatCode>General</c:formatCode>
                <c:ptCount val="13"/>
                <c:pt idx="0">
                  <c:v>0.12548336781564981</c:v>
                </c:pt>
                <c:pt idx="1">
                  <c:v>0.12734352518644426</c:v>
                </c:pt>
                <c:pt idx="2">
                  <c:v>0.13300196303012499</c:v>
                </c:pt>
                <c:pt idx="3">
                  <c:v>0.15226650432048991</c:v>
                </c:pt>
                <c:pt idx="4">
                  <c:v>0.22167772469633495</c:v>
                </c:pt>
                <c:pt idx="5">
                  <c:v>0.51340786705303265</c:v>
                </c:pt>
                <c:pt idx="6">
                  <c:v>1.9936950026505771</c:v>
                </c:pt>
                <c:pt idx="7">
                  <c:v>9.1688251313034002</c:v>
                </c:pt>
                <c:pt idx="8">
                  <c:v>29.902285472947646</c:v>
                </c:pt>
                <c:pt idx="9">
                  <c:v>55.500794724982526</c:v>
                </c:pt>
                <c:pt idx="10">
                  <c:v>71.245272992125493</c:v>
                </c:pt>
                <c:pt idx="11">
                  <c:v>79.124412954385889</c:v>
                </c:pt>
                <c:pt idx="12">
                  <c:v>82.282183709606187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C67-4B6A-9161-B5D57343EF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9108541"/>
        <c:axId val="1066110004"/>
      </c:scatterChart>
      <c:valAx>
        <c:axId val="1379108541"/>
        <c:scaling>
          <c:orientation val="minMax"/>
        </c:scaling>
        <c:delete val="0"/>
        <c:axPos val="b"/>
        <c:majorGridlines>
          <c:spPr>
            <a:ln>
              <a:solidFill>
                <a:srgbClr val="FFFFFF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1066110004"/>
        <c:crosses val="autoZero"/>
        <c:crossBetween val="midCat"/>
      </c:valAx>
      <c:valAx>
        <c:axId val="106611000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1379108541"/>
        <c:crosses val="autoZero"/>
        <c:crossBetween val="midCat"/>
      </c:valAx>
      <c:spPr>
        <a:solidFill>
          <a:srgbClr val="FFFFFF"/>
        </a:solidFill>
      </c:spPr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xVal>
            <c:numRef>
              <c:f>'Standard settings'!$A$4:$A$11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'Standard settings'!$CE$5:$CE$12</c:f>
              <c:numCache>
                <c:formatCode>General</c:formatCode>
                <c:ptCount val="8"/>
                <c:pt idx="0">
                  <c:v>0.17174916119991124</c:v>
                </c:pt>
                <c:pt idx="1">
                  <c:v>0.17473338497881974</c:v>
                </c:pt>
                <c:pt idx="2">
                  <c:v>0.18388005310931224</c:v>
                </c:pt>
                <c:pt idx="3">
                  <c:v>0.2157907763559401</c:v>
                </c:pt>
                <c:pt idx="4">
                  <c:v>0.34042142046131074</c:v>
                </c:pt>
                <c:pt idx="5">
                  <c:v>1.0293820209583782</c:v>
                </c:pt>
                <c:pt idx="6">
                  <c:v>11.243844169821488</c:v>
                </c:pt>
                <c:pt idx="7">
                  <c:v>157.23214506492059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ABA-4522-91FF-B7E799F125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272507"/>
        <c:axId val="833820714"/>
      </c:scatterChart>
      <c:valAx>
        <c:axId val="122272507"/>
        <c:scaling>
          <c:orientation val="minMax"/>
        </c:scaling>
        <c:delete val="0"/>
        <c:axPos val="b"/>
        <c:majorGridlines>
          <c:spPr>
            <a:ln>
              <a:solidFill>
                <a:srgbClr val="FFFFFF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833820714"/>
        <c:crosses val="autoZero"/>
        <c:crossBetween val="midCat"/>
      </c:valAx>
      <c:valAx>
        <c:axId val="8338207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122272507"/>
        <c:crosses val="autoZero"/>
        <c:crossBetween val="midCat"/>
      </c:valAx>
      <c:spPr>
        <a:solidFill>
          <a:srgbClr val="FFFFFF"/>
        </a:solidFill>
      </c:spPr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xVal>
            <c:numRef>
              <c:f>'Standard settings'!$A$4:$A$10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'Standard settings'!$CQ$5:$CQ$11</c:f>
              <c:numCache>
                <c:formatCode>General</c:formatCode>
                <c:ptCount val="7"/>
                <c:pt idx="0">
                  <c:v>0.24925809248550759</c:v>
                </c:pt>
                <c:pt idx="1">
                  <c:v>0.2544895138008248</c:v>
                </c:pt>
                <c:pt idx="2">
                  <c:v>0.27069683511159404</c:v>
                </c:pt>
                <c:pt idx="3">
                  <c:v>0.32927185702487255</c:v>
                </c:pt>
                <c:pt idx="4">
                  <c:v>0.58815994121933612</c:v>
                </c:pt>
                <c:pt idx="5">
                  <c:v>3.0180102117204868</c:v>
                </c:pt>
                <c:pt idx="6">
                  <c:v>80.039224496188666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E4B-4766-BF0E-A529BDFC2F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9955578"/>
        <c:axId val="2008335157"/>
      </c:scatterChart>
      <c:valAx>
        <c:axId val="1299955578"/>
        <c:scaling>
          <c:orientation val="minMax"/>
        </c:scaling>
        <c:delete val="0"/>
        <c:axPos val="b"/>
        <c:majorGridlines>
          <c:spPr>
            <a:ln>
              <a:solidFill>
                <a:srgbClr val="FFFFFF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2008335157"/>
        <c:crosses val="autoZero"/>
        <c:crossBetween val="midCat"/>
      </c:valAx>
      <c:valAx>
        <c:axId val="20083351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1299955578"/>
        <c:crosses val="autoZero"/>
        <c:crossBetween val="midCat"/>
      </c:valAx>
      <c:spPr>
        <a:solidFill>
          <a:srgbClr val="FFFFFF"/>
        </a:solidFill>
      </c:spPr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xVal>
            <c:numRef>
              <c:f>'Standard settings'!$A$4:$A$9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'Standard settings'!$DC$5:$DC$10</c:f>
              <c:numCache>
                <c:formatCode>General</c:formatCode>
                <c:ptCount val="6"/>
                <c:pt idx="0">
                  <c:v>0.39407826999283235</c:v>
                </c:pt>
                <c:pt idx="1">
                  <c:v>0.40452007748576152</c:v>
                </c:pt>
                <c:pt idx="2">
                  <c:v>0.43740489200711025</c:v>
                </c:pt>
                <c:pt idx="3">
                  <c:v>0.5630345447451558</c:v>
                </c:pt>
                <c:pt idx="4">
                  <c:v>1.2514076493733128</c:v>
                </c:pt>
                <c:pt idx="5">
                  <c:v>36.454254182983114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7A5-4B53-A070-4574BAEE1A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2763682"/>
        <c:axId val="2043746847"/>
      </c:scatterChart>
      <c:valAx>
        <c:axId val="1772763682"/>
        <c:scaling>
          <c:orientation val="minMax"/>
        </c:scaling>
        <c:delete val="0"/>
        <c:axPos val="b"/>
        <c:majorGridlines>
          <c:spPr>
            <a:ln>
              <a:solidFill>
                <a:srgbClr val="FFFFFF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2043746847"/>
        <c:crosses val="autoZero"/>
        <c:crossBetween val="midCat"/>
      </c:valAx>
      <c:valAx>
        <c:axId val="204374684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1772763682"/>
        <c:crosses val="autoZero"/>
        <c:crossBetween val="midCat"/>
      </c:valAx>
      <c:spPr>
        <a:solidFill>
          <a:srgbClr val="FFFFFF"/>
        </a:solidFill>
      </c:spPr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5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8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4.xml"/><Relationship Id="rId2" Type="http://schemas.openxmlformats.org/officeDocument/2006/relationships/chart" Target="../charts/chart33.xml"/><Relationship Id="rId1" Type="http://schemas.openxmlformats.org/officeDocument/2006/relationships/chart" Target="../charts/chart3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95250</xdr:colOff>
      <xdr:row>7</xdr:row>
      <xdr:rowOff>85725</xdr:rowOff>
    </xdr:from>
    <xdr:to>
      <xdr:col>7</xdr:col>
      <xdr:colOff>47625</xdr:colOff>
      <xdr:row>12</xdr:row>
      <xdr:rowOff>95250</xdr:rowOff>
    </xdr:to>
    <xdr:sp macro="" textlink="">
      <xdr:nvSpPr>
        <xdr:cNvPr id="3" name="Shape 3"/>
        <xdr:cNvSpPr/>
      </xdr:nvSpPr>
      <xdr:spPr>
        <a:xfrm>
          <a:off x="3641025" y="3303750"/>
          <a:ext cx="3409949" cy="952499"/>
        </a:xfrm>
        <a:prstGeom prst="ellipse">
          <a:avLst/>
        </a:prstGeom>
        <a:noFill/>
        <a:ln w="25400" cap="flat" cmpd="sng">
          <a:solidFill>
            <a:srgbClr val="395E89"/>
          </a:solidFill>
          <a:prstDash val="solid"/>
          <a:round/>
          <a:headEnd type="none" w="med" len="med"/>
          <a:tailEnd type="none" w="med" len="med"/>
        </a:ln>
      </xdr:spPr>
      <xdr:txBody>
        <a:bodyPr lIns="91425" tIns="45700" rIns="91425" bIns="45700" anchor="t" anchorCtr="0">
          <a:noAutofit/>
        </a:bodyPr>
        <a:lstStyle/>
        <a:p>
          <a:pPr lvl="0" indent="0" algn="l">
            <a:spcBef>
              <a:spcPts val="0"/>
            </a:spcBef>
            <a:buNone/>
          </a:pPr>
          <a:endParaRPr sz="1100"/>
        </a:p>
      </xdr:txBody>
    </xdr:sp>
    <xdr:clientData fLocksWithSheet="0"/>
  </xdr:twoCellAnchor>
  <xdr:twoCellAnchor>
    <xdr:from>
      <xdr:col>3</xdr:col>
      <xdr:colOff>247650</xdr:colOff>
      <xdr:row>12</xdr:row>
      <xdr:rowOff>152400</xdr:rowOff>
    </xdr:from>
    <xdr:to>
      <xdr:col>4</xdr:col>
      <xdr:colOff>304800</xdr:colOff>
      <xdr:row>15</xdr:row>
      <xdr:rowOff>57150</xdr:rowOff>
    </xdr:to>
    <xdr:sp macro="" textlink="">
      <xdr:nvSpPr>
        <xdr:cNvPr id="4" name="Shape 4"/>
        <xdr:cNvSpPr/>
      </xdr:nvSpPr>
      <xdr:spPr>
        <a:xfrm>
          <a:off x="5036437" y="3556162"/>
          <a:ext cx="619125" cy="447674"/>
        </a:xfrm>
        <a:prstGeom prst="downArrow">
          <a:avLst>
            <a:gd name="adj1" fmla="val 50000"/>
            <a:gd name="adj2" fmla="val 50000"/>
          </a:avLst>
        </a:prstGeom>
        <a:solidFill>
          <a:schemeClr val="accent1"/>
        </a:solidFill>
        <a:ln w="25400" cap="flat" cmpd="sng">
          <a:solidFill>
            <a:srgbClr val="395E89"/>
          </a:solidFill>
          <a:prstDash val="solid"/>
          <a:round/>
          <a:headEnd type="none" w="med" len="med"/>
          <a:tailEnd type="none" w="med" len="med"/>
        </a:ln>
      </xdr:spPr>
      <xdr:txBody>
        <a:bodyPr lIns="91425" tIns="45700" rIns="91425" bIns="45700" anchor="t" anchorCtr="0">
          <a:noAutofit/>
        </a:bodyPr>
        <a:lstStyle/>
        <a:p>
          <a:pPr lvl="0" indent="0" algn="l">
            <a:spcBef>
              <a:spcPts val="0"/>
            </a:spcBef>
            <a:buNone/>
          </a:pPr>
          <a:endParaRPr sz="1100"/>
        </a:p>
      </xdr:txBody>
    </xdr:sp>
    <xdr:clientData fLocksWithSheet="0"/>
  </xdr:twoCellAnchor>
  <xdr:twoCellAnchor>
    <xdr:from>
      <xdr:col>3</xdr:col>
      <xdr:colOff>123825</xdr:colOff>
      <xdr:row>15</xdr:row>
      <xdr:rowOff>123825</xdr:rowOff>
    </xdr:from>
    <xdr:to>
      <xdr:col>4</xdr:col>
      <xdr:colOff>390525</xdr:colOff>
      <xdr:row>17</xdr:row>
      <xdr:rowOff>123825</xdr:rowOff>
    </xdr:to>
    <xdr:sp macro="" textlink="">
      <xdr:nvSpPr>
        <xdr:cNvPr id="5" name="Shape 5"/>
        <xdr:cNvSpPr txBox="1"/>
      </xdr:nvSpPr>
      <xdr:spPr>
        <a:xfrm>
          <a:off x="4925116" y="3592930"/>
          <a:ext cx="841769" cy="374141"/>
        </a:xfrm>
        <a:prstGeom prst="rect">
          <a:avLst/>
        </a:prstGeom>
        <a:noFill/>
        <a:ln>
          <a:noFill/>
        </a:ln>
      </xdr:spPr>
      <xdr:txBody>
        <a:bodyPr lIns="91425" tIns="45700" rIns="91425" bIns="45700" anchor="t" anchorCtr="0">
          <a:noAutofit/>
        </a:bodyPr>
        <a:lstStyle/>
        <a:p>
          <a:pPr lvl="0">
            <a:spcBef>
              <a:spcPts val="0"/>
            </a:spcBef>
            <a:buNone/>
          </a:pPr>
          <a:r>
            <a:rPr lang="en-US" sz="18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Term E</a:t>
          </a:r>
        </a:p>
      </xdr:txBody>
    </xdr:sp>
    <xdr:clientData fLocksWithSheet="0"/>
  </xdr:twoCellAnchor>
  <xdr:twoCellAnchor>
    <xdr:from>
      <xdr:col>6</xdr:col>
      <xdr:colOff>400050</xdr:colOff>
      <xdr:row>7</xdr:row>
      <xdr:rowOff>123825</xdr:rowOff>
    </xdr:from>
    <xdr:to>
      <xdr:col>8</xdr:col>
      <xdr:colOff>161925</xdr:colOff>
      <xdr:row>12</xdr:row>
      <xdr:rowOff>133350</xdr:rowOff>
    </xdr:to>
    <xdr:sp macro="" textlink="">
      <xdr:nvSpPr>
        <xdr:cNvPr id="6" name="Shape 6"/>
        <xdr:cNvSpPr/>
      </xdr:nvSpPr>
      <xdr:spPr>
        <a:xfrm>
          <a:off x="4898325" y="3303750"/>
          <a:ext cx="895349" cy="952499"/>
        </a:xfrm>
        <a:prstGeom prst="ellipse">
          <a:avLst/>
        </a:prstGeom>
        <a:noFill/>
        <a:ln w="25400" cap="flat" cmpd="sng">
          <a:solidFill>
            <a:srgbClr val="395E89"/>
          </a:solidFill>
          <a:prstDash val="solid"/>
          <a:round/>
          <a:headEnd type="none" w="med" len="med"/>
          <a:tailEnd type="none" w="med" len="med"/>
        </a:ln>
      </xdr:spPr>
      <xdr:txBody>
        <a:bodyPr lIns="91425" tIns="45700" rIns="91425" bIns="45700" anchor="t" anchorCtr="0">
          <a:noAutofit/>
        </a:bodyPr>
        <a:lstStyle/>
        <a:p>
          <a:pPr lvl="0" indent="0" algn="l">
            <a:spcBef>
              <a:spcPts val="0"/>
            </a:spcBef>
            <a:buNone/>
          </a:pPr>
          <a:endParaRPr sz="1100"/>
        </a:p>
      </xdr:txBody>
    </xdr:sp>
    <xdr:clientData fLocksWithSheet="0"/>
  </xdr:twoCellAnchor>
  <xdr:twoCellAnchor>
    <xdr:from>
      <xdr:col>6</xdr:col>
      <xdr:colOff>533400</xdr:colOff>
      <xdr:row>12</xdr:row>
      <xdr:rowOff>152400</xdr:rowOff>
    </xdr:from>
    <xdr:to>
      <xdr:col>8</xdr:col>
      <xdr:colOff>9525</xdr:colOff>
      <xdr:row>15</xdr:row>
      <xdr:rowOff>57150</xdr:rowOff>
    </xdr:to>
    <xdr:sp macro="" textlink="">
      <xdr:nvSpPr>
        <xdr:cNvPr id="7" name="Shape 7"/>
        <xdr:cNvSpPr/>
      </xdr:nvSpPr>
      <xdr:spPr>
        <a:xfrm>
          <a:off x="5036437" y="3556162"/>
          <a:ext cx="619125" cy="447674"/>
        </a:xfrm>
        <a:prstGeom prst="downArrow">
          <a:avLst>
            <a:gd name="adj1" fmla="val 50000"/>
            <a:gd name="adj2" fmla="val 50000"/>
          </a:avLst>
        </a:prstGeom>
        <a:solidFill>
          <a:schemeClr val="accent1"/>
        </a:solidFill>
        <a:ln w="25400" cap="flat" cmpd="sng">
          <a:solidFill>
            <a:srgbClr val="395E89"/>
          </a:solidFill>
          <a:prstDash val="solid"/>
          <a:round/>
          <a:headEnd type="none" w="med" len="med"/>
          <a:tailEnd type="none" w="med" len="med"/>
        </a:ln>
      </xdr:spPr>
      <xdr:txBody>
        <a:bodyPr lIns="91425" tIns="45700" rIns="91425" bIns="45700" anchor="t" anchorCtr="0">
          <a:noAutofit/>
        </a:bodyPr>
        <a:lstStyle/>
        <a:p>
          <a:pPr lvl="0" indent="0" algn="l">
            <a:spcBef>
              <a:spcPts val="0"/>
            </a:spcBef>
            <a:buNone/>
          </a:pPr>
          <a:endParaRPr sz="1100"/>
        </a:p>
      </xdr:txBody>
    </xdr:sp>
    <xdr:clientData fLocksWithSheet="0"/>
  </xdr:twoCellAnchor>
  <xdr:twoCellAnchor>
    <xdr:from>
      <xdr:col>6</xdr:col>
      <xdr:colOff>400050</xdr:colOff>
      <xdr:row>15</xdr:row>
      <xdr:rowOff>123825</xdr:rowOff>
    </xdr:from>
    <xdr:to>
      <xdr:col>8</xdr:col>
      <xdr:colOff>85725</xdr:colOff>
      <xdr:row>17</xdr:row>
      <xdr:rowOff>123825</xdr:rowOff>
    </xdr:to>
    <xdr:sp macro="" textlink="">
      <xdr:nvSpPr>
        <xdr:cNvPr id="8" name="Shape 8"/>
        <xdr:cNvSpPr txBox="1"/>
      </xdr:nvSpPr>
      <xdr:spPr>
        <a:xfrm>
          <a:off x="4925116" y="3592930"/>
          <a:ext cx="841769" cy="374141"/>
        </a:xfrm>
        <a:prstGeom prst="rect">
          <a:avLst/>
        </a:prstGeom>
        <a:noFill/>
        <a:ln>
          <a:noFill/>
        </a:ln>
      </xdr:spPr>
      <xdr:txBody>
        <a:bodyPr lIns="91425" tIns="45700" rIns="91425" bIns="45700" anchor="t" anchorCtr="0">
          <a:noAutofit/>
        </a:bodyPr>
        <a:lstStyle/>
        <a:p>
          <a:pPr lvl="0">
            <a:spcBef>
              <a:spcPts val="0"/>
            </a:spcBef>
            <a:buNone/>
          </a:pPr>
          <a:r>
            <a:rPr lang="en-US" sz="18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Term F</a:t>
          </a:r>
        </a:p>
      </xdr:txBody>
    </xdr:sp>
    <xdr:clientData fLocksWithSheet="0"/>
  </xdr:twoCellAnchor>
  <xdr:twoCellAnchor>
    <xdr:from>
      <xdr:col>8</xdr:col>
      <xdr:colOff>190500</xdr:colOff>
      <xdr:row>7</xdr:row>
      <xdr:rowOff>133350</xdr:rowOff>
    </xdr:from>
    <xdr:to>
      <xdr:col>10</xdr:col>
      <xdr:colOff>190500</xdr:colOff>
      <xdr:row>12</xdr:row>
      <xdr:rowOff>142875</xdr:rowOff>
    </xdr:to>
    <xdr:sp macro="" textlink="">
      <xdr:nvSpPr>
        <xdr:cNvPr id="9" name="Shape 9"/>
        <xdr:cNvSpPr/>
      </xdr:nvSpPr>
      <xdr:spPr>
        <a:xfrm>
          <a:off x="4774500" y="3303750"/>
          <a:ext cx="1143000" cy="952499"/>
        </a:xfrm>
        <a:prstGeom prst="ellipse">
          <a:avLst/>
        </a:prstGeom>
        <a:noFill/>
        <a:ln w="25400" cap="flat" cmpd="sng">
          <a:solidFill>
            <a:srgbClr val="395E89"/>
          </a:solidFill>
          <a:prstDash val="solid"/>
          <a:round/>
          <a:headEnd type="none" w="med" len="med"/>
          <a:tailEnd type="none" w="med" len="med"/>
        </a:ln>
      </xdr:spPr>
      <xdr:txBody>
        <a:bodyPr lIns="91425" tIns="45700" rIns="91425" bIns="45700" anchor="t" anchorCtr="0">
          <a:noAutofit/>
        </a:bodyPr>
        <a:lstStyle/>
        <a:p>
          <a:pPr lvl="0" indent="0" algn="l">
            <a:spcBef>
              <a:spcPts val="0"/>
            </a:spcBef>
            <a:buNone/>
          </a:pPr>
          <a:endParaRPr sz="1100"/>
        </a:p>
      </xdr:txBody>
    </xdr:sp>
    <xdr:clientData fLocksWithSheet="0"/>
  </xdr:twoCellAnchor>
  <xdr:twoCellAnchor>
    <xdr:from>
      <xdr:col>10</xdr:col>
      <xdr:colOff>361950</xdr:colOff>
      <xdr:row>7</xdr:row>
      <xdr:rowOff>114300</xdr:rowOff>
    </xdr:from>
    <xdr:to>
      <xdr:col>12</xdr:col>
      <xdr:colOff>361950</xdr:colOff>
      <xdr:row>12</xdr:row>
      <xdr:rowOff>123825</xdr:rowOff>
    </xdr:to>
    <xdr:sp macro="" textlink="">
      <xdr:nvSpPr>
        <xdr:cNvPr id="2" name="Shape 9"/>
        <xdr:cNvSpPr/>
      </xdr:nvSpPr>
      <xdr:spPr>
        <a:xfrm>
          <a:off x="4774500" y="3303750"/>
          <a:ext cx="1143000" cy="952499"/>
        </a:xfrm>
        <a:prstGeom prst="ellipse">
          <a:avLst/>
        </a:prstGeom>
        <a:noFill/>
        <a:ln w="25400" cap="flat" cmpd="sng">
          <a:solidFill>
            <a:srgbClr val="395E89"/>
          </a:solidFill>
          <a:prstDash val="solid"/>
          <a:round/>
          <a:headEnd type="none" w="med" len="med"/>
          <a:tailEnd type="none" w="med" len="med"/>
        </a:ln>
      </xdr:spPr>
      <xdr:txBody>
        <a:bodyPr lIns="91425" tIns="45700" rIns="91425" bIns="45700" anchor="t" anchorCtr="0">
          <a:noAutofit/>
        </a:bodyPr>
        <a:lstStyle/>
        <a:p>
          <a:pPr lvl="0" indent="0" algn="l">
            <a:spcBef>
              <a:spcPts val="0"/>
            </a:spcBef>
            <a:buNone/>
          </a:pPr>
          <a:endParaRPr sz="1100"/>
        </a:p>
      </xdr:txBody>
    </xdr:sp>
    <xdr:clientData fLocksWithSheet="0"/>
  </xdr:twoCellAnchor>
  <xdr:twoCellAnchor>
    <xdr:from>
      <xdr:col>8</xdr:col>
      <xdr:colOff>504825</xdr:colOff>
      <xdr:row>12</xdr:row>
      <xdr:rowOff>152400</xdr:rowOff>
    </xdr:from>
    <xdr:to>
      <xdr:col>9</xdr:col>
      <xdr:colOff>561975</xdr:colOff>
      <xdr:row>15</xdr:row>
      <xdr:rowOff>57150</xdr:rowOff>
    </xdr:to>
    <xdr:sp macro="" textlink="">
      <xdr:nvSpPr>
        <xdr:cNvPr id="10" name="Shape 7"/>
        <xdr:cNvSpPr/>
      </xdr:nvSpPr>
      <xdr:spPr>
        <a:xfrm>
          <a:off x="5036437" y="3556162"/>
          <a:ext cx="619125" cy="447674"/>
        </a:xfrm>
        <a:prstGeom prst="downArrow">
          <a:avLst>
            <a:gd name="adj1" fmla="val 50000"/>
            <a:gd name="adj2" fmla="val 50000"/>
          </a:avLst>
        </a:prstGeom>
        <a:solidFill>
          <a:schemeClr val="accent1"/>
        </a:solidFill>
        <a:ln w="25400" cap="flat" cmpd="sng">
          <a:solidFill>
            <a:srgbClr val="395E89"/>
          </a:solidFill>
          <a:prstDash val="solid"/>
          <a:round/>
          <a:headEnd type="none" w="med" len="med"/>
          <a:tailEnd type="none" w="med" len="med"/>
        </a:ln>
      </xdr:spPr>
      <xdr:txBody>
        <a:bodyPr lIns="91425" tIns="45700" rIns="91425" bIns="45700" anchor="t" anchorCtr="0">
          <a:noAutofit/>
        </a:bodyPr>
        <a:lstStyle/>
        <a:p>
          <a:pPr lvl="0" indent="0" algn="l">
            <a:spcBef>
              <a:spcPts val="0"/>
            </a:spcBef>
            <a:buNone/>
          </a:pPr>
          <a:endParaRPr sz="1100"/>
        </a:p>
      </xdr:txBody>
    </xdr:sp>
    <xdr:clientData fLocksWithSheet="0"/>
  </xdr:twoCellAnchor>
  <xdr:twoCellAnchor>
    <xdr:from>
      <xdr:col>8</xdr:col>
      <xdr:colOff>381000</xdr:colOff>
      <xdr:row>15</xdr:row>
      <xdr:rowOff>123825</xdr:rowOff>
    </xdr:from>
    <xdr:to>
      <xdr:col>10</xdr:col>
      <xdr:colOff>104775</xdr:colOff>
      <xdr:row>17</xdr:row>
      <xdr:rowOff>123825</xdr:rowOff>
    </xdr:to>
    <xdr:sp macro="" textlink="">
      <xdr:nvSpPr>
        <xdr:cNvPr id="11" name="Shape 10"/>
        <xdr:cNvSpPr txBox="1"/>
      </xdr:nvSpPr>
      <xdr:spPr>
        <a:xfrm>
          <a:off x="4903860" y="3592930"/>
          <a:ext cx="884281" cy="374141"/>
        </a:xfrm>
        <a:prstGeom prst="rect">
          <a:avLst/>
        </a:prstGeom>
        <a:noFill/>
        <a:ln>
          <a:noFill/>
        </a:ln>
      </xdr:spPr>
      <xdr:txBody>
        <a:bodyPr lIns="91425" tIns="45700" rIns="91425" bIns="45700" anchor="t" anchorCtr="0">
          <a:noAutofit/>
        </a:bodyPr>
        <a:lstStyle/>
        <a:p>
          <a:pPr lvl="0">
            <a:spcBef>
              <a:spcPts val="0"/>
            </a:spcBef>
            <a:buNone/>
          </a:pPr>
          <a:r>
            <a:rPr lang="en-US" sz="18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Term G</a:t>
          </a:r>
        </a:p>
      </xdr:txBody>
    </xdr:sp>
    <xdr:clientData fLocksWithSheet="0"/>
  </xdr:twoCellAnchor>
  <xdr:twoCellAnchor>
    <xdr:from>
      <xdr:col>11</xdr:col>
      <xdr:colOff>0</xdr:colOff>
      <xdr:row>12</xdr:row>
      <xdr:rowOff>152400</xdr:rowOff>
    </xdr:from>
    <xdr:to>
      <xdr:col>12</xdr:col>
      <xdr:colOff>57150</xdr:colOff>
      <xdr:row>15</xdr:row>
      <xdr:rowOff>57150</xdr:rowOff>
    </xdr:to>
    <xdr:sp macro="" textlink="">
      <xdr:nvSpPr>
        <xdr:cNvPr id="12" name="Shape 4"/>
        <xdr:cNvSpPr/>
      </xdr:nvSpPr>
      <xdr:spPr>
        <a:xfrm>
          <a:off x="5036437" y="3556162"/>
          <a:ext cx="619125" cy="447674"/>
        </a:xfrm>
        <a:prstGeom prst="downArrow">
          <a:avLst>
            <a:gd name="adj1" fmla="val 50000"/>
            <a:gd name="adj2" fmla="val 50000"/>
          </a:avLst>
        </a:prstGeom>
        <a:solidFill>
          <a:schemeClr val="accent1"/>
        </a:solidFill>
        <a:ln w="25400" cap="flat" cmpd="sng">
          <a:solidFill>
            <a:srgbClr val="395E89"/>
          </a:solidFill>
          <a:prstDash val="solid"/>
          <a:round/>
          <a:headEnd type="none" w="med" len="med"/>
          <a:tailEnd type="none" w="med" len="med"/>
        </a:ln>
      </xdr:spPr>
      <xdr:txBody>
        <a:bodyPr lIns="91425" tIns="45700" rIns="91425" bIns="45700" anchor="t" anchorCtr="0">
          <a:noAutofit/>
        </a:bodyPr>
        <a:lstStyle/>
        <a:p>
          <a:pPr lvl="0" indent="0" algn="l">
            <a:spcBef>
              <a:spcPts val="0"/>
            </a:spcBef>
            <a:buNone/>
          </a:pPr>
          <a:endParaRPr sz="1100"/>
        </a:p>
      </xdr:txBody>
    </xdr:sp>
    <xdr:clientData fLocksWithSheet="0"/>
  </xdr:twoCellAnchor>
  <xdr:twoCellAnchor>
    <xdr:from>
      <xdr:col>10</xdr:col>
      <xdr:colOff>476250</xdr:colOff>
      <xdr:row>15</xdr:row>
      <xdr:rowOff>123825</xdr:rowOff>
    </xdr:from>
    <xdr:to>
      <xdr:col>12</xdr:col>
      <xdr:colOff>200025</xdr:colOff>
      <xdr:row>17</xdr:row>
      <xdr:rowOff>123825</xdr:rowOff>
    </xdr:to>
    <xdr:sp macro="" textlink="">
      <xdr:nvSpPr>
        <xdr:cNvPr id="13" name="Shape 11"/>
        <xdr:cNvSpPr txBox="1"/>
      </xdr:nvSpPr>
      <xdr:spPr>
        <a:xfrm>
          <a:off x="4904596" y="3592930"/>
          <a:ext cx="882806" cy="374141"/>
        </a:xfrm>
        <a:prstGeom prst="rect">
          <a:avLst/>
        </a:prstGeom>
        <a:noFill/>
        <a:ln>
          <a:noFill/>
        </a:ln>
      </xdr:spPr>
      <xdr:txBody>
        <a:bodyPr lIns="91425" tIns="45700" rIns="91425" bIns="45700" anchor="t" anchorCtr="0">
          <a:noAutofit/>
        </a:bodyPr>
        <a:lstStyle/>
        <a:p>
          <a:pPr lvl="0">
            <a:spcBef>
              <a:spcPts val="0"/>
            </a:spcBef>
            <a:buNone/>
          </a:pPr>
          <a:r>
            <a:rPr lang="en-US" sz="18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Term H</a:t>
          </a:r>
        </a:p>
      </xdr:txBody>
    </xdr:sp>
    <xdr:clientData fLocksWithSheet="0"/>
  </xdr:twoCellAnchor>
  <xdr:twoCellAnchor>
    <xdr:from>
      <xdr:col>0</xdr:col>
      <xdr:colOff>304800</xdr:colOff>
      <xdr:row>6</xdr:row>
      <xdr:rowOff>114300</xdr:rowOff>
    </xdr:from>
    <xdr:to>
      <xdr:col>13</xdr:col>
      <xdr:colOff>114300</xdr:colOff>
      <xdr:row>12</xdr:row>
      <xdr:rowOff>57150</xdr:rowOff>
    </xdr:to>
    <xdr:pic>
      <xdr:nvPicPr>
        <xdr:cNvPr id="14" name="image00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7362825" cy="1085850"/>
        </a:xfrm>
        <a:prstGeom prst="rect">
          <a:avLst/>
        </a:prstGeom>
        <a:noFill/>
      </xdr:spPr>
    </xdr:pic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190500</xdr:colOff>
      <xdr:row>17</xdr:row>
      <xdr:rowOff>152400</xdr:rowOff>
    </xdr:from>
    <xdr:to>
      <xdr:col>8</xdr:col>
      <xdr:colOff>504825</xdr:colOff>
      <xdr:row>32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13</xdr:col>
      <xdr:colOff>476250</xdr:colOff>
      <xdr:row>18</xdr:row>
      <xdr:rowOff>19050</xdr:rowOff>
    </xdr:from>
    <xdr:to>
      <xdr:col>21</xdr:col>
      <xdr:colOff>209550</xdr:colOff>
      <xdr:row>32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  <xdr:twoCellAnchor>
    <xdr:from>
      <xdr:col>26</xdr:col>
      <xdr:colOff>304800</xdr:colOff>
      <xdr:row>17</xdr:row>
      <xdr:rowOff>161925</xdr:rowOff>
    </xdr:from>
    <xdr:to>
      <xdr:col>34</xdr:col>
      <xdr:colOff>38100</xdr:colOff>
      <xdr:row>32</xdr:row>
      <xdr:rowOff>47625</xdr:rowOff>
    </xdr:to>
    <xdr:graphicFrame macro="">
      <xdr:nvGraphicFramePr>
        <xdr:cNvPr id="4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twoCellAnchor>
  <xdr:twoCellAnchor>
    <xdr:from>
      <xdr:col>37</xdr:col>
      <xdr:colOff>495300</xdr:colOff>
      <xdr:row>17</xdr:row>
      <xdr:rowOff>161925</xdr:rowOff>
    </xdr:from>
    <xdr:to>
      <xdr:col>45</xdr:col>
      <xdr:colOff>228600</xdr:colOff>
      <xdr:row>32</xdr:row>
      <xdr:rowOff>47625</xdr:rowOff>
    </xdr:to>
    <xdr:graphicFrame macro="">
      <xdr:nvGraphicFramePr>
        <xdr:cNvPr id="5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twoCellAnchor>
  <xdr:twoCellAnchor>
    <xdr:from>
      <xdr:col>49</xdr:col>
      <xdr:colOff>76200</xdr:colOff>
      <xdr:row>17</xdr:row>
      <xdr:rowOff>171450</xdr:rowOff>
    </xdr:from>
    <xdr:to>
      <xdr:col>56</xdr:col>
      <xdr:colOff>400050</xdr:colOff>
      <xdr:row>32</xdr:row>
      <xdr:rowOff>57150</xdr:rowOff>
    </xdr:to>
    <xdr:graphicFrame macro="">
      <xdr:nvGraphicFramePr>
        <xdr:cNvPr id="6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twoCellAnchor>
  <xdr:twoCellAnchor>
    <xdr:from>
      <xdr:col>61</xdr:col>
      <xdr:colOff>381000</xdr:colOff>
      <xdr:row>17</xdr:row>
      <xdr:rowOff>95250</xdr:rowOff>
    </xdr:from>
    <xdr:to>
      <xdr:col>69</xdr:col>
      <xdr:colOff>114300</xdr:colOff>
      <xdr:row>31</xdr:row>
      <xdr:rowOff>171450</xdr:rowOff>
    </xdr:to>
    <xdr:graphicFrame macro="">
      <xdr:nvGraphicFramePr>
        <xdr:cNvPr id="8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twoCellAnchor>
  <xdr:twoCellAnchor>
    <xdr:from>
      <xdr:col>73</xdr:col>
      <xdr:colOff>457200</xdr:colOff>
      <xdr:row>17</xdr:row>
      <xdr:rowOff>85725</xdr:rowOff>
    </xdr:from>
    <xdr:to>
      <xdr:col>81</xdr:col>
      <xdr:colOff>190500</xdr:colOff>
      <xdr:row>31</xdr:row>
      <xdr:rowOff>161925</xdr:rowOff>
    </xdr:to>
    <xdr:graphicFrame macro="">
      <xdr:nvGraphicFramePr>
        <xdr:cNvPr id="10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 fLocksWithSheet="0"/>
  </xdr:twoCellAnchor>
  <xdr:twoCellAnchor>
    <xdr:from>
      <xdr:col>85</xdr:col>
      <xdr:colOff>285750</xdr:colOff>
      <xdr:row>17</xdr:row>
      <xdr:rowOff>95250</xdr:rowOff>
    </xdr:from>
    <xdr:to>
      <xdr:col>93</xdr:col>
      <xdr:colOff>19050</xdr:colOff>
      <xdr:row>31</xdr:row>
      <xdr:rowOff>171450</xdr:rowOff>
    </xdr:to>
    <xdr:graphicFrame macro="">
      <xdr:nvGraphicFramePr>
        <xdr:cNvPr id="11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 fLocksWithSheet="0"/>
  </xdr:twoCellAnchor>
  <xdr:twoCellAnchor>
    <xdr:from>
      <xdr:col>97</xdr:col>
      <xdr:colOff>247650</xdr:colOff>
      <xdr:row>17</xdr:row>
      <xdr:rowOff>95250</xdr:rowOff>
    </xdr:from>
    <xdr:to>
      <xdr:col>104</xdr:col>
      <xdr:colOff>571500</xdr:colOff>
      <xdr:row>31</xdr:row>
      <xdr:rowOff>171450</xdr:rowOff>
    </xdr:to>
    <xdr:graphicFrame macro="">
      <xdr:nvGraphicFramePr>
        <xdr:cNvPr id="13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 fLocksWithSheet="0"/>
  </xdr:twoCellAnchor>
  <xdr:twoCellAnchor>
    <xdr:from>
      <xdr:col>109</xdr:col>
      <xdr:colOff>285750</xdr:colOff>
      <xdr:row>17</xdr:row>
      <xdr:rowOff>85725</xdr:rowOff>
    </xdr:from>
    <xdr:to>
      <xdr:col>117</xdr:col>
      <xdr:colOff>19050</xdr:colOff>
      <xdr:row>31</xdr:row>
      <xdr:rowOff>161925</xdr:rowOff>
    </xdr:to>
    <xdr:graphicFrame macro="">
      <xdr:nvGraphicFramePr>
        <xdr:cNvPr id="15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 fLocksWithSheet="0"/>
  </xdr:twoCellAnchor>
  <xdr:twoCellAnchor>
    <xdr:from>
      <xdr:col>121</xdr:col>
      <xdr:colOff>419100</xdr:colOff>
      <xdr:row>17</xdr:row>
      <xdr:rowOff>76200</xdr:rowOff>
    </xdr:from>
    <xdr:to>
      <xdr:col>129</xdr:col>
      <xdr:colOff>152400</xdr:colOff>
      <xdr:row>31</xdr:row>
      <xdr:rowOff>152400</xdr:rowOff>
    </xdr:to>
    <xdr:graphicFrame macro="">
      <xdr:nvGraphicFramePr>
        <xdr:cNvPr id="16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 fLocksWithSheet="0"/>
  </xdr:twoCellAnchor>
  <xdr:twoCellAnchor>
    <xdr:from>
      <xdr:col>134</xdr:col>
      <xdr:colOff>47625</xdr:colOff>
      <xdr:row>17</xdr:row>
      <xdr:rowOff>123825</xdr:rowOff>
    </xdr:from>
    <xdr:to>
      <xdr:col>141</xdr:col>
      <xdr:colOff>371475</xdr:colOff>
      <xdr:row>32</xdr:row>
      <xdr:rowOff>9525</xdr:rowOff>
    </xdr:to>
    <xdr:graphicFrame macro="">
      <xdr:nvGraphicFramePr>
        <xdr:cNvPr id="18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 fLocksWithSheet="0"/>
  </xdr:twoCellAnchor>
  <xdr:twoCellAnchor>
    <xdr:from>
      <xdr:col>1</xdr:col>
      <xdr:colOff>0</xdr:colOff>
      <xdr:row>51</xdr:row>
      <xdr:rowOff>171450</xdr:rowOff>
    </xdr:from>
    <xdr:to>
      <xdr:col>9</xdr:col>
      <xdr:colOff>533400</xdr:colOff>
      <xdr:row>67</xdr:row>
      <xdr:rowOff>9525</xdr:rowOff>
    </xdr:to>
    <xdr:graphicFrame macro="">
      <xdr:nvGraphicFramePr>
        <xdr:cNvPr id="19" name="Chart 1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 fLocksWithSheet="0"/>
  </xdr:twoCellAnchor>
  <xdr:twoCellAnchor>
    <xdr:from>
      <xdr:col>10</xdr:col>
      <xdr:colOff>390525</xdr:colOff>
      <xdr:row>52</xdr:row>
      <xdr:rowOff>0</xdr:rowOff>
    </xdr:from>
    <xdr:to>
      <xdr:col>18</xdr:col>
      <xdr:colOff>542925</xdr:colOff>
      <xdr:row>67</xdr:row>
      <xdr:rowOff>9525</xdr:rowOff>
    </xdr:to>
    <xdr:graphicFrame macro="">
      <xdr:nvGraphicFramePr>
        <xdr:cNvPr id="20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 fLocksWithSheet="0"/>
  </xdr:twoCellAnchor>
  <xdr:twoCellAnchor>
    <xdr:from>
      <xdr:col>20</xdr:col>
      <xdr:colOff>114300</xdr:colOff>
      <xdr:row>52</xdr:row>
      <xdr:rowOff>9525</xdr:rowOff>
    </xdr:from>
    <xdr:to>
      <xdr:col>29</xdr:col>
      <xdr:colOff>19050</xdr:colOff>
      <xdr:row>67</xdr:row>
      <xdr:rowOff>19050</xdr:rowOff>
    </xdr:to>
    <xdr:graphicFrame macro="">
      <xdr:nvGraphicFramePr>
        <xdr:cNvPr id="21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 fLocksWithSheet="0"/>
  </xdr:twoCellAnchor>
  <xdr:twoCellAnchor>
    <xdr:from>
      <xdr:col>29</xdr:col>
      <xdr:colOff>428625</xdr:colOff>
      <xdr:row>52</xdr:row>
      <xdr:rowOff>9525</xdr:rowOff>
    </xdr:from>
    <xdr:to>
      <xdr:col>38</xdr:col>
      <xdr:colOff>333375</xdr:colOff>
      <xdr:row>67</xdr:row>
      <xdr:rowOff>19050</xdr:rowOff>
    </xdr:to>
    <xdr:graphicFrame macro="">
      <xdr:nvGraphicFramePr>
        <xdr:cNvPr id="22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 fLocksWithSheet="0"/>
  </xdr:twoCellAnchor>
  <xdr:twoCellAnchor>
    <xdr:from>
      <xdr:col>0</xdr:col>
      <xdr:colOff>0</xdr:colOff>
      <xdr:row>0</xdr:row>
      <xdr:rowOff>0</xdr:rowOff>
    </xdr:from>
    <xdr:to>
      <xdr:col>14</xdr:col>
      <xdr:colOff>409575</xdr:colOff>
      <xdr:row>50</xdr:row>
      <xdr:rowOff>0</xdr:rowOff>
    </xdr:to>
    <xdr:sp macro="" textlink="">
      <xdr:nvSpPr>
        <xdr:cNvPr id="1027" name="Rectangle 3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590550</xdr:colOff>
      <xdr:row>62</xdr:row>
      <xdr:rowOff>19050</xdr:rowOff>
    </xdr:from>
    <xdr:to>
      <xdr:col>24</xdr:col>
      <xdr:colOff>495300</xdr:colOff>
      <xdr:row>77</xdr:row>
      <xdr:rowOff>28575</xdr:rowOff>
    </xdr:to>
    <xdr:graphicFrame macro=""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16</xdr:col>
      <xdr:colOff>0</xdr:colOff>
      <xdr:row>79</xdr:row>
      <xdr:rowOff>228600</xdr:rowOff>
    </xdr:from>
    <xdr:to>
      <xdr:col>24</xdr:col>
      <xdr:colOff>495300</xdr:colOff>
      <xdr:row>95</xdr:row>
      <xdr:rowOff>19050</xdr:rowOff>
    </xdr:to>
    <xdr:graphicFrame macro="">
      <xdr:nvGraphicFramePr>
        <xdr:cNvPr id="7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  <xdr:twoCellAnchor>
    <xdr:from>
      <xdr:col>16</xdr:col>
      <xdr:colOff>0</xdr:colOff>
      <xdr:row>98</xdr:row>
      <xdr:rowOff>0</xdr:rowOff>
    </xdr:from>
    <xdr:to>
      <xdr:col>24</xdr:col>
      <xdr:colOff>495300</xdr:colOff>
      <xdr:row>113</xdr:row>
      <xdr:rowOff>9525</xdr:rowOff>
    </xdr:to>
    <xdr:graphicFrame macro="">
      <xdr:nvGraphicFramePr>
        <xdr:cNvPr id="14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83</xdr:row>
      <xdr:rowOff>0</xdr:rowOff>
    </xdr:from>
    <xdr:to>
      <xdr:col>25</xdr:col>
      <xdr:colOff>333375</xdr:colOff>
      <xdr:row>98</xdr:row>
      <xdr:rowOff>9525</xdr:rowOff>
    </xdr:to>
    <xdr:graphicFrame macro=""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16</xdr:col>
      <xdr:colOff>0</xdr:colOff>
      <xdr:row>63</xdr:row>
      <xdr:rowOff>228600</xdr:rowOff>
    </xdr:from>
    <xdr:to>
      <xdr:col>24</xdr:col>
      <xdr:colOff>552450</xdr:colOff>
      <xdr:row>79</xdr:row>
      <xdr:rowOff>28575</xdr:rowOff>
    </xdr:to>
    <xdr:graphicFrame macro="">
      <xdr:nvGraphicFramePr>
        <xdr:cNvPr id="12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  <xdr:twoCellAnchor>
    <xdr:from>
      <xdr:col>16</xdr:col>
      <xdr:colOff>9525</xdr:colOff>
      <xdr:row>101</xdr:row>
      <xdr:rowOff>209550</xdr:rowOff>
    </xdr:from>
    <xdr:to>
      <xdr:col>24</xdr:col>
      <xdr:colOff>561975</xdr:colOff>
      <xdr:row>117</xdr:row>
      <xdr:rowOff>9525</xdr:rowOff>
    </xdr:to>
    <xdr:graphicFrame macro="">
      <xdr:nvGraphicFramePr>
        <xdr:cNvPr id="17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590550</xdr:colOff>
      <xdr:row>64</xdr:row>
      <xdr:rowOff>9525</xdr:rowOff>
    </xdr:from>
    <xdr:to>
      <xdr:col>24</xdr:col>
      <xdr:colOff>552450</xdr:colOff>
      <xdr:row>79</xdr:row>
      <xdr:rowOff>19050</xdr:rowOff>
    </xdr:to>
    <xdr:graphicFrame macro="">
      <xdr:nvGraphicFramePr>
        <xdr:cNvPr id="23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16</xdr:col>
      <xdr:colOff>0</xdr:colOff>
      <xdr:row>82</xdr:row>
      <xdr:rowOff>0</xdr:rowOff>
    </xdr:from>
    <xdr:to>
      <xdr:col>24</xdr:col>
      <xdr:colOff>552450</xdr:colOff>
      <xdr:row>97</xdr:row>
      <xdr:rowOff>9525</xdr:rowOff>
    </xdr:to>
    <xdr:graphicFrame macro="">
      <xdr:nvGraphicFramePr>
        <xdr:cNvPr id="24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  <xdr:twoCellAnchor>
    <xdr:from>
      <xdr:col>16</xdr:col>
      <xdr:colOff>0</xdr:colOff>
      <xdr:row>100</xdr:row>
      <xdr:rowOff>0</xdr:rowOff>
    </xdr:from>
    <xdr:to>
      <xdr:col>24</xdr:col>
      <xdr:colOff>552450</xdr:colOff>
      <xdr:row>115</xdr:row>
      <xdr:rowOff>9525</xdr:rowOff>
    </xdr:to>
    <xdr:graphicFrame macro="">
      <xdr:nvGraphicFramePr>
        <xdr:cNvPr id="25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62</xdr:row>
      <xdr:rowOff>0</xdr:rowOff>
    </xdr:from>
    <xdr:to>
      <xdr:col>24</xdr:col>
      <xdr:colOff>552450</xdr:colOff>
      <xdr:row>77</xdr:row>
      <xdr:rowOff>9525</xdr:rowOff>
    </xdr:to>
    <xdr:graphicFrame macro="">
      <xdr:nvGraphicFramePr>
        <xdr:cNvPr id="26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15</xdr:col>
      <xdr:colOff>590550</xdr:colOff>
      <xdr:row>79</xdr:row>
      <xdr:rowOff>228600</xdr:rowOff>
    </xdr:from>
    <xdr:to>
      <xdr:col>24</xdr:col>
      <xdr:colOff>552450</xdr:colOff>
      <xdr:row>95</xdr:row>
      <xdr:rowOff>28575</xdr:rowOff>
    </xdr:to>
    <xdr:graphicFrame macro="">
      <xdr:nvGraphicFramePr>
        <xdr:cNvPr id="27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  <xdr:twoCellAnchor>
    <xdr:from>
      <xdr:col>15</xdr:col>
      <xdr:colOff>581025</xdr:colOff>
      <xdr:row>98</xdr:row>
      <xdr:rowOff>19050</xdr:rowOff>
    </xdr:from>
    <xdr:to>
      <xdr:col>24</xdr:col>
      <xdr:colOff>542925</xdr:colOff>
      <xdr:row>113</xdr:row>
      <xdr:rowOff>9525</xdr:rowOff>
    </xdr:to>
    <xdr:graphicFrame macro="">
      <xdr:nvGraphicFramePr>
        <xdr:cNvPr id="28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63</xdr:row>
      <xdr:rowOff>0</xdr:rowOff>
    </xdr:from>
    <xdr:to>
      <xdr:col>24</xdr:col>
      <xdr:colOff>552450</xdr:colOff>
      <xdr:row>78</xdr:row>
      <xdr:rowOff>9525</xdr:rowOff>
    </xdr:to>
    <xdr:graphicFrame macro="">
      <xdr:nvGraphicFramePr>
        <xdr:cNvPr id="29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15</xdr:col>
      <xdr:colOff>590550</xdr:colOff>
      <xdr:row>81</xdr:row>
      <xdr:rowOff>228600</xdr:rowOff>
    </xdr:from>
    <xdr:to>
      <xdr:col>24</xdr:col>
      <xdr:colOff>552450</xdr:colOff>
      <xdr:row>97</xdr:row>
      <xdr:rowOff>28575</xdr:rowOff>
    </xdr:to>
    <xdr:graphicFrame macro="">
      <xdr:nvGraphicFramePr>
        <xdr:cNvPr id="30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  <xdr:twoCellAnchor>
    <xdr:from>
      <xdr:col>15</xdr:col>
      <xdr:colOff>581025</xdr:colOff>
      <xdr:row>100</xdr:row>
      <xdr:rowOff>209550</xdr:rowOff>
    </xdr:from>
    <xdr:to>
      <xdr:col>24</xdr:col>
      <xdr:colOff>542925</xdr:colOff>
      <xdr:row>116</xdr:row>
      <xdr:rowOff>9525</xdr:rowOff>
    </xdr:to>
    <xdr:graphicFrame macro="">
      <xdr:nvGraphicFramePr>
        <xdr:cNvPr id="31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495300</xdr:colOff>
      <xdr:row>0</xdr:row>
      <xdr:rowOff>47625</xdr:rowOff>
    </xdr:from>
    <xdr:to>
      <xdr:col>12</xdr:col>
      <xdr:colOff>190500</xdr:colOff>
      <xdr:row>14</xdr:row>
      <xdr:rowOff>123825</xdr:rowOff>
    </xdr:to>
    <xdr:graphicFrame macro="">
      <xdr:nvGraphicFramePr>
        <xdr:cNvPr id="32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4</xdr:col>
      <xdr:colOff>495300</xdr:colOff>
      <xdr:row>15</xdr:row>
      <xdr:rowOff>123825</xdr:rowOff>
    </xdr:from>
    <xdr:to>
      <xdr:col>12</xdr:col>
      <xdr:colOff>190500</xdr:colOff>
      <xdr:row>30</xdr:row>
      <xdr:rowOff>9525</xdr:rowOff>
    </xdr:to>
    <xdr:graphicFrame macro="">
      <xdr:nvGraphicFramePr>
        <xdr:cNvPr id="33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  <xdr:twoCellAnchor>
    <xdr:from>
      <xdr:col>12</xdr:col>
      <xdr:colOff>495300</xdr:colOff>
      <xdr:row>16</xdr:row>
      <xdr:rowOff>19050</xdr:rowOff>
    </xdr:from>
    <xdr:to>
      <xdr:col>20</xdr:col>
      <xdr:colOff>190500</xdr:colOff>
      <xdr:row>30</xdr:row>
      <xdr:rowOff>95250</xdr:rowOff>
    </xdr:to>
    <xdr:graphicFrame macro="">
      <xdr:nvGraphicFramePr>
        <xdr:cNvPr id="34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ColWidth="15.125" defaultRowHeight="15" customHeight="1" x14ac:dyDescent="0.25"/>
  <cols>
    <col min="1" max="26" width="7.625" customWidth="1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M1000"/>
  <sheetViews>
    <sheetView workbookViewId="0"/>
  </sheetViews>
  <sheetFormatPr defaultColWidth="15.125" defaultRowHeight="15" customHeight="1" x14ac:dyDescent="0.25"/>
  <cols>
    <col min="1" max="2" width="7.625" customWidth="1"/>
    <col min="3" max="3" width="9.75" customWidth="1"/>
    <col min="4" max="4" width="7.625" customWidth="1"/>
    <col min="5" max="5" width="7.875" customWidth="1"/>
    <col min="6" max="6" width="8.25" customWidth="1"/>
    <col min="7" max="7" width="7.75" customWidth="1"/>
    <col min="8" max="8" width="7.875" customWidth="1"/>
    <col min="9" max="9" width="7.625" customWidth="1"/>
    <col min="10" max="10" width="11.625" customWidth="1"/>
    <col min="11" max="11" width="12.375" customWidth="1"/>
    <col min="12" max="12" width="7.625" customWidth="1"/>
    <col min="13" max="35" width="8" customWidth="1"/>
    <col min="36" max="143" width="7.625" customWidth="1"/>
  </cols>
  <sheetData>
    <row r="1" spans="1:143" x14ac:dyDescent="0.25">
      <c r="A1" s="1" t="s">
        <v>0</v>
      </c>
      <c r="C1" s="1"/>
      <c r="E1" s="1"/>
      <c r="F1" s="1"/>
      <c r="G1" s="1"/>
      <c r="H1" s="1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</row>
    <row r="2" spans="1:143" x14ac:dyDescent="0.25">
      <c r="A2" s="1" t="s">
        <v>1</v>
      </c>
      <c r="C2" s="1"/>
      <c r="E2" s="1"/>
      <c r="F2" s="1"/>
      <c r="G2" s="1"/>
      <c r="H2" s="1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</row>
    <row r="3" spans="1:143" x14ac:dyDescent="0.25"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  <c r="M3" s="1"/>
      <c r="N3" s="1" t="s">
        <v>2</v>
      </c>
      <c r="O3" s="1" t="s">
        <v>3</v>
      </c>
      <c r="P3" s="1" t="s">
        <v>4</v>
      </c>
      <c r="Q3" s="1" t="s">
        <v>5</v>
      </c>
      <c r="R3" s="1" t="s">
        <v>6</v>
      </c>
      <c r="S3" s="1" t="s">
        <v>7</v>
      </c>
      <c r="T3" s="1" t="s">
        <v>8</v>
      </c>
      <c r="U3" s="1" t="s">
        <v>9</v>
      </c>
      <c r="V3" s="1" t="s">
        <v>10</v>
      </c>
      <c r="W3" s="1" t="s">
        <v>11</v>
      </c>
      <c r="X3" s="2"/>
      <c r="Y3" s="1"/>
      <c r="Z3" s="1" t="s">
        <v>2</v>
      </c>
      <c r="AA3" s="1" t="s">
        <v>3</v>
      </c>
      <c r="AB3" s="1" t="s">
        <v>4</v>
      </c>
      <c r="AC3" s="1" t="s">
        <v>5</v>
      </c>
      <c r="AD3" s="1" t="s">
        <v>6</v>
      </c>
      <c r="AE3" s="1" t="s">
        <v>7</v>
      </c>
      <c r="AF3" s="1" t="s">
        <v>8</v>
      </c>
      <c r="AG3" s="1" t="s">
        <v>9</v>
      </c>
      <c r="AH3" s="1" t="s">
        <v>10</v>
      </c>
      <c r="AI3" s="1" t="s">
        <v>11</v>
      </c>
      <c r="AL3" s="1" t="s">
        <v>2</v>
      </c>
      <c r="AM3" s="1" t="s">
        <v>3</v>
      </c>
      <c r="AN3" s="1" t="s">
        <v>4</v>
      </c>
      <c r="AO3" s="1" t="s">
        <v>5</v>
      </c>
      <c r="AP3" s="1" t="s">
        <v>6</v>
      </c>
      <c r="AQ3" s="1" t="s">
        <v>7</v>
      </c>
      <c r="AR3" s="1" t="s">
        <v>8</v>
      </c>
      <c r="AS3" s="1" t="s">
        <v>9</v>
      </c>
      <c r="AT3" s="1" t="s">
        <v>10</v>
      </c>
      <c r="AU3" s="1" t="s">
        <v>11</v>
      </c>
      <c r="AX3" s="1" t="s">
        <v>2</v>
      </c>
      <c r="AY3" s="1" t="s">
        <v>3</v>
      </c>
      <c r="AZ3" s="1" t="s">
        <v>4</v>
      </c>
      <c r="BA3" s="1" t="s">
        <v>5</v>
      </c>
      <c r="BB3" s="1" t="s">
        <v>6</v>
      </c>
      <c r="BC3" s="1" t="s">
        <v>7</v>
      </c>
      <c r="BD3" s="1" t="s">
        <v>8</v>
      </c>
      <c r="BE3" s="1" t="s">
        <v>9</v>
      </c>
      <c r="BF3" s="1" t="s">
        <v>10</v>
      </c>
      <c r="BG3" s="1" t="s">
        <v>11</v>
      </c>
      <c r="BJ3" s="1" t="s">
        <v>2</v>
      </c>
      <c r="BK3" s="1" t="s">
        <v>3</v>
      </c>
      <c r="BL3" s="1" t="s">
        <v>4</v>
      </c>
      <c r="BM3" s="1" t="s">
        <v>5</v>
      </c>
      <c r="BN3" s="1" t="s">
        <v>6</v>
      </c>
      <c r="BO3" s="1" t="s">
        <v>7</v>
      </c>
      <c r="BP3" s="1" t="s">
        <v>8</v>
      </c>
      <c r="BQ3" s="1" t="s">
        <v>9</v>
      </c>
      <c r="BR3" s="1" t="s">
        <v>10</v>
      </c>
      <c r="BS3" s="1" t="s">
        <v>11</v>
      </c>
      <c r="BV3" s="1" t="s">
        <v>2</v>
      </c>
      <c r="BW3" s="1" t="s">
        <v>3</v>
      </c>
      <c r="BX3" s="1" t="s">
        <v>4</v>
      </c>
      <c r="BY3" s="1" t="s">
        <v>5</v>
      </c>
      <c r="BZ3" s="1" t="s">
        <v>6</v>
      </c>
      <c r="CA3" s="1" t="s">
        <v>7</v>
      </c>
      <c r="CB3" s="1" t="s">
        <v>8</v>
      </c>
      <c r="CC3" s="1" t="s">
        <v>9</v>
      </c>
      <c r="CD3" s="1" t="s">
        <v>10</v>
      </c>
      <c r="CE3" s="1" t="s">
        <v>11</v>
      </c>
      <c r="CH3" s="1" t="s">
        <v>2</v>
      </c>
      <c r="CI3" s="1" t="s">
        <v>3</v>
      </c>
      <c r="CJ3" s="1" t="s">
        <v>4</v>
      </c>
      <c r="CK3" s="1" t="s">
        <v>5</v>
      </c>
      <c r="CL3" s="1" t="s">
        <v>6</v>
      </c>
      <c r="CM3" s="1" t="s">
        <v>7</v>
      </c>
      <c r="CN3" s="1" t="s">
        <v>8</v>
      </c>
      <c r="CO3" s="1" t="s">
        <v>9</v>
      </c>
      <c r="CP3" s="1" t="s">
        <v>10</v>
      </c>
      <c r="CQ3" s="1" t="s">
        <v>11</v>
      </c>
      <c r="CT3" s="1" t="s">
        <v>2</v>
      </c>
      <c r="CU3" s="1" t="s">
        <v>3</v>
      </c>
      <c r="CV3" s="1" t="s">
        <v>4</v>
      </c>
      <c r="CW3" s="1" t="s">
        <v>5</v>
      </c>
      <c r="CX3" s="1" t="s">
        <v>6</v>
      </c>
      <c r="CY3" s="1" t="s">
        <v>7</v>
      </c>
      <c r="CZ3" s="1" t="s">
        <v>8</v>
      </c>
      <c r="DA3" s="1" t="s">
        <v>9</v>
      </c>
      <c r="DB3" s="1" t="s">
        <v>10</v>
      </c>
      <c r="DC3" s="1" t="s">
        <v>11</v>
      </c>
      <c r="DF3" s="1" t="s">
        <v>2</v>
      </c>
      <c r="DG3" s="1" t="s">
        <v>3</v>
      </c>
      <c r="DH3" s="1" t="s">
        <v>4</v>
      </c>
      <c r="DI3" s="1" t="s">
        <v>5</v>
      </c>
      <c r="DJ3" s="1" t="s">
        <v>6</v>
      </c>
      <c r="DK3" s="1" t="s">
        <v>7</v>
      </c>
      <c r="DL3" s="1" t="s">
        <v>8</v>
      </c>
      <c r="DM3" s="1" t="s">
        <v>9</v>
      </c>
      <c r="DN3" s="1" t="s">
        <v>10</v>
      </c>
      <c r="DO3" s="1" t="s">
        <v>11</v>
      </c>
      <c r="DR3" s="1" t="s">
        <v>2</v>
      </c>
      <c r="DS3" s="1" t="s">
        <v>3</v>
      </c>
      <c r="DT3" s="1" t="s">
        <v>4</v>
      </c>
      <c r="DU3" s="1" t="s">
        <v>5</v>
      </c>
      <c r="DV3" s="1" t="s">
        <v>6</v>
      </c>
      <c r="DW3" s="1" t="s">
        <v>7</v>
      </c>
      <c r="DX3" s="1" t="s">
        <v>8</v>
      </c>
      <c r="DY3" s="1" t="s">
        <v>9</v>
      </c>
      <c r="DZ3" s="1" t="s">
        <v>10</v>
      </c>
      <c r="EA3" s="1" t="s">
        <v>11</v>
      </c>
      <c r="ED3" s="1" t="s">
        <v>2</v>
      </c>
      <c r="EE3" s="1" t="s">
        <v>3</v>
      </c>
      <c r="EF3" s="1" t="s">
        <v>4</v>
      </c>
      <c r="EG3" s="1" t="s">
        <v>5</v>
      </c>
      <c r="EH3" s="1" t="s">
        <v>6</v>
      </c>
      <c r="EI3" s="1" t="s">
        <v>7</v>
      </c>
      <c r="EJ3" s="1" t="s">
        <v>8</v>
      </c>
      <c r="EK3" s="1" t="s">
        <v>9</v>
      </c>
      <c r="EL3" s="1" t="s">
        <v>10</v>
      </c>
      <c r="EM3" s="1" t="s">
        <v>11</v>
      </c>
    </row>
    <row r="4" spans="1:143" x14ac:dyDescent="0.25">
      <c r="A4" s="1">
        <v>1</v>
      </c>
      <c r="B4" s="1">
        <v>1E-3</v>
      </c>
      <c r="C4" s="1">
        <v>2.0000000000000001E-4</v>
      </c>
      <c r="D4" s="4">
        <v>0</v>
      </c>
      <c r="E4" s="4">
        <v>0</v>
      </c>
      <c r="F4" s="1">
        <f t="shared" ref="F4:F17" si="0">(2.75*2.75)*((1-C4)*(1-C4))</f>
        <v>7.5594753025000001</v>
      </c>
      <c r="G4" s="1">
        <f t="shared" ref="G4:G17" si="1">1.5</f>
        <v>1.5</v>
      </c>
      <c r="H4" s="1">
        <f t="shared" ref="H4:H17" si="2">2.5*(1+D4)</f>
        <v>2.5</v>
      </c>
      <c r="I4" s="1">
        <f t="shared" ref="I4:I17" si="3">0.32*(1+E4)</f>
        <v>0.32</v>
      </c>
      <c r="J4" s="1">
        <f t="shared" ref="J4:J17" si="4">(F4-G4-H4-I4)*(F4-G4-H4-I4)</f>
        <v>10.494200235507469</v>
      </c>
      <c r="K4" s="5">
        <f t="shared" ref="K4:K17" si="5">1/J4</f>
        <v>9.529072988491942E-2</v>
      </c>
      <c r="M4" s="1">
        <v>1</v>
      </c>
      <c r="N4" s="1">
        <v>1E-3</v>
      </c>
      <c r="O4" s="1">
        <v>2.0000000000000001E-4</v>
      </c>
      <c r="P4" s="4">
        <v>0.02</v>
      </c>
      <c r="Q4" s="4">
        <v>0.1</v>
      </c>
      <c r="R4" s="1">
        <f t="shared" ref="R4:R17" si="6">(2.75*2.75)*((1-O4)*(1-O4))</f>
        <v>7.5594753025000001</v>
      </c>
      <c r="S4" s="1">
        <f t="shared" ref="S4:S17" si="7">1.5</f>
        <v>1.5</v>
      </c>
      <c r="T4" s="1">
        <f t="shared" ref="T4:T17" si="8">2.5*(1+P4)</f>
        <v>2.5499999999999998</v>
      </c>
      <c r="U4" s="1">
        <f t="shared" ref="U4:U17" si="9">0.32*(1+Q4)</f>
        <v>0.35200000000000004</v>
      </c>
      <c r="V4" s="1">
        <f t="shared" ref="V4:V17" si="10">(R4-S4-T4-U4)*(R4-S4-T4-U4)</f>
        <v>9.9696502858974689</v>
      </c>
      <c r="W4" s="5">
        <f t="shared" ref="W4:W17" si="11">1/V4</f>
        <v>0.10030442105020937</v>
      </c>
      <c r="X4" s="2"/>
      <c r="Y4" s="1">
        <v>1</v>
      </c>
      <c r="Z4" s="1">
        <v>1E-3</v>
      </c>
      <c r="AA4" s="1">
        <v>2.0000000000000001E-4</v>
      </c>
      <c r="AB4" s="4">
        <v>0.04</v>
      </c>
      <c r="AC4" s="4">
        <v>0.2</v>
      </c>
      <c r="AD4" s="1">
        <f t="shared" ref="AD4:AD17" si="12">(2.75*2.75)*((1-AA4)*(1-AA4))</f>
        <v>7.5594753025000001</v>
      </c>
      <c r="AE4" s="1">
        <f t="shared" ref="AE4:AE17" si="13">1.5</f>
        <v>1.5</v>
      </c>
      <c r="AF4" s="1">
        <f t="shared" ref="AF4:AF17" si="14">2.5*(1+AB4)</f>
        <v>2.6</v>
      </c>
      <c r="AG4" s="1">
        <f t="shared" ref="AG4:AG17" si="15">0.32*(1+AC4)</f>
        <v>0.38400000000000001</v>
      </c>
      <c r="AH4" s="1">
        <f t="shared" ref="AH4:AH17" si="16">(AD4-AE4-AF4-AG4)*(AD4-AE4-AF4-AG4)</f>
        <v>9.4585483362874676</v>
      </c>
      <c r="AI4" s="5">
        <f t="shared" ref="AI4:AI17" si="17">1/AH4</f>
        <v>0.10572446896142897</v>
      </c>
      <c r="AK4" s="1">
        <v>1</v>
      </c>
      <c r="AL4" s="1">
        <v>1E-3</v>
      </c>
      <c r="AM4" s="1">
        <v>2.0000000000000001E-4</v>
      </c>
      <c r="AN4" s="4">
        <v>0.06</v>
      </c>
      <c r="AO4" s="4">
        <v>0.3</v>
      </c>
      <c r="AP4" s="1">
        <f t="shared" ref="AP4:AP17" si="18">(2.75*2.75)*((1-AM4)*(1-AM4))</f>
        <v>7.5594753025000001</v>
      </c>
      <c r="AQ4" s="1">
        <f t="shared" ref="AQ4:AQ17" si="19">1.5</f>
        <v>1.5</v>
      </c>
      <c r="AR4" s="1">
        <f t="shared" ref="AR4:AR17" si="20">2.5*(1+AN4)</f>
        <v>2.6500000000000004</v>
      </c>
      <c r="AS4" s="1">
        <f t="shared" ref="AS4:AS17" si="21">0.32*(1+AO4)</f>
        <v>0.41600000000000004</v>
      </c>
      <c r="AT4" s="1">
        <f t="shared" ref="AT4:AT17" si="22">(AP4-AQ4-AR4-AS4)*(AP4-AQ4-AR4-AS4)</f>
        <v>8.9608943866774649</v>
      </c>
      <c r="AU4" s="5">
        <f t="shared" ref="AU4:AU17" si="23">1/AT4</f>
        <v>0.11159600335059652</v>
      </c>
      <c r="AW4" s="1">
        <v>1</v>
      </c>
      <c r="AX4" s="1">
        <v>1E-3</v>
      </c>
      <c r="AY4" s="1">
        <v>2.0000000000000001E-4</v>
      </c>
      <c r="AZ4" s="4">
        <v>0.08</v>
      </c>
      <c r="BA4" s="4">
        <v>0.4</v>
      </c>
      <c r="BB4" s="1">
        <f t="shared" ref="BB4:BB17" si="24">(2.75*2.75)*((1-AY4)*(1-AY4))</f>
        <v>7.5594753025000001</v>
      </c>
      <c r="BC4" s="1">
        <f t="shared" ref="BC4:BC17" si="25">1.5</f>
        <v>1.5</v>
      </c>
      <c r="BD4" s="1">
        <f t="shared" ref="BD4:BD17" si="26">2.5*(1+AZ4)</f>
        <v>2.7</v>
      </c>
      <c r="BE4" s="1">
        <f t="shared" ref="BE4:BE17" si="27">0.32*(1+BA4)</f>
        <v>0.44799999999999995</v>
      </c>
      <c r="BF4" s="1">
        <f t="shared" ref="BF4:BF17" si="28">(BB4-BC4-BD4-BE4)*(BB4-BC4-BD4-BE4)</f>
        <v>8.476688437067466</v>
      </c>
      <c r="BG4" s="5">
        <f t="shared" ref="BG4:BG17" si="29">1/BF4</f>
        <v>0.11797059753041399</v>
      </c>
      <c r="BI4" s="1">
        <v>1</v>
      </c>
      <c r="BJ4" s="1">
        <v>1E-3</v>
      </c>
      <c r="BK4" s="1">
        <v>2.0000000000000001E-4</v>
      </c>
      <c r="BL4" s="4">
        <v>0.1</v>
      </c>
      <c r="BM4" s="4">
        <v>0.5</v>
      </c>
      <c r="BN4" s="1">
        <f t="shared" ref="BN4:BN17" si="30">(2.75*2.75)*((1-BK4)*(1-BK4))</f>
        <v>7.5594753025000001</v>
      </c>
      <c r="BO4" s="1">
        <f t="shared" ref="BO4:BO17" si="31">1.5</f>
        <v>1.5</v>
      </c>
      <c r="BP4" s="1">
        <f t="shared" ref="BP4:BP17" si="32">2.5*(1+BL4)</f>
        <v>2.75</v>
      </c>
      <c r="BQ4" s="1">
        <f t="shared" ref="BQ4:BQ17" si="33">0.32*(1+BM4)</f>
        <v>0.48</v>
      </c>
      <c r="BR4" s="1">
        <f t="shared" ref="BR4:BR17" si="34">(BN4-BO4-BP4-BQ4)*(BN4-BO4-BP4-BQ4)</f>
        <v>8.0059304874574675</v>
      </c>
      <c r="BS4" s="5">
        <f t="shared" ref="BS4:BS17" si="35">1/BR4</f>
        <v>0.12490740477532938</v>
      </c>
      <c r="BU4" s="1">
        <v>1</v>
      </c>
      <c r="BV4" s="1">
        <v>1E-3</v>
      </c>
      <c r="BW4" s="1">
        <v>2.0000000000000001E-4</v>
      </c>
      <c r="BX4" s="4">
        <v>0.2</v>
      </c>
      <c r="BY4" s="4">
        <v>1</v>
      </c>
      <c r="BZ4" s="1">
        <f t="shared" ref="BZ4:BZ17" si="36">(2.75*2.75)*((1-BW4)*(1-BW4))</f>
        <v>7.5594753025000001</v>
      </c>
      <c r="CA4" s="1">
        <f t="shared" ref="CA4:CA17" si="37">1.5</f>
        <v>1.5</v>
      </c>
      <c r="CB4" s="1">
        <f t="shared" ref="CB4:CB17" si="38">2.5*(1+BX4)</f>
        <v>3</v>
      </c>
      <c r="CC4" s="1">
        <f t="shared" ref="CC4:CC17" si="39">0.32*(1+BY4)</f>
        <v>0.64</v>
      </c>
      <c r="CD4" s="1">
        <f t="shared" ref="CD4:CD17" si="40">(BZ4-CA4-CB4-CC4)*(BZ4-CA4-CB4-CC4)</f>
        <v>5.853860739407466</v>
      </c>
      <c r="CE4" s="5">
        <f t="shared" ref="CE4:CE17" si="41">1/CD4</f>
        <v>0.17082743244439072</v>
      </c>
      <c r="CG4" s="1">
        <v>1</v>
      </c>
      <c r="CH4" s="1">
        <v>1E-3</v>
      </c>
      <c r="CI4" s="1">
        <v>2.0000000000000001E-4</v>
      </c>
      <c r="CJ4" s="4">
        <v>0.3</v>
      </c>
      <c r="CK4" s="4">
        <v>1.5</v>
      </c>
      <c r="CL4" s="1">
        <f t="shared" ref="CL4:CL17" si="42">(2.75*2.75)*((1-CI4)*(1-CI4))</f>
        <v>7.5594753025000001</v>
      </c>
      <c r="CM4" s="1">
        <f t="shared" ref="CM4:CM17" si="43">1.5</f>
        <v>1.5</v>
      </c>
      <c r="CN4" s="1">
        <f t="shared" ref="CN4:CN17" si="44">2.5*(1+CJ4)</f>
        <v>3.25</v>
      </c>
      <c r="CO4" s="1">
        <f t="shared" ref="CO4:CO17" si="45">0.32*(1+CK4)</f>
        <v>0.8</v>
      </c>
      <c r="CP4" s="1">
        <f t="shared" ref="CP4:CP17" si="46">(CL4-CM4-CN4-CO4)*(CL4-CM4-CN4-CO4)</f>
        <v>4.0379909913574679</v>
      </c>
      <c r="CQ4" s="5">
        <f t="shared" ref="CQ4:CQ17" si="47">1/CP4</f>
        <v>0.24764790266751585</v>
      </c>
      <c r="CS4" s="1">
        <v>1</v>
      </c>
      <c r="CT4" s="1">
        <v>1E-3</v>
      </c>
      <c r="CU4" s="1">
        <v>2.0000000000000001E-4</v>
      </c>
      <c r="CV4" s="4">
        <v>0.4</v>
      </c>
      <c r="CW4" s="4">
        <v>2</v>
      </c>
      <c r="CX4" s="1">
        <f t="shared" ref="CX4:CX17" si="48">(2.75*2.75)*((1-CU4)*(1-CU4))</f>
        <v>7.5594753025000001</v>
      </c>
      <c r="CY4" s="1">
        <f t="shared" ref="CY4:CY17" si="49">1.5</f>
        <v>1.5</v>
      </c>
      <c r="CZ4" s="1">
        <f t="shared" ref="CZ4:CZ17" si="50">2.5*(1+CV4)</f>
        <v>3.5</v>
      </c>
      <c r="DA4" s="1">
        <f t="shared" ref="DA4:DA17" si="51">0.32*(1+CW4)</f>
        <v>0.96</v>
      </c>
      <c r="DB4" s="1">
        <f t="shared" ref="DB4:DB17" si="52">(CX4-CY4-CZ4-DA4)*(CX4-CY4-CZ4-DA4)</f>
        <v>2.5583212433074669</v>
      </c>
      <c r="DC4" s="5">
        <f t="shared" ref="DC4:DC17" si="53">1/DB4</f>
        <v>0.39088132603205566</v>
      </c>
      <c r="DE4" s="1">
        <v>1</v>
      </c>
      <c r="DF4" s="1">
        <v>1E-3</v>
      </c>
      <c r="DG4" s="1">
        <v>2.0000000000000001E-4</v>
      </c>
      <c r="DH4" s="4">
        <v>0.5</v>
      </c>
      <c r="DI4" s="4">
        <v>2.5</v>
      </c>
      <c r="DJ4" s="1">
        <f t="shared" ref="DJ4:DJ17" si="54">(2.75*2.75)*((1-DG4)*(1-DG4))</f>
        <v>7.5594753025000001</v>
      </c>
      <c r="DK4" s="1">
        <f t="shared" ref="DK4:DK17" si="55">1.5</f>
        <v>1.5</v>
      </c>
      <c r="DL4" s="1">
        <f t="shared" ref="DL4:DL17" si="56">2.5*(1+DH4)</f>
        <v>3.75</v>
      </c>
      <c r="DM4" s="1">
        <f t="shared" ref="DM4:DM17" si="57">0.32*(1+DI4)</f>
        <v>1.1200000000000001</v>
      </c>
      <c r="DN4" s="1">
        <f t="shared" ref="DN4:DN17" si="58">(DJ4-DK4-DL4-DM4)*(DJ4-DK4-DL4-DM4)</f>
        <v>1.4148514952574665</v>
      </c>
      <c r="DO4" s="5">
        <f t="shared" ref="DO4:DO17" si="59">1/DN4</f>
        <v>0.70678795856099785</v>
      </c>
      <c r="DQ4" s="1">
        <v>1</v>
      </c>
      <c r="DR4" s="1">
        <v>1E-3</v>
      </c>
      <c r="DS4" s="1">
        <v>2.0000000000000001E-4</v>
      </c>
      <c r="DT4" s="4">
        <v>0.6</v>
      </c>
      <c r="DU4" s="4">
        <v>3</v>
      </c>
      <c r="DV4" s="1">
        <f t="shared" ref="DV4:DV17" si="60">(2.75*2.75)*((1-DS4)*(1-DS4))</f>
        <v>7.5594753025000001</v>
      </c>
      <c r="DW4" s="1">
        <f t="shared" ref="DW4:DW17" si="61">1.5</f>
        <v>1.5</v>
      </c>
      <c r="DX4" s="1">
        <f t="shared" ref="DX4:DX17" si="62">2.5*(1+DT4)</f>
        <v>4</v>
      </c>
      <c r="DY4" s="1">
        <f t="shared" ref="DY4:DY17" si="63">0.32*(1+DU4)</f>
        <v>1.28</v>
      </c>
      <c r="DZ4" s="1">
        <f t="shared" ref="DZ4:DZ17" si="64">(DV4-DW4-DX4-DY4)*(DV4-DW4-DX4-DY4)</f>
        <v>0.6075817472074666</v>
      </c>
      <c r="EA4" s="5">
        <f t="shared" ref="EA4:EA17" si="65">1/DZ4</f>
        <v>1.6458690613997939</v>
      </c>
      <c r="EC4" s="1">
        <v>1</v>
      </c>
      <c r="ED4" s="1">
        <v>1E-3</v>
      </c>
      <c r="EE4" s="1">
        <v>2.0000000000000001E-4</v>
      </c>
      <c r="EF4" s="4">
        <v>0.7</v>
      </c>
      <c r="EG4" s="4">
        <v>3.5</v>
      </c>
      <c r="EH4" s="1">
        <f t="shared" ref="EH4:EH17" si="66">(2.75*2.75)*((1-EE4)*(1-EE4))</f>
        <v>7.5594753025000001</v>
      </c>
      <c r="EI4" s="1">
        <f t="shared" ref="EI4:EI17" si="67">1.5</f>
        <v>1.5</v>
      </c>
      <c r="EJ4" s="1">
        <f t="shared" ref="EJ4:EJ17" si="68">2.5*(1+EF4)</f>
        <v>4.25</v>
      </c>
      <c r="EK4" s="1">
        <f t="shared" ref="EK4:EK17" si="69">0.32*(1+EG4)</f>
        <v>1.44</v>
      </c>
      <c r="EL4" s="1">
        <f t="shared" ref="EL4:EL17" si="70">(EH4-EI4-EJ4-EK4)*(EH4-EI4-EJ4-EK4)</f>
        <v>0.13651199915746662</v>
      </c>
      <c r="EM4" s="5">
        <f t="shared" ref="EM4:EM17" si="71">1/EL4</f>
        <v>7.3253633832327063</v>
      </c>
    </row>
    <row r="5" spans="1:143" x14ac:dyDescent="0.25">
      <c r="A5" s="1">
        <v>2</v>
      </c>
      <c r="B5" s="1">
        <v>3.0000000000000001E-3</v>
      </c>
      <c r="C5" s="1">
        <v>6.3000000000000003E-4</v>
      </c>
      <c r="D5" s="4">
        <v>0</v>
      </c>
      <c r="E5" s="4">
        <v>0</v>
      </c>
      <c r="F5" s="1">
        <f t="shared" si="0"/>
        <v>7.5529742515562495</v>
      </c>
      <c r="G5" s="1">
        <f t="shared" si="1"/>
        <v>1.5</v>
      </c>
      <c r="H5" s="1">
        <f t="shared" si="2"/>
        <v>2.5</v>
      </c>
      <c r="I5" s="1">
        <f t="shared" si="3"/>
        <v>0.32</v>
      </c>
      <c r="J5" s="1">
        <f t="shared" si="4"/>
        <v>10.452122511225692</v>
      </c>
      <c r="K5" s="5">
        <f t="shared" si="5"/>
        <v>9.5674347380255945E-2</v>
      </c>
      <c r="M5" s="1">
        <v>2</v>
      </c>
      <c r="N5" s="1">
        <v>0.03</v>
      </c>
      <c r="O5" s="1">
        <v>6.3000000000000003E-4</v>
      </c>
      <c r="P5" s="4">
        <v>0.02</v>
      </c>
      <c r="Q5" s="4">
        <v>0.1</v>
      </c>
      <c r="R5" s="1">
        <f t="shared" si="6"/>
        <v>7.5529742515562495</v>
      </c>
      <c r="S5" s="1">
        <f t="shared" si="7"/>
        <v>1.5</v>
      </c>
      <c r="T5" s="1">
        <f t="shared" si="8"/>
        <v>2.5499999999999998</v>
      </c>
      <c r="U5" s="1">
        <f t="shared" si="9"/>
        <v>0.35200000000000004</v>
      </c>
      <c r="V5" s="1">
        <f t="shared" si="10"/>
        <v>9.9286387339704678</v>
      </c>
      <c r="W5" s="5">
        <f t="shared" si="11"/>
        <v>0.10071874169200429</v>
      </c>
      <c r="X5" s="2"/>
      <c r="Y5" s="1">
        <v>2</v>
      </c>
      <c r="Z5" s="1">
        <v>0.03</v>
      </c>
      <c r="AA5" s="1">
        <v>6.3000000000000003E-4</v>
      </c>
      <c r="AB5" s="4">
        <v>0.04</v>
      </c>
      <c r="AC5" s="4">
        <v>0.2</v>
      </c>
      <c r="AD5" s="1">
        <f t="shared" si="12"/>
        <v>7.5529742515562495</v>
      </c>
      <c r="AE5" s="1">
        <f t="shared" si="13"/>
        <v>1.5</v>
      </c>
      <c r="AF5" s="1">
        <f t="shared" si="14"/>
        <v>2.6</v>
      </c>
      <c r="AG5" s="1">
        <f t="shared" si="15"/>
        <v>0.38400000000000001</v>
      </c>
      <c r="AH5" s="1">
        <f t="shared" si="16"/>
        <v>9.4186029567152421</v>
      </c>
      <c r="AI5" s="5">
        <f t="shared" si="17"/>
        <v>0.10617285860712745</v>
      </c>
      <c r="AK5" s="1">
        <v>2</v>
      </c>
      <c r="AL5" s="1">
        <v>0.03</v>
      </c>
      <c r="AM5" s="1">
        <v>6.3000000000000003E-4</v>
      </c>
      <c r="AN5" s="4">
        <v>0.06</v>
      </c>
      <c r="AO5" s="4">
        <v>0.3</v>
      </c>
      <c r="AP5" s="1">
        <f t="shared" si="18"/>
        <v>7.5529742515562495</v>
      </c>
      <c r="AQ5" s="1">
        <f t="shared" si="19"/>
        <v>1.5</v>
      </c>
      <c r="AR5" s="1">
        <f t="shared" si="20"/>
        <v>2.6500000000000004</v>
      </c>
      <c r="AS5" s="1">
        <f t="shared" si="21"/>
        <v>0.41600000000000004</v>
      </c>
      <c r="AT5" s="1">
        <f t="shared" si="22"/>
        <v>8.9220151794600149</v>
      </c>
      <c r="AU5" s="5">
        <f t="shared" si="23"/>
        <v>0.11208230202322103</v>
      </c>
      <c r="AW5" s="1">
        <v>2</v>
      </c>
      <c r="AX5" s="1">
        <v>0.03</v>
      </c>
      <c r="AY5" s="1">
        <v>6.3000000000000003E-4</v>
      </c>
      <c r="AZ5" s="4">
        <v>0.08</v>
      </c>
      <c r="BA5" s="4">
        <v>0.4</v>
      </c>
      <c r="BB5" s="1">
        <f t="shared" si="24"/>
        <v>7.5529742515562495</v>
      </c>
      <c r="BC5" s="1">
        <f t="shared" si="25"/>
        <v>1.5</v>
      </c>
      <c r="BD5" s="1">
        <f t="shared" si="26"/>
        <v>2.7</v>
      </c>
      <c r="BE5" s="1">
        <f t="shared" si="27"/>
        <v>0.44799999999999995</v>
      </c>
      <c r="BF5" s="1">
        <f t="shared" si="28"/>
        <v>8.4388754022047916</v>
      </c>
      <c r="BG5" s="5">
        <f t="shared" si="29"/>
        <v>0.11849920188876517</v>
      </c>
      <c r="BI5" s="1">
        <v>2</v>
      </c>
      <c r="BJ5" s="1">
        <v>0.03</v>
      </c>
      <c r="BK5" s="1">
        <v>6.3000000000000003E-4</v>
      </c>
      <c r="BL5" s="4">
        <v>0.1</v>
      </c>
      <c r="BM5" s="4">
        <v>0.5</v>
      </c>
      <c r="BN5" s="1">
        <f t="shared" si="30"/>
        <v>7.5529742515562495</v>
      </c>
      <c r="BO5" s="1">
        <f t="shared" si="31"/>
        <v>1.5</v>
      </c>
      <c r="BP5" s="1">
        <f t="shared" si="32"/>
        <v>2.75</v>
      </c>
      <c r="BQ5" s="1">
        <f t="shared" si="33"/>
        <v>0.48</v>
      </c>
      <c r="BR5" s="1">
        <f t="shared" si="34"/>
        <v>7.9691836249495669</v>
      </c>
      <c r="BS5" s="5">
        <f t="shared" si="35"/>
        <v>0.12548336781564981</v>
      </c>
      <c r="BU5" s="1">
        <v>2</v>
      </c>
      <c r="BV5" s="1">
        <v>0.03</v>
      </c>
      <c r="BW5" s="1">
        <v>6.3000000000000003E-4</v>
      </c>
      <c r="BX5" s="4">
        <v>0.2</v>
      </c>
      <c r="BY5" s="4">
        <v>1</v>
      </c>
      <c r="BZ5" s="1">
        <f t="shared" si="36"/>
        <v>7.5529742515562495</v>
      </c>
      <c r="CA5" s="1">
        <f t="shared" si="37"/>
        <v>1.5</v>
      </c>
      <c r="CB5" s="1">
        <f t="shared" si="38"/>
        <v>3</v>
      </c>
      <c r="CC5" s="1">
        <f t="shared" si="39"/>
        <v>0.64</v>
      </c>
      <c r="CD5" s="1">
        <f t="shared" si="40"/>
        <v>5.8224447386734415</v>
      </c>
      <c r="CE5" s="5">
        <f t="shared" si="41"/>
        <v>0.17174916119991124</v>
      </c>
      <c r="CG5" s="1">
        <v>2</v>
      </c>
      <c r="CH5" s="1">
        <v>0.03</v>
      </c>
      <c r="CI5" s="1">
        <v>6.3000000000000003E-4</v>
      </c>
      <c r="CJ5" s="4">
        <v>0.3</v>
      </c>
      <c r="CK5" s="4">
        <v>1.5</v>
      </c>
      <c r="CL5" s="1">
        <f t="shared" si="42"/>
        <v>7.5529742515562495</v>
      </c>
      <c r="CM5" s="1">
        <f t="shared" si="43"/>
        <v>1.5</v>
      </c>
      <c r="CN5" s="1">
        <f t="shared" si="44"/>
        <v>3.25</v>
      </c>
      <c r="CO5" s="1">
        <f t="shared" si="45"/>
        <v>0.8</v>
      </c>
      <c r="CP5" s="1">
        <f t="shared" si="46"/>
        <v>4.0119058523973186</v>
      </c>
      <c r="CQ5" s="5">
        <f t="shared" si="47"/>
        <v>0.24925809248550759</v>
      </c>
      <c r="CS5" s="1">
        <v>2</v>
      </c>
      <c r="CT5" s="1">
        <v>0.03</v>
      </c>
      <c r="CU5" s="1">
        <v>6.3000000000000003E-4</v>
      </c>
      <c r="CV5" s="4">
        <v>0.4</v>
      </c>
      <c r="CW5" s="4">
        <v>2</v>
      </c>
      <c r="CX5" s="1">
        <f t="shared" si="48"/>
        <v>7.5529742515562495</v>
      </c>
      <c r="CY5" s="1">
        <f t="shared" si="49"/>
        <v>1.5</v>
      </c>
      <c r="CZ5" s="1">
        <f t="shared" si="50"/>
        <v>3.5</v>
      </c>
      <c r="DA5" s="1">
        <f t="shared" si="51"/>
        <v>0.96</v>
      </c>
      <c r="DB5" s="1">
        <f t="shared" si="52"/>
        <v>2.5375669661211933</v>
      </c>
      <c r="DC5" s="5">
        <f t="shared" si="53"/>
        <v>0.39407826999283235</v>
      </c>
      <c r="DE5" s="1">
        <v>2</v>
      </c>
      <c r="DF5" s="1">
        <v>0.03</v>
      </c>
      <c r="DG5" s="1">
        <v>6.3000000000000003E-4</v>
      </c>
      <c r="DH5" s="4">
        <v>0.5</v>
      </c>
      <c r="DI5" s="4">
        <v>2.5</v>
      </c>
      <c r="DJ5" s="1">
        <f t="shared" si="54"/>
        <v>7.5529742515562495</v>
      </c>
      <c r="DK5" s="1">
        <f t="shared" si="55"/>
        <v>1.5</v>
      </c>
      <c r="DL5" s="1">
        <f t="shared" si="56"/>
        <v>3.75</v>
      </c>
      <c r="DM5" s="1">
        <f t="shared" si="57"/>
        <v>1.1200000000000001</v>
      </c>
      <c r="DN5" s="1">
        <f t="shared" si="58"/>
        <v>1.3994280798450682</v>
      </c>
      <c r="DO5" s="5">
        <f t="shared" si="59"/>
        <v>0.71457762953471016</v>
      </c>
      <c r="DQ5" s="1">
        <v>2</v>
      </c>
      <c r="DR5" s="1">
        <v>0.03</v>
      </c>
      <c r="DS5" s="1">
        <v>6.3000000000000003E-4</v>
      </c>
      <c r="DT5" s="4">
        <v>0.6</v>
      </c>
      <c r="DU5" s="4">
        <v>3</v>
      </c>
      <c r="DV5" s="1">
        <f t="shared" si="60"/>
        <v>7.5529742515562495</v>
      </c>
      <c r="DW5" s="1">
        <f t="shared" si="61"/>
        <v>1.5</v>
      </c>
      <c r="DX5" s="1">
        <f t="shared" si="62"/>
        <v>4</v>
      </c>
      <c r="DY5" s="1">
        <f t="shared" si="63"/>
        <v>1.28</v>
      </c>
      <c r="DZ5" s="1">
        <f t="shared" si="64"/>
        <v>0.59748919356894403</v>
      </c>
      <c r="EA5" s="5">
        <f t="shared" si="65"/>
        <v>1.6736704374965576</v>
      </c>
      <c r="EC5" s="1">
        <v>2</v>
      </c>
      <c r="ED5" s="1">
        <v>0.03</v>
      </c>
      <c r="EE5" s="1">
        <v>6.3000000000000003E-4</v>
      </c>
      <c r="EF5" s="4">
        <v>0.7</v>
      </c>
      <c r="EG5" s="4">
        <v>3.5</v>
      </c>
      <c r="EH5" s="1">
        <f t="shared" si="66"/>
        <v>7.5529742515562495</v>
      </c>
      <c r="EI5" s="1">
        <f t="shared" si="67"/>
        <v>1.5</v>
      </c>
      <c r="EJ5" s="1">
        <f t="shared" si="68"/>
        <v>4.25</v>
      </c>
      <c r="EK5" s="1">
        <f t="shared" si="69"/>
        <v>1.44</v>
      </c>
      <c r="EL5" s="1">
        <f t="shared" si="70"/>
        <v>0.1317503072928195</v>
      </c>
      <c r="EM5" s="5">
        <f t="shared" si="71"/>
        <v>7.5901151241906879</v>
      </c>
    </row>
    <row r="6" spans="1:143" x14ac:dyDescent="0.25">
      <c r="A6" s="1">
        <v>3</v>
      </c>
      <c r="B6" s="1">
        <v>0.01</v>
      </c>
      <c r="C6" s="1">
        <v>2E-3</v>
      </c>
      <c r="D6" s="4">
        <v>0</v>
      </c>
      <c r="E6" s="4">
        <v>0</v>
      </c>
      <c r="F6" s="1">
        <f t="shared" si="0"/>
        <v>7.5322802500000003</v>
      </c>
      <c r="G6" s="1">
        <f t="shared" si="1"/>
        <v>1.5</v>
      </c>
      <c r="H6" s="1">
        <f t="shared" si="2"/>
        <v>2.5</v>
      </c>
      <c r="I6" s="1">
        <f t="shared" si="3"/>
        <v>0.32</v>
      </c>
      <c r="J6" s="1">
        <f t="shared" si="4"/>
        <v>10.318744404540066</v>
      </c>
      <c r="K6" s="5">
        <f t="shared" si="5"/>
        <v>9.6911015603799389E-2</v>
      </c>
      <c r="M6" s="1">
        <v>3</v>
      </c>
      <c r="N6" s="1">
        <v>0.01</v>
      </c>
      <c r="O6" s="2">
        <v>2E-3</v>
      </c>
      <c r="P6" s="4">
        <v>0.02</v>
      </c>
      <c r="Q6" s="4">
        <v>0.1</v>
      </c>
      <c r="R6" s="1">
        <f t="shared" si="6"/>
        <v>7.5322802500000003</v>
      </c>
      <c r="S6" s="1">
        <f t="shared" si="7"/>
        <v>1.5</v>
      </c>
      <c r="T6" s="1">
        <f t="shared" si="8"/>
        <v>2.5499999999999998</v>
      </c>
      <c r="U6" s="1">
        <f t="shared" si="9"/>
        <v>0.35200000000000004</v>
      </c>
      <c r="V6" s="1">
        <f t="shared" si="10"/>
        <v>9.798654443540066</v>
      </c>
      <c r="W6" s="5">
        <f t="shared" si="11"/>
        <v>0.10205482862591073</v>
      </c>
      <c r="X6" s="2"/>
      <c r="Y6" s="1">
        <v>3</v>
      </c>
      <c r="Z6" s="1">
        <v>0.01</v>
      </c>
      <c r="AA6" s="2">
        <v>2E-3</v>
      </c>
      <c r="AB6" s="4">
        <v>0.04</v>
      </c>
      <c r="AC6" s="4">
        <v>0.2</v>
      </c>
      <c r="AD6" s="1">
        <f t="shared" si="12"/>
        <v>7.5322802500000003</v>
      </c>
      <c r="AE6" s="1">
        <f t="shared" si="13"/>
        <v>1.5</v>
      </c>
      <c r="AF6" s="1">
        <f t="shared" si="14"/>
        <v>2.6</v>
      </c>
      <c r="AG6" s="1">
        <f t="shared" si="15"/>
        <v>0.38400000000000001</v>
      </c>
      <c r="AH6" s="1">
        <f t="shared" si="16"/>
        <v>9.2920124825400645</v>
      </c>
      <c r="AI6" s="5">
        <f t="shared" si="17"/>
        <v>0.10761931302600231</v>
      </c>
      <c r="AK6" s="1">
        <v>3</v>
      </c>
      <c r="AL6" s="1">
        <v>0.01</v>
      </c>
      <c r="AM6" s="2">
        <v>2E-3</v>
      </c>
      <c r="AN6" s="4">
        <v>0.06</v>
      </c>
      <c r="AO6" s="4">
        <v>0.3</v>
      </c>
      <c r="AP6" s="1">
        <f t="shared" si="18"/>
        <v>7.5322802500000003</v>
      </c>
      <c r="AQ6" s="1">
        <f t="shared" si="19"/>
        <v>1.5</v>
      </c>
      <c r="AR6" s="1">
        <f t="shared" si="20"/>
        <v>2.6500000000000004</v>
      </c>
      <c r="AS6" s="1">
        <f t="shared" si="21"/>
        <v>0.41600000000000004</v>
      </c>
      <c r="AT6" s="1">
        <f t="shared" si="22"/>
        <v>8.7988185215400634</v>
      </c>
      <c r="AU6" s="5">
        <f t="shared" si="23"/>
        <v>0.11365162237997486</v>
      </c>
      <c r="AW6" s="1">
        <v>3</v>
      </c>
      <c r="AX6" s="1">
        <v>0.01</v>
      </c>
      <c r="AY6" s="2">
        <v>2E-3</v>
      </c>
      <c r="AZ6" s="4">
        <v>0.08</v>
      </c>
      <c r="BA6" s="4">
        <v>0.4</v>
      </c>
      <c r="BB6" s="1">
        <f t="shared" si="24"/>
        <v>7.5322802500000003</v>
      </c>
      <c r="BC6" s="1">
        <f t="shared" si="25"/>
        <v>1.5</v>
      </c>
      <c r="BD6" s="1">
        <f t="shared" si="26"/>
        <v>2.7</v>
      </c>
      <c r="BE6" s="1">
        <f t="shared" si="27"/>
        <v>0.44799999999999995</v>
      </c>
      <c r="BF6" s="1">
        <f t="shared" si="28"/>
        <v>8.3190725605400644</v>
      </c>
      <c r="BG6" s="5">
        <f t="shared" si="29"/>
        <v>0.12020570715338023</v>
      </c>
      <c r="BI6" s="1">
        <v>3</v>
      </c>
      <c r="BJ6" s="1">
        <v>0.01</v>
      </c>
      <c r="BK6" s="1">
        <v>2E-3</v>
      </c>
      <c r="BL6" s="4">
        <v>0.1</v>
      </c>
      <c r="BM6" s="4">
        <v>0.5</v>
      </c>
      <c r="BN6" s="1">
        <f t="shared" si="30"/>
        <v>7.5322802500000003</v>
      </c>
      <c r="BO6" s="1">
        <f t="shared" si="31"/>
        <v>1.5</v>
      </c>
      <c r="BP6" s="1">
        <f t="shared" si="32"/>
        <v>2.75</v>
      </c>
      <c r="BQ6" s="1">
        <f t="shared" si="33"/>
        <v>0.48</v>
      </c>
      <c r="BR6" s="1">
        <f t="shared" si="34"/>
        <v>7.8527745995400648</v>
      </c>
      <c r="BS6" s="5">
        <f t="shared" si="35"/>
        <v>0.12734352518644426</v>
      </c>
      <c r="BU6" s="1">
        <v>3</v>
      </c>
      <c r="BV6" s="1">
        <v>0.01</v>
      </c>
      <c r="BW6" s="1">
        <v>2E-3</v>
      </c>
      <c r="BX6" s="4">
        <v>0.2</v>
      </c>
      <c r="BY6" s="4">
        <v>1</v>
      </c>
      <c r="BZ6" s="1">
        <f t="shared" si="36"/>
        <v>7.5322802500000003</v>
      </c>
      <c r="CA6" s="1">
        <f t="shared" si="37"/>
        <v>1.5</v>
      </c>
      <c r="CB6" s="1">
        <f t="shared" si="38"/>
        <v>3</v>
      </c>
      <c r="CC6" s="1">
        <f t="shared" si="39"/>
        <v>0.64</v>
      </c>
      <c r="CD6" s="1">
        <f t="shared" si="40"/>
        <v>5.7230047945400635</v>
      </c>
      <c r="CE6" s="5">
        <f t="shared" si="41"/>
        <v>0.17473338497881974</v>
      </c>
      <c r="CG6" s="1">
        <v>3</v>
      </c>
      <c r="CH6" s="1">
        <v>0.01</v>
      </c>
      <c r="CI6" s="1">
        <v>2E-3</v>
      </c>
      <c r="CJ6" s="4">
        <v>0.3</v>
      </c>
      <c r="CK6" s="4">
        <v>1.5</v>
      </c>
      <c r="CL6" s="1">
        <f t="shared" si="42"/>
        <v>7.5322802500000003</v>
      </c>
      <c r="CM6" s="1">
        <f t="shared" si="43"/>
        <v>1.5</v>
      </c>
      <c r="CN6" s="1">
        <f t="shared" si="44"/>
        <v>3.25</v>
      </c>
      <c r="CO6" s="1">
        <f t="shared" si="45"/>
        <v>0.8</v>
      </c>
      <c r="CP6" s="1">
        <f t="shared" si="46"/>
        <v>3.9294349895400638</v>
      </c>
      <c r="CQ6" s="5">
        <f t="shared" si="47"/>
        <v>0.2544895138008248</v>
      </c>
      <c r="CS6" s="1">
        <v>3</v>
      </c>
      <c r="CT6" s="1">
        <v>0.01</v>
      </c>
      <c r="CU6" s="1">
        <v>2E-3</v>
      </c>
      <c r="CV6" s="4">
        <v>0.4</v>
      </c>
      <c r="CW6" s="4">
        <v>2</v>
      </c>
      <c r="CX6" s="1">
        <f t="shared" si="48"/>
        <v>7.5322802500000003</v>
      </c>
      <c r="CY6" s="1">
        <f t="shared" si="49"/>
        <v>1.5</v>
      </c>
      <c r="CZ6" s="1">
        <f t="shared" si="50"/>
        <v>3.5</v>
      </c>
      <c r="DA6" s="1">
        <f t="shared" si="51"/>
        <v>0.96</v>
      </c>
      <c r="DB6" s="1">
        <f t="shared" si="52"/>
        <v>2.4720651845400639</v>
      </c>
      <c r="DC6" s="5">
        <f t="shared" si="53"/>
        <v>0.40452007748576152</v>
      </c>
      <c r="DE6" s="1">
        <v>3</v>
      </c>
      <c r="DF6" s="1">
        <v>0.01</v>
      </c>
      <c r="DG6" s="1">
        <v>2E-3</v>
      </c>
      <c r="DH6" s="4">
        <v>0.5</v>
      </c>
      <c r="DI6" s="4">
        <v>2.5</v>
      </c>
      <c r="DJ6" s="1">
        <f t="shared" si="54"/>
        <v>7.5322802500000003</v>
      </c>
      <c r="DK6" s="1">
        <f t="shared" si="55"/>
        <v>1.5</v>
      </c>
      <c r="DL6" s="1">
        <f t="shared" si="56"/>
        <v>3.75</v>
      </c>
      <c r="DM6" s="1">
        <f t="shared" si="57"/>
        <v>1.1200000000000001</v>
      </c>
      <c r="DN6" s="1">
        <f t="shared" si="58"/>
        <v>1.3508953795400631</v>
      </c>
      <c r="DO6" s="5">
        <f t="shared" si="59"/>
        <v>0.74024977444253914</v>
      </c>
      <c r="DQ6" s="1">
        <v>3</v>
      </c>
      <c r="DR6" s="1">
        <v>0.01</v>
      </c>
      <c r="DS6" s="1">
        <v>2E-3</v>
      </c>
      <c r="DT6" s="4">
        <v>0.6</v>
      </c>
      <c r="DU6" s="4">
        <v>3</v>
      </c>
      <c r="DV6" s="1">
        <f t="shared" si="60"/>
        <v>7.5322802500000003</v>
      </c>
      <c r="DW6" s="1">
        <f t="shared" si="61"/>
        <v>1.5</v>
      </c>
      <c r="DX6" s="1">
        <f t="shared" si="62"/>
        <v>4</v>
      </c>
      <c r="DY6" s="1">
        <f t="shared" si="63"/>
        <v>1.28</v>
      </c>
      <c r="DZ6" s="1">
        <f t="shared" si="64"/>
        <v>0.56592557454006298</v>
      </c>
      <c r="EA6" s="5">
        <f t="shared" si="65"/>
        <v>1.7670168039546834</v>
      </c>
      <c r="EC6" s="1">
        <v>3</v>
      </c>
      <c r="ED6" s="1">
        <v>0.01</v>
      </c>
      <c r="EE6" s="1">
        <v>2E-3</v>
      </c>
      <c r="EF6" s="4">
        <v>0.7</v>
      </c>
      <c r="EG6" s="4">
        <v>3.5</v>
      </c>
      <c r="EH6" s="1">
        <f t="shared" si="66"/>
        <v>7.5322802500000003</v>
      </c>
      <c r="EI6" s="1">
        <f t="shared" si="67"/>
        <v>1.5</v>
      </c>
      <c r="EJ6" s="1">
        <f t="shared" si="68"/>
        <v>4.25</v>
      </c>
      <c r="EK6" s="1">
        <f t="shared" si="69"/>
        <v>1.44</v>
      </c>
      <c r="EL6" s="1">
        <f t="shared" si="70"/>
        <v>0.11715576954006277</v>
      </c>
      <c r="EM6" s="5">
        <f t="shared" si="71"/>
        <v>8.5356445007007391</v>
      </c>
    </row>
    <row r="7" spans="1:143" x14ac:dyDescent="0.25">
      <c r="A7" s="1">
        <v>4</v>
      </c>
      <c r="B7" s="1">
        <v>0.03</v>
      </c>
      <c r="C7" s="1">
        <v>6.0000000000000001E-3</v>
      </c>
      <c r="D7" s="4">
        <v>0</v>
      </c>
      <c r="E7" s="4">
        <v>0</v>
      </c>
      <c r="F7" s="1">
        <f t="shared" si="0"/>
        <v>7.4720222500000002</v>
      </c>
      <c r="G7" s="1">
        <f t="shared" si="1"/>
        <v>1.5</v>
      </c>
      <c r="H7" s="1">
        <f t="shared" si="2"/>
        <v>2.5</v>
      </c>
      <c r="I7" s="1">
        <f t="shared" si="3"/>
        <v>0.32</v>
      </c>
      <c r="J7" s="1">
        <f t="shared" si="4"/>
        <v>9.9352442644950649</v>
      </c>
      <c r="K7" s="5">
        <f t="shared" si="5"/>
        <v>0.10065177799137107</v>
      </c>
      <c r="M7" s="1">
        <v>4</v>
      </c>
      <c r="N7" s="1">
        <v>0.03</v>
      </c>
      <c r="O7" s="1">
        <v>6.0000000000000001E-3</v>
      </c>
      <c r="P7" s="4">
        <v>0.02</v>
      </c>
      <c r="Q7" s="4">
        <v>0.1</v>
      </c>
      <c r="R7" s="1">
        <f t="shared" si="6"/>
        <v>7.4720222500000002</v>
      </c>
      <c r="S7" s="1">
        <f t="shared" si="7"/>
        <v>1.5</v>
      </c>
      <c r="T7" s="1">
        <f t="shared" si="8"/>
        <v>2.5499999999999998</v>
      </c>
      <c r="U7" s="1">
        <f t="shared" si="9"/>
        <v>0.35200000000000004</v>
      </c>
      <c r="V7" s="1">
        <f t="shared" si="10"/>
        <v>9.4250366154950651</v>
      </c>
      <c r="W7" s="5">
        <f t="shared" si="11"/>
        <v>0.10610038356306942</v>
      </c>
      <c r="X7" s="2"/>
      <c r="Y7" s="1">
        <v>4</v>
      </c>
      <c r="Z7" s="1">
        <v>0.03</v>
      </c>
      <c r="AA7" s="1">
        <v>6.0000000000000001E-3</v>
      </c>
      <c r="AB7" s="4">
        <v>0.04</v>
      </c>
      <c r="AC7" s="4">
        <v>0.2</v>
      </c>
      <c r="AD7" s="1">
        <f t="shared" si="12"/>
        <v>7.4720222500000002</v>
      </c>
      <c r="AE7" s="1">
        <f t="shared" si="13"/>
        <v>1.5</v>
      </c>
      <c r="AF7" s="1">
        <f t="shared" si="14"/>
        <v>2.6</v>
      </c>
      <c r="AG7" s="1">
        <f t="shared" si="15"/>
        <v>0.38400000000000001</v>
      </c>
      <c r="AH7" s="1">
        <f t="shared" si="16"/>
        <v>8.9282769664950639</v>
      </c>
      <c r="AI7" s="5">
        <f t="shared" si="17"/>
        <v>0.11200369385410831</v>
      </c>
      <c r="AK7" s="1">
        <v>4</v>
      </c>
      <c r="AL7" s="1">
        <v>0.03</v>
      </c>
      <c r="AM7" s="1">
        <v>6.0000000000000001E-3</v>
      </c>
      <c r="AN7" s="4">
        <v>0.06</v>
      </c>
      <c r="AO7" s="4">
        <v>0.3</v>
      </c>
      <c r="AP7" s="1">
        <f t="shared" si="18"/>
        <v>7.4720222500000002</v>
      </c>
      <c r="AQ7" s="1">
        <f t="shared" si="19"/>
        <v>1.5</v>
      </c>
      <c r="AR7" s="1">
        <f t="shared" si="20"/>
        <v>2.6500000000000004</v>
      </c>
      <c r="AS7" s="1">
        <f t="shared" si="21"/>
        <v>0.41600000000000004</v>
      </c>
      <c r="AT7" s="1">
        <f t="shared" si="22"/>
        <v>8.4449653174950612</v>
      </c>
      <c r="AU7" s="5">
        <f t="shared" si="23"/>
        <v>0.11841374859507643</v>
      </c>
      <c r="AW7" s="1">
        <v>4</v>
      </c>
      <c r="AX7" s="1">
        <v>0.03</v>
      </c>
      <c r="AY7" s="1">
        <v>6.0000000000000001E-3</v>
      </c>
      <c r="AZ7" s="4">
        <v>0.08</v>
      </c>
      <c r="BA7" s="4">
        <v>0.4</v>
      </c>
      <c r="BB7" s="1">
        <f t="shared" si="24"/>
        <v>7.4720222500000002</v>
      </c>
      <c r="BC7" s="1">
        <f t="shared" si="25"/>
        <v>1.5</v>
      </c>
      <c r="BD7" s="1">
        <f t="shared" si="26"/>
        <v>2.7</v>
      </c>
      <c r="BE7" s="1">
        <f t="shared" si="27"/>
        <v>0.44799999999999995</v>
      </c>
      <c r="BF7" s="1">
        <f t="shared" si="28"/>
        <v>7.9751016684950633</v>
      </c>
      <c r="BG7" s="5">
        <f t="shared" si="29"/>
        <v>0.12539025100462506</v>
      </c>
      <c r="BI7" s="1">
        <v>4</v>
      </c>
      <c r="BJ7" s="1">
        <v>0.03</v>
      </c>
      <c r="BK7" s="1">
        <v>6.0000000000000001E-3</v>
      </c>
      <c r="BL7" s="4">
        <v>0.1</v>
      </c>
      <c r="BM7" s="4">
        <v>0.5</v>
      </c>
      <c r="BN7" s="1">
        <f t="shared" si="30"/>
        <v>7.4720222500000002</v>
      </c>
      <c r="BO7" s="1">
        <f t="shared" si="31"/>
        <v>1.5</v>
      </c>
      <c r="BP7" s="1">
        <f t="shared" si="32"/>
        <v>2.75</v>
      </c>
      <c r="BQ7" s="1">
        <f t="shared" si="33"/>
        <v>0.48</v>
      </c>
      <c r="BR7" s="1">
        <f t="shared" si="34"/>
        <v>7.518686019495064</v>
      </c>
      <c r="BS7" s="5">
        <f t="shared" si="35"/>
        <v>0.13300196303012499</v>
      </c>
      <c r="BU7" s="1">
        <v>4</v>
      </c>
      <c r="BV7" s="1">
        <v>0.03</v>
      </c>
      <c r="BW7" s="1">
        <v>6.0000000000000001E-3</v>
      </c>
      <c r="BX7" s="4">
        <v>0.2</v>
      </c>
      <c r="BY7" s="4">
        <v>1</v>
      </c>
      <c r="BZ7" s="1">
        <f t="shared" si="36"/>
        <v>7.4720222500000002</v>
      </c>
      <c r="CA7" s="1">
        <f t="shared" si="37"/>
        <v>1.5</v>
      </c>
      <c r="CB7" s="1">
        <f t="shared" si="38"/>
        <v>3</v>
      </c>
      <c r="CC7" s="1">
        <f t="shared" si="39"/>
        <v>0.64</v>
      </c>
      <c r="CD7" s="1">
        <f t="shared" si="40"/>
        <v>5.4383277744950629</v>
      </c>
      <c r="CE7" s="5">
        <f t="shared" si="41"/>
        <v>0.18388005310931224</v>
      </c>
      <c r="CG7" s="1">
        <v>4</v>
      </c>
      <c r="CH7" s="1">
        <v>0.03</v>
      </c>
      <c r="CI7" s="1">
        <v>6.0000000000000001E-3</v>
      </c>
      <c r="CJ7" s="4">
        <v>0.3</v>
      </c>
      <c r="CK7" s="4">
        <v>1.5</v>
      </c>
      <c r="CL7" s="1">
        <f t="shared" si="42"/>
        <v>7.4720222500000002</v>
      </c>
      <c r="CM7" s="1">
        <f t="shared" si="43"/>
        <v>1.5</v>
      </c>
      <c r="CN7" s="1">
        <f t="shared" si="44"/>
        <v>3.25</v>
      </c>
      <c r="CO7" s="1">
        <f t="shared" si="45"/>
        <v>0.8</v>
      </c>
      <c r="CP7" s="1">
        <f t="shared" si="46"/>
        <v>3.6941695294950629</v>
      </c>
      <c r="CQ7" s="5">
        <f t="shared" si="47"/>
        <v>0.27069683511159404</v>
      </c>
      <c r="CS7" s="1">
        <v>4</v>
      </c>
      <c r="CT7" s="1">
        <v>0.03</v>
      </c>
      <c r="CU7" s="1">
        <v>6.0000000000000001E-3</v>
      </c>
      <c r="CV7" s="4">
        <v>0.4</v>
      </c>
      <c r="CW7" s="4">
        <v>2</v>
      </c>
      <c r="CX7" s="1">
        <f t="shared" si="48"/>
        <v>7.4720222500000002</v>
      </c>
      <c r="CY7" s="1">
        <f t="shared" si="49"/>
        <v>1.5</v>
      </c>
      <c r="CZ7" s="1">
        <f t="shared" si="50"/>
        <v>3.5</v>
      </c>
      <c r="DA7" s="1">
        <f t="shared" si="51"/>
        <v>0.96</v>
      </c>
      <c r="DB7" s="1">
        <f t="shared" si="52"/>
        <v>2.2862112844950633</v>
      </c>
      <c r="DC7" s="5">
        <f t="shared" si="53"/>
        <v>0.43740489200711025</v>
      </c>
      <c r="DE7" s="1">
        <v>4</v>
      </c>
      <c r="DF7" s="1">
        <v>0.03</v>
      </c>
      <c r="DG7" s="1">
        <v>6.0000000000000001E-3</v>
      </c>
      <c r="DH7" s="4">
        <v>0.5</v>
      </c>
      <c r="DI7" s="4">
        <v>2.5</v>
      </c>
      <c r="DJ7" s="1">
        <f t="shared" si="54"/>
        <v>7.4720222500000002</v>
      </c>
      <c r="DK7" s="1">
        <f t="shared" si="55"/>
        <v>1.5</v>
      </c>
      <c r="DL7" s="1">
        <f t="shared" si="56"/>
        <v>3.75</v>
      </c>
      <c r="DM7" s="1">
        <f t="shared" si="57"/>
        <v>1.1200000000000001</v>
      </c>
      <c r="DN7" s="1">
        <f t="shared" si="58"/>
        <v>1.2144530394950628</v>
      </c>
      <c r="DO7" s="5">
        <f t="shared" si="59"/>
        <v>0.82341594732701506</v>
      </c>
      <c r="DQ7" s="1">
        <v>4</v>
      </c>
      <c r="DR7" s="1">
        <v>0.03</v>
      </c>
      <c r="DS7" s="1">
        <v>6.0000000000000001E-3</v>
      </c>
      <c r="DT7" s="4">
        <v>0.6</v>
      </c>
      <c r="DU7" s="4">
        <v>3</v>
      </c>
      <c r="DV7" s="1">
        <f t="shared" si="60"/>
        <v>7.4720222500000002</v>
      </c>
      <c r="DW7" s="1">
        <f t="shared" si="61"/>
        <v>1.5</v>
      </c>
      <c r="DX7" s="1">
        <f t="shared" si="62"/>
        <v>4</v>
      </c>
      <c r="DY7" s="1">
        <f t="shared" si="63"/>
        <v>1.28</v>
      </c>
      <c r="DZ7" s="1">
        <f t="shared" si="64"/>
        <v>0.47889479449506273</v>
      </c>
      <c r="EA7" s="5">
        <f t="shared" si="65"/>
        <v>2.0881413026307385</v>
      </c>
      <c r="EC7" s="1">
        <v>4</v>
      </c>
      <c r="ED7" s="1">
        <v>0.03</v>
      </c>
      <c r="EE7" s="1">
        <v>6.0000000000000001E-3</v>
      </c>
      <c r="EF7" s="4">
        <v>0.7</v>
      </c>
      <c r="EG7" s="4">
        <v>3.5</v>
      </c>
      <c r="EH7" s="1">
        <f t="shared" si="66"/>
        <v>7.4720222500000002</v>
      </c>
      <c r="EI7" s="1">
        <f t="shared" si="67"/>
        <v>1.5</v>
      </c>
      <c r="EJ7" s="1">
        <f t="shared" si="68"/>
        <v>4.25</v>
      </c>
      <c r="EK7" s="1">
        <f t="shared" si="69"/>
        <v>1.44</v>
      </c>
      <c r="EL7" s="1">
        <f t="shared" si="70"/>
        <v>7.9536549495062642E-2</v>
      </c>
      <c r="EM7" s="5">
        <f t="shared" si="71"/>
        <v>12.57283609043257</v>
      </c>
    </row>
    <row r="8" spans="1:143" x14ac:dyDescent="0.25">
      <c r="A8" s="1">
        <v>5</v>
      </c>
      <c r="B8" s="1">
        <v>0.1</v>
      </c>
      <c r="C8" s="1">
        <v>1.7999999999999999E-2</v>
      </c>
      <c r="D8" s="4">
        <v>0</v>
      </c>
      <c r="E8" s="4">
        <v>0</v>
      </c>
      <c r="F8" s="1">
        <f t="shared" si="0"/>
        <v>7.2927002499999993</v>
      </c>
      <c r="G8" s="1">
        <f t="shared" si="1"/>
        <v>1.5</v>
      </c>
      <c r="H8" s="1">
        <f t="shared" si="2"/>
        <v>2.5</v>
      </c>
      <c r="I8" s="1">
        <f t="shared" si="3"/>
        <v>0.32</v>
      </c>
      <c r="J8" s="1">
        <f t="shared" si="4"/>
        <v>8.8369467763500591</v>
      </c>
      <c r="K8" s="5">
        <f t="shared" si="5"/>
        <v>0.11316125640546541</v>
      </c>
      <c r="M8" s="1">
        <v>5</v>
      </c>
      <c r="N8" s="1">
        <v>0.1</v>
      </c>
      <c r="O8" s="1">
        <v>1.7999999999999999E-2</v>
      </c>
      <c r="P8" s="4">
        <v>0.02</v>
      </c>
      <c r="Q8" s="4">
        <v>0.1</v>
      </c>
      <c r="R8" s="1">
        <f t="shared" si="6"/>
        <v>7.2927002499999993</v>
      </c>
      <c r="S8" s="1">
        <f t="shared" si="7"/>
        <v>1.5</v>
      </c>
      <c r="T8" s="1">
        <f t="shared" si="8"/>
        <v>2.5499999999999998</v>
      </c>
      <c r="U8" s="1">
        <f t="shared" si="9"/>
        <v>0.35200000000000004</v>
      </c>
      <c r="V8" s="1">
        <f t="shared" si="10"/>
        <v>8.3561479353500605</v>
      </c>
      <c r="W8" s="5">
        <f t="shared" si="11"/>
        <v>0.11967236670973411</v>
      </c>
      <c r="X8" s="2"/>
      <c r="Y8" s="1">
        <v>5</v>
      </c>
      <c r="Z8" s="1">
        <v>0.1</v>
      </c>
      <c r="AA8" s="1">
        <v>1.7999999999999999E-2</v>
      </c>
      <c r="AB8" s="4">
        <v>0.04</v>
      </c>
      <c r="AC8" s="4">
        <v>0.2</v>
      </c>
      <c r="AD8" s="1">
        <f t="shared" si="12"/>
        <v>7.2927002499999993</v>
      </c>
      <c r="AE8" s="1">
        <f t="shared" si="13"/>
        <v>1.5</v>
      </c>
      <c r="AF8" s="1">
        <f t="shared" si="14"/>
        <v>2.6</v>
      </c>
      <c r="AG8" s="1">
        <f t="shared" si="15"/>
        <v>0.38400000000000001</v>
      </c>
      <c r="AH8" s="1">
        <f t="shared" si="16"/>
        <v>7.8887970943500587</v>
      </c>
      <c r="AI8" s="5">
        <f t="shared" si="17"/>
        <v>0.12676203837416455</v>
      </c>
      <c r="AK8" s="1">
        <v>5</v>
      </c>
      <c r="AL8" s="1">
        <v>0.1</v>
      </c>
      <c r="AM8" s="1">
        <v>1.7999999999999999E-2</v>
      </c>
      <c r="AN8" s="4">
        <v>0.06</v>
      </c>
      <c r="AO8" s="4">
        <v>0.3</v>
      </c>
      <c r="AP8" s="1">
        <f t="shared" si="18"/>
        <v>7.2927002499999993</v>
      </c>
      <c r="AQ8" s="1">
        <f t="shared" si="19"/>
        <v>1.5</v>
      </c>
      <c r="AR8" s="1">
        <f t="shared" si="20"/>
        <v>2.6500000000000004</v>
      </c>
      <c r="AS8" s="1">
        <f t="shared" si="21"/>
        <v>0.41600000000000004</v>
      </c>
      <c r="AT8" s="1">
        <f t="shared" si="22"/>
        <v>7.4348942533500573</v>
      </c>
      <c r="AU8" s="5">
        <f t="shared" si="23"/>
        <v>0.13450090423941327</v>
      </c>
      <c r="AW8" s="1">
        <v>5</v>
      </c>
      <c r="AX8" s="1">
        <v>0.1</v>
      </c>
      <c r="AY8" s="1">
        <v>1.7999999999999999E-2</v>
      </c>
      <c r="AZ8" s="4">
        <v>0.08</v>
      </c>
      <c r="BA8" s="4">
        <v>0.4</v>
      </c>
      <c r="BB8" s="1">
        <f t="shared" si="24"/>
        <v>7.2927002499999993</v>
      </c>
      <c r="BC8" s="1">
        <f t="shared" si="25"/>
        <v>1.5</v>
      </c>
      <c r="BD8" s="1">
        <f t="shared" si="26"/>
        <v>2.7</v>
      </c>
      <c r="BE8" s="1">
        <f t="shared" si="27"/>
        <v>0.44799999999999995</v>
      </c>
      <c r="BF8" s="1">
        <f t="shared" si="28"/>
        <v>6.9944394123500579</v>
      </c>
      <c r="BG8" s="5">
        <f t="shared" si="29"/>
        <v>0.14297071445558646</v>
      </c>
      <c r="BI8" s="1">
        <v>5</v>
      </c>
      <c r="BJ8" s="1">
        <v>0.1</v>
      </c>
      <c r="BK8" s="1">
        <v>1.7999999999999999E-2</v>
      </c>
      <c r="BL8" s="4">
        <v>0.1</v>
      </c>
      <c r="BM8" s="4">
        <v>0.5</v>
      </c>
      <c r="BN8" s="1">
        <f t="shared" si="30"/>
        <v>7.2927002499999993</v>
      </c>
      <c r="BO8" s="1">
        <f t="shared" si="31"/>
        <v>1.5</v>
      </c>
      <c r="BP8" s="1">
        <f t="shared" si="32"/>
        <v>2.75</v>
      </c>
      <c r="BQ8" s="1">
        <f t="shared" si="33"/>
        <v>0.48</v>
      </c>
      <c r="BR8" s="1">
        <f t="shared" si="34"/>
        <v>6.567432571350059</v>
      </c>
      <c r="BS8" s="5">
        <f t="shared" si="35"/>
        <v>0.15226650432048991</v>
      </c>
      <c r="BU8" s="1">
        <v>5</v>
      </c>
      <c r="BV8" s="1">
        <v>0.1</v>
      </c>
      <c r="BW8" s="1">
        <v>1.7999999999999999E-2</v>
      </c>
      <c r="BX8" s="4">
        <v>0.2</v>
      </c>
      <c r="BY8" s="4">
        <v>1</v>
      </c>
      <c r="BZ8" s="1">
        <f t="shared" si="36"/>
        <v>7.2927002499999993</v>
      </c>
      <c r="CA8" s="1">
        <f t="shared" si="37"/>
        <v>1.5</v>
      </c>
      <c r="CB8" s="1">
        <f t="shared" si="38"/>
        <v>3</v>
      </c>
      <c r="CC8" s="1">
        <f t="shared" si="39"/>
        <v>0.64</v>
      </c>
      <c r="CD8" s="1">
        <f t="shared" si="40"/>
        <v>4.6341183663500587</v>
      </c>
      <c r="CE8" s="5">
        <f t="shared" si="41"/>
        <v>0.2157907763559401</v>
      </c>
      <c r="CG8" s="1">
        <v>5</v>
      </c>
      <c r="CH8" s="1">
        <v>0.1</v>
      </c>
      <c r="CI8" s="1">
        <v>1.7999999999999999E-2</v>
      </c>
      <c r="CJ8" s="4">
        <v>0.3</v>
      </c>
      <c r="CK8" s="4">
        <v>1.5</v>
      </c>
      <c r="CL8" s="1">
        <f t="shared" si="42"/>
        <v>7.2927002499999993</v>
      </c>
      <c r="CM8" s="1">
        <f t="shared" si="43"/>
        <v>1.5</v>
      </c>
      <c r="CN8" s="1">
        <f t="shared" si="44"/>
        <v>3.25</v>
      </c>
      <c r="CO8" s="1">
        <f t="shared" si="45"/>
        <v>0.8</v>
      </c>
      <c r="CP8" s="1">
        <f t="shared" si="46"/>
        <v>3.03700416135006</v>
      </c>
      <c r="CQ8" s="5">
        <f t="shared" si="47"/>
        <v>0.32927185702487255</v>
      </c>
      <c r="CS8" s="1">
        <v>5</v>
      </c>
      <c r="CT8" s="1">
        <v>0.1</v>
      </c>
      <c r="CU8" s="1">
        <v>1.7999999999999999E-2</v>
      </c>
      <c r="CV8" s="4">
        <v>0.4</v>
      </c>
      <c r="CW8" s="4">
        <v>2</v>
      </c>
      <c r="CX8" s="1">
        <f t="shared" si="48"/>
        <v>7.2927002499999993</v>
      </c>
      <c r="CY8" s="1">
        <f t="shared" si="49"/>
        <v>1.5</v>
      </c>
      <c r="CZ8" s="1">
        <f t="shared" si="50"/>
        <v>3.5</v>
      </c>
      <c r="DA8" s="1">
        <f t="shared" si="51"/>
        <v>0.96</v>
      </c>
      <c r="DB8" s="1">
        <f t="shared" si="52"/>
        <v>1.7760899563500607</v>
      </c>
      <c r="DC8" s="5">
        <f t="shared" si="53"/>
        <v>0.5630345447451558</v>
      </c>
      <c r="DE8" s="1">
        <v>5</v>
      </c>
      <c r="DF8" s="1">
        <v>0.1</v>
      </c>
      <c r="DG8" s="1">
        <v>1.7999999999999999E-2</v>
      </c>
      <c r="DH8" s="4">
        <v>0.5</v>
      </c>
      <c r="DI8" s="4">
        <v>2.5</v>
      </c>
      <c r="DJ8" s="1">
        <f t="shared" si="54"/>
        <v>7.2927002499999993</v>
      </c>
      <c r="DK8" s="1">
        <f t="shared" si="55"/>
        <v>1.5</v>
      </c>
      <c r="DL8" s="1">
        <f t="shared" si="56"/>
        <v>3.75</v>
      </c>
      <c r="DM8" s="1">
        <f t="shared" si="57"/>
        <v>1.1200000000000001</v>
      </c>
      <c r="DN8" s="1">
        <f t="shared" si="58"/>
        <v>0.85137575135006105</v>
      </c>
      <c r="DO8" s="5">
        <f t="shared" si="59"/>
        <v>1.1745695110698884</v>
      </c>
      <c r="DQ8" s="1">
        <v>5</v>
      </c>
      <c r="DR8" s="1">
        <v>0.1</v>
      </c>
      <c r="DS8" s="1">
        <v>1.7999999999999999E-2</v>
      </c>
      <c r="DT8" s="4">
        <v>0.6</v>
      </c>
      <c r="DU8" s="4">
        <v>3</v>
      </c>
      <c r="DV8" s="1">
        <f t="shared" si="60"/>
        <v>7.2927002499999993</v>
      </c>
      <c r="DW8" s="1">
        <f t="shared" si="61"/>
        <v>1.5</v>
      </c>
      <c r="DX8" s="1">
        <f t="shared" si="62"/>
        <v>4</v>
      </c>
      <c r="DY8" s="1">
        <f t="shared" si="63"/>
        <v>1.28</v>
      </c>
      <c r="DZ8" s="1">
        <f t="shared" si="64"/>
        <v>0.26286154635006176</v>
      </c>
      <c r="EA8" s="5">
        <f t="shared" si="65"/>
        <v>3.8042840951268908</v>
      </c>
      <c r="EC8" s="1">
        <v>5</v>
      </c>
      <c r="ED8" s="1">
        <v>0.1</v>
      </c>
      <c r="EE8" s="1">
        <v>1.7999999999999999E-2</v>
      </c>
      <c r="EF8" s="4">
        <v>0.7</v>
      </c>
      <c r="EG8" s="4">
        <v>3.5</v>
      </c>
      <c r="EH8" s="1">
        <f t="shared" si="66"/>
        <v>7.2927002499999993</v>
      </c>
      <c r="EI8" s="1">
        <f t="shared" si="67"/>
        <v>1.5</v>
      </c>
      <c r="EJ8" s="1">
        <f t="shared" si="68"/>
        <v>4.25</v>
      </c>
      <c r="EK8" s="1">
        <f t="shared" si="69"/>
        <v>1.44</v>
      </c>
      <c r="EL8" s="1">
        <f t="shared" si="70"/>
        <v>1.0547341350062373E-2</v>
      </c>
      <c r="EM8" s="5">
        <f t="shared" si="71"/>
        <v>94.810622583489859</v>
      </c>
    </row>
    <row r="9" spans="1:143" x14ac:dyDescent="0.25">
      <c r="A9" s="1">
        <v>6</v>
      </c>
      <c r="B9" s="1">
        <v>0.3</v>
      </c>
      <c r="C9" s="1">
        <v>4.8000000000000001E-2</v>
      </c>
      <c r="D9" s="4">
        <v>0</v>
      </c>
      <c r="E9" s="4">
        <v>0</v>
      </c>
      <c r="F9" s="1">
        <f t="shared" si="0"/>
        <v>6.8539239999999992</v>
      </c>
      <c r="G9" s="1">
        <f t="shared" si="1"/>
        <v>1.5</v>
      </c>
      <c r="H9" s="1">
        <f t="shared" si="2"/>
        <v>2.5</v>
      </c>
      <c r="I9" s="1">
        <f t="shared" si="3"/>
        <v>0.32</v>
      </c>
      <c r="J9" s="1">
        <f t="shared" si="4"/>
        <v>6.4207708377759971</v>
      </c>
      <c r="K9" s="5">
        <f t="shared" si="5"/>
        <v>0.15574453991047224</v>
      </c>
      <c r="M9" s="1">
        <v>6</v>
      </c>
      <c r="N9" s="1">
        <v>0.3</v>
      </c>
      <c r="O9" s="1">
        <v>4.8000000000000001E-2</v>
      </c>
      <c r="P9" s="4">
        <v>0.02</v>
      </c>
      <c r="Q9" s="4">
        <v>0.1</v>
      </c>
      <c r="R9" s="1">
        <f t="shared" si="6"/>
        <v>6.8539239999999992</v>
      </c>
      <c r="S9" s="1">
        <f t="shared" si="7"/>
        <v>1.5</v>
      </c>
      <c r="T9" s="1">
        <f t="shared" si="8"/>
        <v>2.5499999999999998</v>
      </c>
      <c r="U9" s="1">
        <f t="shared" si="9"/>
        <v>0.35200000000000004</v>
      </c>
      <c r="V9" s="1">
        <f t="shared" si="10"/>
        <v>6.0119313017759977</v>
      </c>
      <c r="W9" s="5">
        <f t="shared" si="11"/>
        <v>0.16633589936474955</v>
      </c>
      <c r="X9" s="2"/>
      <c r="Y9" s="1">
        <v>6</v>
      </c>
      <c r="Z9" s="1">
        <v>0.3</v>
      </c>
      <c r="AA9" s="1">
        <v>4.8000000000000001E-2</v>
      </c>
      <c r="AB9" s="4">
        <v>0.04</v>
      </c>
      <c r="AC9" s="4">
        <v>0.2</v>
      </c>
      <c r="AD9" s="1">
        <f t="shared" si="12"/>
        <v>6.8539239999999992</v>
      </c>
      <c r="AE9" s="1">
        <f t="shared" si="13"/>
        <v>1.5</v>
      </c>
      <c r="AF9" s="1">
        <f t="shared" si="14"/>
        <v>2.6</v>
      </c>
      <c r="AG9" s="1">
        <f t="shared" si="15"/>
        <v>0.38400000000000001</v>
      </c>
      <c r="AH9" s="1">
        <f t="shared" si="16"/>
        <v>5.6165397657759968</v>
      </c>
      <c r="AI9" s="5">
        <f t="shared" si="17"/>
        <v>0.17804556572241009</v>
      </c>
      <c r="AK9" s="1">
        <v>6</v>
      </c>
      <c r="AL9" s="1">
        <v>0.3</v>
      </c>
      <c r="AM9" s="1">
        <v>4.8000000000000001E-2</v>
      </c>
      <c r="AN9" s="4">
        <v>0.06</v>
      </c>
      <c r="AO9" s="4">
        <v>0.3</v>
      </c>
      <c r="AP9" s="1">
        <f t="shared" si="18"/>
        <v>6.8539239999999992</v>
      </c>
      <c r="AQ9" s="1">
        <f t="shared" si="19"/>
        <v>1.5</v>
      </c>
      <c r="AR9" s="1">
        <f t="shared" si="20"/>
        <v>2.6500000000000004</v>
      </c>
      <c r="AS9" s="1">
        <f t="shared" si="21"/>
        <v>0.41600000000000004</v>
      </c>
      <c r="AT9" s="1">
        <f t="shared" si="22"/>
        <v>5.2345962297759954</v>
      </c>
      <c r="AU9" s="5">
        <f t="shared" si="23"/>
        <v>0.1910367019927329</v>
      </c>
      <c r="AW9" s="1">
        <v>6</v>
      </c>
      <c r="AX9" s="1">
        <v>0.3</v>
      </c>
      <c r="AY9" s="1">
        <v>4.8000000000000001E-2</v>
      </c>
      <c r="AZ9" s="4">
        <v>0.08</v>
      </c>
      <c r="BA9" s="4">
        <v>0.4</v>
      </c>
      <c r="BB9" s="1">
        <f t="shared" si="24"/>
        <v>6.8539239999999992</v>
      </c>
      <c r="BC9" s="1">
        <f t="shared" si="25"/>
        <v>1.5</v>
      </c>
      <c r="BD9" s="1">
        <f t="shared" si="26"/>
        <v>2.7</v>
      </c>
      <c r="BE9" s="1">
        <f t="shared" si="27"/>
        <v>0.44799999999999995</v>
      </c>
      <c r="BF9" s="1">
        <f t="shared" si="28"/>
        <v>4.8661006937759961</v>
      </c>
      <c r="BG9" s="5">
        <f t="shared" si="29"/>
        <v>0.20550335123131622</v>
      </c>
      <c r="BI9" s="1">
        <v>6</v>
      </c>
      <c r="BJ9" s="1">
        <v>0.3</v>
      </c>
      <c r="BK9" s="1">
        <v>4.8000000000000001E-2</v>
      </c>
      <c r="BL9" s="4">
        <v>0.1</v>
      </c>
      <c r="BM9" s="4">
        <v>0.5</v>
      </c>
      <c r="BN9" s="1">
        <f t="shared" si="30"/>
        <v>6.8539239999999992</v>
      </c>
      <c r="BO9" s="1">
        <f t="shared" si="31"/>
        <v>1.5</v>
      </c>
      <c r="BP9" s="1">
        <f t="shared" si="32"/>
        <v>2.75</v>
      </c>
      <c r="BQ9" s="1">
        <f t="shared" si="33"/>
        <v>0.48</v>
      </c>
      <c r="BR9" s="1">
        <f t="shared" si="34"/>
        <v>4.5110531577759971</v>
      </c>
      <c r="BS9" s="5">
        <f t="shared" si="35"/>
        <v>0.22167772469633495</v>
      </c>
      <c r="BU9" s="1">
        <v>6</v>
      </c>
      <c r="BV9" s="1">
        <v>0.3</v>
      </c>
      <c r="BW9" s="1">
        <v>4.8000000000000001E-2</v>
      </c>
      <c r="BX9" s="4">
        <v>0.2</v>
      </c>
      <c r="BY9" s="4">
        <v>1</v>
      </c>
      <c r="BZ9" s="1">
        <f t="shared" si="36"/>
        <v>6.8539239999999992</v>
      </c>
      <c r="CA9" s="1">
        <f t="shared" si="37"/>
        <v>1.5</v>
      </c>
      <c r="CB9" s="1">
        <f t="shared" si="38"/>
        <v>3</v>
      </c>
      <c r="CC9" s="1">
        <f t="shared" si="39"/>
        <v>0.64</v>
      </c>
      <c r="CD9" s="1">
        <f t="shared" si="40"/>
        <v>2.937535477775997</v>
      </c>
      <c r="CE9" s="5">
        <f t="shared" si="41"/>
        <v>0.34042142046131074</v>
      </c>
      <c r="CG9" s="1">
        <v>6</v>
      </c>
      <c r="CH9" s="1">
        <v>0.3</v>
      </c>
      <c r="CI9" s="1">
        <v>4.8000000000000001E-2</v>
      </c>
      <c r="CJ9" s="4">
        <v>0.3</v>
      </c>
      <c r="CK9" s="4">
        <v>1.5</v>
      </c>
      <c r="CL9" s="1">
        <f t="shared" si="42"/>
        <v>6.8539239999999992</v>
      </c>
      <c r="CM9" s="1">
        <f t="shared" si="43"/>
        <v>1.5</v>
      </c>
      <c r="CN9" s="1">
        <f t="shared" si="44"/>
        <v>3.25</v>
      </c>
      <c r="CO9" s="1">
        <f t="shared" si="45"/>
        <v>0.8</v>
      </c>
      <c r="CP9" s="1">
        <f t="shared" si="46"/>
        <v>1.7002177977759978</v>
      </c>
      <c r="CQ9" s="5">
        <f t="shared" si="47"/>
        <v>0.58815994121933612</v>
      </c>
      <c r="CS9" s="1">
        <v>6</v>
      </c>
      <c r="CT9" s="1">
        <v>0.3</v>
      </c>
      <c r="CU9" s="1">
        <v>4.8000000000000001E-2</v>
      </c>
      <c r="CV9" s="4">
        <v>0.4</v>
      </c>
      <c r="CW9" s="4">
        <v>2</v>
      </c>
      <c r="CX9" s="1">
        <f t="shared" si="48"/>
        <v>6.8539239999999992</v>
      </c>
      <c r="CY9" s="1">
        <f t="shared" si="49"/>
        <v>1.5</v>
      </c>
      <c r="CZ9" s="1">
        <f t="shared" si="50"/>
        <v>3.5</v>
      </c>
      <c r="DA9" s="1">
        <f t="shared" si="51"/>
        <v>0.96</v>
      </c>
      <c r="DB9" s="1">
        <f t="shared" si="52"/>
        <v>0.79910011777599865</v>
      </c>
      <c r="DC9" s="5">
        <f t="shared" si="53"/>
        <v>1.2514076493733128</v>
      </c>
      <c r="DE9" s="1">
        <v>6</v>
      </c>
      <c r="DF9" s="1">
        <v>0.3</v>
      </c>
      <c r="DG9" s="1">
        <v>4.8000000000000001E-2</v>
      </c>
      <c r="DH9" s="4">
        <v>0.5</v>
      </c>
      <c r="DI9" s="4">
        <v>2.5</v>
      </c>
      <c r="DJ9" s="1">
        <f t="shared" si="54"/>
        <v>6.8539239999999992</v>
      </c>
      <c r="DK9" s="1">
        <f t="shared" si="55"/>
        <v>1.5</v>
      </c>
      <c r="DL9" s="1">
        <f t="shared" si="56"/>
        <v>3.75</v>
      </c>
      <c r="DM9" s="1">
        <f t="shared" si="57"/>
        <v>1.1200000000000001</v>
      </c>
      <c r="DN9" s="1">
        <f t="shared" si="58"/>
        <v>0.23418243777599915</v>
      </c>
      <c r="DO9" s="5">
        <f t="shared" si="59"/>
        <v>4.270175037448892</v>
      </c>
      <c r="DQ9" s="1">
        <v>6</v>
      </c>
      <c r="DR9" s="1">
        <v>0.3</v>
      </c>
      <c r="DS9" s="1">
        <v>4.8000000000000001E-2</v>
      </c>
      <c r="DT9" s="4">
        <v>0.6</v>
      </c>
      <c r="DU9" s="4">
        <v>3</v>
      </c>
      <c r="DV9" s="1">
        <f t="shared" si="60"/>
        <v>6.8539239999999992</v>
      </c>
      <c r="DW9" s="1">
        <f t="shared" si="61"/>
        <v>1.5</v>
      </c>
      <c r="DX9" s="1">
        <f t="shared" si="62"/>
        <v>4</v>
      </c>
      <c r="DY9" s="1">
        <f t="shared" si="63"/>
        <v>1.28</v>
      </c>
      <c r="DZ9" s="1">
        <f t="shared" si="64"/>
        <v>5.4647577759998839E-3</v>
      </c>
      <c r="EA9" s="5">
        <f t="shared" si="65"/>
        <v>182.99072730941501</v>
      </c>
      <c r="EC9" s="1">
        <v>6</v>
      </c>
      <c r="ED9" s="1">
        <v>0.3</v>
      </c>
      <c r="EE9" s="1">
        <v>4.8000000000000001E-2</v>
      </c>
      <c r="EF9" s="4">
        <v>0.7</v>
      </c>
      <c r="EG9" s="4">
        <v>3.5</v>
      </c>
      <c r="EH9" s="1">
        <f t="shared" si="66"/>
        <v>6.8539239999999992</v>
      </c>
      <c r="EI9" s="1">
        <f t="shared" si="67"/>
        <v>1.5</v>
      </c>
      <c r="EJ9" s="1">
        <f t="shared" si="68"/>
        <v>4.25</v>
      </c>
      <c r="EK9" s="1">
        <f t="shared" si="69"/>
        <v>1.44</v>
      </c>
      <c r="EL9" s="1">
        <f t="shared" si="70"/>
        <v>0.11294707777600048</v>
      </c>
      <c r="EM9" s="7">
        <f t="shared" si="71"/>
        <v>8.8537040505220101</v>
      </c>
    </row>
    <row r="10" spans="1:143" x14ac:dyDescent="0.25">
      <c r="A10" s="1">
        <v>7</v>
      </c>
      <c r="B10" s="1">
        <v>1</v>
      </c>
      <c r="C10" s="1">
        <v>0.1</v>
      </c>
      <c r="D10" s="4">
        <v>0</v>
      </c>
      <c r="E10" s="4">
        <v>0</v>
      </c>
      <c r="F10" s="1">
        <f t="shared" si="0"/>
        <v>6.1256250000000003</v>
      </c>
      <c r="G10" s="1">
        <f t="shared" si="1"/>
        <v>1.5</v>
      </c>
      <c r="H10" s="1">
        <f t="shared" si="2"/>
        <v>2.5</v>
      </c>
      <c r="I10" s="1">
        <f t="shared" si="3"/>
        <v>0.32</v>
      </c>
      <c r="J10" s="1">
        <f t="shared" si="4"/>
        <v>3.260281640625001</v>
      </c>
      <c r="K10" s="5">
        <f t="shared" si="5"/>
        <v>0.30672196767893295</v>
      </c>
      <c r="M10" s="1">
        <v>7</v>
      </c>
      <c r="N10" s="1">
        <v>1</v>
      </c>
      <c r="O10" s="1">
        <v>0.1</v>
      </c>
      <c r="P10" s="4">
        <v>0.02</v>
      </c>
      <c r="Q10" s="4">
        <v>0.1</v>
      </c>
      <c r="R10" s="1">
        <f t="shared" si="6"/>
        <v>6.1256250000000003</v>
      </c>
      <c r="S10" s="1">
        <f t="shared" si="7"/>
        <v>1.5</v>
      </c>
      <c r="T10" s="1">
        <f t="shared" si="8"/>
        <v>2.5499999999999998</v>
      </c>
      <c r="U10" s="1">
        <f t="shared" si="9"/>
        <v>0.35200000000000004</v>
      </c>
      <c r="V10" s="1">
        <f t="shared" si="10"/>
        <v>2.9708831406250016</v>
      </c>
      <c r="W10" s="5">
        <f t="shared" si="11"/>
        <v>0.33660024735595095</v>
      </c>
      <c r="X10" s="2"/>
      <c r="Y10" s="1">
        <v>7</v>
      </c>
      <c r="Z10" s="1">
        <v>1</v>
      </c>
      <c r="AA10" s="1">
        <v>0.1</v>
      </c>
      <c r="AB10" s="4">
        <v>0.04</v>
      </c>
      <c r="AC10" s="4">
        <v>0.2</v>
      </c>
      <c r="AD10" s="1">
        <f t="shared" si="12"/>
        <v>6.1256250000000003</v>
      </c>
      <c r="AE10" s="1">
        <f t="shared" si="13"/>
        <v>1.5</v>
      </c>
      <c r="AF10" s="1">
        <f t="shared" si="14"/>
        <v>2.6</v>
      </c>
      <c r="AG10" s="1">
        <f t="shared" si="15"/>
        <v>0.38400000000000001</v>
      </c>
      <c r="AH10" s="1">
        <f t="shared" si="16"/>
        <v>2.6949326406250012</v>
      </c>
      <c r="AI10" s="5">
        <f t="shared" si="17"/>
        <v>0.37106678843300617</v>
      </c>
      <c r="AK10" s="1">
        <v>7</v>
      </c>
      <c r="AL10" s="1">
        <v>1</v>
      </c>
      <c r="AM10" s="1">
        <v>0.1</v>
      </c>
      <c r="AN10" s="4">
        <v>0.06</v>
      </c>
      <c r="AO10" s="4">
        <v>0.3</v>
      </c>
      <c r="AP10" s="1">
        <f t="shared" si="18"/>
        <v>6.1256250000000003</v>
      </c>
      <c r="AQ10" s="1">
        <f t="shared" si="19"/>
        <v>1.5</v>
      </c>
      <c r="AR10" s="1">
        <f t="shared" si="20"/>
        <v>2.6500000000000004</v>
      </c>
      <c r="AS10" s="1">
        <f t="shared" si="21"/>
        <v>0.41600000000000004</v>
      </c>
      <c r="AT10" s="1">
        <f t="shared" si="22"/>
        <v>2.4324301406250002</v>
      </c>
      <c r="AU10" s="5">
        <f t="shared" si="23"/>
        <v>0.41111149845522604</v>
      </c>
      <c r="AW10" s="1">
        <v>7</v>
      </c>
      <c r="AX10" s="1">
        <v>1</v>
      </c>
      <c r="AY10" s="1">
        <v>0.1</v>
      </c>
      <c r="AZ10" s="4">
        <v>0.08</v>
      </c>
      <c r="BA10" s="4">
        <v>0.4</v>
      </c>
      <c r="BB10" s="1">
        <f t="shared" si="24"/>
        <v>6.1256250000000003</v>
      </c>
      <c r="BC10" s="1">
        <f t="shared" si="25"/>
        <v>1.5</v>
      </c>
      <c r="BD10" s="1">
        <f t="shared" si="26"/>
        <v>2.7</v>
      </c>
      <c r="BE10" s="1">
        <f t="shared" si="27"/>
        <v>0.44799999999999995</v>
      </c>
      <c r="BF10" s="1">
        <f t="shared" si="28"/>
        <v>2.1833756406250004</v>
      </c>
      <c r="BG10" s="5">
        <f t="shared" si="29"/>
        <v>0.45800639220915085</v>
      </c>
      <c r="BI10" s="1">
        <v>7</v>
      </c>
      <c r="BJ10" s="1">
        <v>1</v>
      </c>
      <c r="BK10" s="1">
        <v>0.1</v>
      </c>
      <c r="BL10" s="4">
        <v>0.1</v>
      </c>
      <c r="BM10" s="4">
        <v>0.5</v>
      </c>
      <c r="BN10" s="1">
        <f t="shared" si="30"/>
        <v>6.1256250000000003</v>
      </c>
      <c r="BO10" s="1">
        <f t="shared" si="31"/>
        <v>1.5</v>
      </c>
      <c r="BP10" s="1">
        <f t="shared" si="32"/>
        <v>2.75</v>
      </c>
      <c r="BQ10" s="1">
        <f t="shared" si="33"/>
        <v>0.48</v>
      </c>
      <c r="BR10" s="1">
        <f t="shared" si="34"/>
        <v>1.9477691406250008</v>
      </c>
      <c r="BS10" s="5">
        <f t="shared" si="35"/>
        <v>0.51340786705303265</v>
      </c>
      <c r="BU10" s="1">
        <v>7</v>
      </c>
      <c r="BV10" s="1">
        <v>1</v>
      </c>
      <c r="BW10" s="1">
        <v>0.1</v>
      </c>
      <c r="BX10" s="4">
        <v>0.2</v>
      </c>
      <c r="BY10" s="4">
        <v>1</v>
      </c>
      <c r="BZ10" s="1">
        <f t="shared" si="36"/>
        <v>6.1256250000000003</v>
      </c>
      <c r="CA10" s="1">
        <f t="shared" si="37"/>
        <v>1.5</v>
      </c>
      <c r="CB10" s="1">
        <f t="shared" si="38"/>
        <v>3</v>
      </c>
      <c r="CC10" s="1">
        <f t="shared" si="39"/>
        <v>0.64</v>
      </c>
      <c r="CD10" s="1">
        <f t="shared" si="40"/>
        <v>0.97145664062500059</v>
      </c>
      <c r="CE10" s="5">
        <f t="shared" si="41"/>
        <v>1.0293820209583782</v>
      </c>
      <c r="CG10" s="1">
        <v>7</v>
      </c>
      <c r="CH10" s="1">
        <v>1</v>
      </c>
      <c r="CI10" s="1">
        <v>0.1</v>
      </c>
      <c r="CJ10" s="4">
        <v>0.3</v>
      </c>
      <c r="CK10" s="4">
        <v>1.5</v>
      </c>
      <c r="CL10" s="1">
        <f t="shared" si="42"/>
        <v>6.1256250000000003</v>
      </c>
      <c r="CM10" s="1">
        <f t="shared" si="43"/>
        <v>1.5</v>
      </c>
      <c r="CN10" s="1">
        <f t="shared" si="44"/>
        <v>3.25</v>
      </c>
      <c r="CO10" s="1">
        <f t="shared" si="45"/>
        <v>0.8</v>
      </c>
      <c r="CP10" s="1">
        <f t="shared" si="46"/>
        <v>0.33134414062500034</v>
      </c>
      <c r="CQ10" s="5">
        <f t="shared" si="47"/>
        <v>3.0180102117204868</v>
      </c>
      <c r="CS10" s="1">
        <v>7</v>
      </c>
      <c r="CT10" s="1">
        <v>1</v>
      </c>
      <c r="CU10" s="1">
        <v>0.1</v>
      </c>
      <c r="CV10" s="4">
        <v>0.4</v>
      </c>
      <c r="CW10" s="4">
        <v>2</v>
      </c>
      <c r="CX10" s="1">
        <f t="shared" si="48"/>
        <v>6.1256250000000003</v>
      </c>
      <c r="CY10" s="1">
        <f t="shared" si="49"/>
        <v>1.5</v>
      </c>
      <c r="CZ10" s="1">
        <f t="shared" si="50"/>
        <v>3.5</v>
      </c>
      <c r="DA10" s="1">
        <f t="shared" si="51"/>
        <v>0.96</v>
      </c>
      <c r="DB10" s="1">
        <f t="shared" si="52"/>
        <v>2.7431640625000118E-2</v>
      </c>
      <c r="DC10" s="5">
        <f t="shared" si="53"/>
        <v>36.454254182983114</v>
      </c>
      <c r="DE10" s="1">
        <v>7</v>
      </c>
      <c r="DF10" s="1">
        <v>1</v>
      </c>
      <c r="DG10" s="1">
        <v>0.1</v>
      </c>
      <c r="DH10" s="4">
        <v>0.5</v>
      </c>
      <c r="DI10" s="4">
        <v>2.5</v>
      </c>
      <c r="DJ10" s="1">
        <f t="shared" si="54"/>
        <v>6.1256250000000003</v>
      </c>
      <c r="DK10" s="1">
        <f t="shared" si="55"/>
        <v>1.5</v>
      </c>
      <c r="DL10" s="1">
        <f t="shared" si="56"/>
        <v>3.75</v>
      </c>
      <c r="DM10" s="1">
        <f t="shared" si="57"/>
        <v>1.1200000000000001</v>
      </c>
      <c r="DN10" s="1">
        <f t="shared" si="58"/>
        <v>5.9719140624999896E-2</v>
      </c>
      <c r="DO10" s="7">
        <f t="shared" si="59"/>
        <v>16.745050071624366</v>
      </c>
      <c r="DQ10" s="1">
        <v>7</v>
      </c>
      <c r="DR10" s="1">
        <v>1</v>
      </c>
      <c r="DS10" s="1">
        <v>0.1</v>
      </c>
      <c r="DT10" s="4">
        <v>0.6</v>
      </c>
      <c r="DU10" s="4">
        <v>3</v>
      </c>
      <c r="DV10" s="1">
        <f t="shared" si="60"/>
        <v>6.1256250000000003</v>
      </c>
      <c r="DW10" s="1">
        <f t="shared" si="61"/>
        <v>1.5</v>
      </c>
      <c r="DX10" s="1">
        <f t="shared" si="62"/>
        <v>4</v>
      </c>
      <c r="DY10" s="1">
        <f t="shared" si="63"/>
        <v>1.28</v>
      </c>
      <c r="DZ10" s="1">
        <f t="shared" si="64"/>
        <v>0.42820664062499963</v>
      </c>
      <c r="EA10" s="7">
        <f t="shared" si="65"/>
        <v>2.3353210929667627</v>
      </c>
      <c r="EC10" s="1">
        <v>7</v>
      </c>
      <c r="ED10" s="1">
        <v>1</v>
      </c>
      <c r="EE10" s="1">
        <v>0.1</v>
      </c>
      <c r="EF10" s="4">
        <v>0.7</v>
      </c>
      <c r="EG10" s="4">
        <v>3.5</v>
      </c>
      <c r="EH10" s="1">
        <f t="shared" si="66"/>
        <v>6.1256250000000003</v>
      </c>
      <c r="EI10" s="1">
        <f t="shared" si="67"/>
        <v>1.5</v>
      </c>
      <c r="EJ10" s="1">
        <f t="shared" si="68"/>
        <v>4.25</v>
      </c>
      <c r="EK10" s="1">
        <f t="shared" si="69"/>
        <v>1.44</v>
      </c>
      <c r="EL10" s="1">
        <f t="shared" si="70"/>
        <v>1.1328941406249993</v>
      </c>
      <c r="EM10" s="7">
        <f t="shared" si="71"/>
        <v>0.8826950057737224</v>
      </c>
    </row>
    <row r="11" spans="1:143" x14ac:dyDescent="0.25">
      <c r="A11" s="1">
        <v>8</v>
      </c>
      <c r="B11" s="1">
        <v>3</v>
      </c>
      <c r="C11" s="1">
        <v>0.152</v>
      </c>
      <c r="D11" s="4">
        <v>0</v>
      </c>
      <c r="E11" s="4">
        <v>0</v>
      </c>
      <c r="F11" s="1">
        <f t="shared" si="0"/>
        <v>5.4382239999999999</v>
      </c>
      <c r="G11" s="1">
        <f t="shared" si="1"/>
        <v>1.5</v>
      </c>
      <c r="H11" s="1">
        <f t="shared" si="2"/>
        <v>2.5</v>
      </c>
      <c r="I11" s="1">
        <f t="shared" si="3"/>
        <v>0.32</v>
      </c>
      <c r="J11" s="1">
        <f t="shared" si="4"/>
        <v>1.2504249141759998</v>
      </c>
      <c r="K11" s="5">
        <f t="shared" si="5"/>
        <v>0.79972814733859987</v>
      </c>
      <c r="M11" s="1">
        <v>8</v>
      </c>
      <c r="N11" s="1">
        <v>3</v>
      </c>
      <c r="O11" s="1">
        <v>0.152</v>
      </c>
      <c r="P11" s="4">
        <v>0.02</v>
      </c>
      <c r="Q11" s="4">
        <v>0.1</v>
      </c>
      <c r="R11" s="1">
        <f t="shared" si="6"/>
        <v>5.4382239999999999</v>
      </c>
      <c r="S11" s="1">
        <f t="shared" si="7"/>
        <v>1.5</v>
      </c>
      <c r="T11" s="1">
        <f t="shared" si="8"/>
        <v>2.5499999999999998</v>
      </c>
      <c r="U11" s="1">
        <f t="shared" si="9"/>
        <v>0.35200000000000004</v>
      </c>
      <c r="V11" s="1">
        <f t="shared" si="10"/>
        <v>1.073760178176</v>
      </c>
      <c r="W11" s="5">
        <f t="shared" si="11"/>
        <v>0.93130665517760525</v>
      </c>
      <c r="X11" s="2"/>
      <c r="Y11" s="1">
        <v>8</v>
      </c>
      <c r="Z11" s="1">
        <v>3</v>
      </c>
      <c r="AA11" s="1">
        <v>0.152</v>
      </c>
      <c r="AB11" s="4">
        <v>0.04</v>
      </c>
      <c r="AC11" s="4">
        <v>0.2</v>
      </c>
      <c r="AD11" s="1">
        <f t="shared" si="12"/>
        <v>5.4382239999999999</v>
      </c>
      <c r="AE11" s="1">
        <f t="shared" si="13"/>
        <v>1.5</v>
      </c>
      <c r="AF11" s="1">
        <f t="shared" si="14"/>
        <v>2.6</v>
      </c>
      <c r="AG11" s="1">
        <f t="shared" si="15"/>
        <v>0.38400000000000001</v>
      </c>
      <c r="AH11" s="1">
        <f t="shared" si="16"/>
        <v>0.9105434421759997</v>
      </c>
      <c r="AI11" s="5">
        <f t="shared" si="17"/>
        <v>1.0982452387007684</v>
      </c>
      <c r="AK11" s="1">
        <v>8</v>
      </c>
      <c r="AL11" s="1">
        <v>3</v>
      </c>
      <c r="AM11" s="1">
        <v>0.152</v>
      </c>
      <c r="AN11" s="4">
        <v>0.06</v>
      </c>
      <c r="AO11" s="4">
        <v>0.3</v>
      </c>
      <c r="AP11" s="1">
        <f t="shared" si="18"/>
        <v>5.4382239999999999</v>
      </c>
      <c r="AQ11" s="1">
        <f t="shared" si="19"/>
        <v>1.5</v>
      </c>
      <c r="AR11" s="1">
        <f t="shared" si="20"/>
        <v>2.6500000000000004</v>
      </c>
      <c r="AS11" s="1">
        <f t="shared" si="21"/>
        <v>0.41600000000000004</v>
      </c>
      <c r="AT11" s="1">
        <f t="shared" si="22"/>
        <v>0.76077470617599918</v>
      </c>
      <c r="AU11" s="5">
        <f t="shared" si="23"/>
        <v>1.3144495891910712</v>
      </c>
      <c r="AW11" s="1">
        <v>8</v>
      </c>
      <c r="AX11" s="1">
        <v>3</v>
      </c>
      <c r="AY11" s="1">
        <v>0.152</v>
      </c>
      <c r="AZ11" s="4">
        <v>0.08</v>
      </c>
      <c r="BA11" s="4">
        <v>0.4</v>
      </c>
      <c r="BB11" s="1">
        <f t="shared" si="24"/>
        <v>5.4382239999999999</v>
      </c>
      <c r="BC11" s="1">
        <f t="shared" si="25"/>
        <v>1.5</v>
      </c>
      <c r="BD11" s="1">
        <f t="shared" si="26"/>
        <v>2.7</v>
      </c>
      <c r="BE11" s="1">
        <f t="shared" si="27"/>
        <v>0.44799999999999995</v>
      </c>
      <c r="BF11" s="1">
        <f t="shared" si="28"/>
        <v>0.62445397017599968</v>
      </c>
      <c r="BG11" s="5">
        <f t="shared" si="29"/>
        <v>1.6013990586338243</v>
      </c>
      <c r="BI11" s="1">
        <v>8</v>
      </c>
      <c r="BJ11" s="1">
        <v>3</v>
      </c>
      <c r="BK11" s="1">
        <v>0.152</v>
      </c>
      <c r="BL11" s="4">
        <v>0.1</v>
      </c>
      <c r="BM11" s="4">
        <v>0.5</v>
      </c>
      <c r="BN11" s="1">
        <f t="shared" si="30"/>
        <v>5.4382239999999999</v>
      </c>
      <c r="BO11" s="1">
        <f t="shared" si="31"/>
        <v>1.5</v>
      </c>
      <c r="BP11" s="1">
        <f t="shared" si="32"/>
        <v>2.75</v>
      </c>
      <c r="BQ11" s="1">
        <f t="shared" si="33"/>
        <v>0.48</v>
      </c>
      <c r="BR11" s="1">
        <f t="shared" si="34"/>
        <v>0.50158123417599998</v>
      </c>
      <c r="BS11" s="5">
        <f t="shared" si="35"/>
        <v>1.9936950026505771</v>
      </c>
      <c r="BU11" s="1">
        <v>8</v>
      </c>
      <c r="BV11" s="1">
        <v>3</v>
      </c>
      <c r="BW11" s="1">
        <v>0.152</v>
      </c>
      <c r="BX11" s="4">
        <v>0.2</v>
      </c>
      <c r="BY11" s="4">
        <v>1</v>
      </c>
      <c r="BZ11" s="1">
        <f t="shared" si="36"/>
        <v>5.4382239999999999</v>
      </c>
      <c r="CA11" s="1">
        <f t="shared" si="37"/>
        <v>1.5</v>
      </c>
      <c r="CB11" s="1">
        <f t="shared" si="38"/>
        <v>3</v>
      </c>
      <c r="CC11" s="1">
        <f t="shared" si="39"/>
        <v>0.64</v>
      </c>
      <c r="CD11" s="1">
        <f t="shared" si="40"/>
        <v>8.8937554175999967E-2</v>
      </c>
      <c r="CE11" s="5">
        <f t="shared" si="41"/>
        <v>11.243844169821488</v>
      </c>
      <c r="CG11" s="1">
        <v>8</v>
      </c>
      <c r="CH11" s="1">
        <v>3</v>
      </c>
      <c r="CI11" s="1">
        <v>0.152</v>
      </c>
      <c r="CJ11" s="4">
        <v>0.3</v>
      </c>
      <c r="CK11" s="4">
        <v>1.5</v>
      </c>
      <c r="CL11" s="1">
        <f t="shared" si="42"/>
        <v>5.4382239999999999</v>
      </c>
      <c r="CM11" s="1">
        <f t="shared" si="43"/>
        <v>1.5</v>
      </c>
      <c r="CN11" s="1">
        <f t="shared" si="44"/>
        <v>3.25</v>
      </c>
      <c r="CO11" s="1">
        <f t="shared" si="45"/>
        <v>0.8</v>
      </c>
      <c r="CP11" s="1">
        <f t="shared" si="46"/>
        <v>1.2493874176000022E-2</v>
      </c>
      <c r="CQ11" s="5">
        <f t="shared" si="47"/>
        <v>80.039224496188666</v>
      </c>
      <c r="CS11" s="1">
        <v>8</v>
      </c>
      <c r="CT11" s="1">
        <v>3</v>
      </c>
      <c r="CU11" s="1">
        <v>0.152</v>
      </c>
      <c r="CV11" s="4">
        <v>0.4</v>
      </c>
      <c r="CW11" s="4">
        <v>2</v>
      </c>
      <c r="CX11" s="1">
        <f t="shared" si="48"/>
        <v>5.4382239999999999</v>
      </c>
      <c r="CY11" s="1">
        <f t="shared" si="49"/>
        <v>1.5</v>
      </c>
      <c r="CZ11" s="1">
        <f t="shared" si="50"/>
        <v>3.5</v>
      </c>
      <c r="DA11" s="1">
        <f t="shared" si="51"/>
        <v>0.96</v>
      </c>
      <c r="DB11" s="1">
        <f t="shared" si="52"/>
        <v>0.27225019417599999</v>
      </c>
      <c r="DC11" s="7">
        <f t="shared" si="53"/>
        <v>3.6730919624378151</v>
      </c>
      <c r="DE11" s="1">
        <v>8</v>
      </c>
      <c r="DF11" s="1">
        <v>3</v>
      </c>
      <c r="DG11" s="1">
        <v>0.152</v>
      </c>
      <c r="DH11" s="4">
        <v>0.5</v>
      </c>
      <c r="DI11" s="4">
        <v>2.5</v>
      </c>
      <c r="DJ11" s="1">
        <f t="shared" si="54"/>
        <v>5.4382239999999999</v>
      </c>
      <c r="DK11" s="1">
        <f t="shared" si="55"/>
        <v>1.5</v>
      </c>
      <c r="DL11" s="1">
        <f t="shared" si="56"/>
        <v>3.75</v>
      </c>
      <c r="DM11" s="1">
        <f t="shared" si="57"/>
        <v>1.1200000000000001</v>
      </c>
      <c r="DN11" s="1">
        <f t="shared" si="58"/>
        <v>0.86820651417600025</v>
      </c>
      <c r="DO11" s="7">
        <f t="shared" si="59"/>
        <v>1.1517996970445248</v>
      </c>
      <c r="DQ11" s="1">
        <v>8</v>
      </c>
      <c r="DR11" s="1">
        <v>3</v>
      </c>
      <c r="DS11" s="1">
        <v>0.152</v>
      </c>
      <c r="DT11" s="4">
        <v>0.6</v>
      </c>
      <c r="DU11" s="4">
        <v>3</v>
      </c>
      <c r="DV11" s="1">
        <f t="shared" si="60"/>
        <v>5.4382239999999999</v>
      </c>
      <c r="DW11" s="1">
        <f t="shared" si="61"/>
        <v>1.5</v>
      </c>
      <c r="DX11" s="1">
        <f t="shared" si="62"/>
        <v>4</v>
      </c>
      <c r="DY11" s="1">
        <f t="shared" si="63"/>
        <v>1.28</v>
      </c>
      <c r="DZ11" s="1">
        <f t="shared" si="64"/>
        <v>1.8003628341760003</v>
      </c>
      <c r="EA11" s="7">
        <f t="shared" si="65"/>
        <v>0.55544359226771378</v>
      </c>
      <c r="EC11" s="1">
        <v>8</v>
      </c>
      <c r="ED11" s="1">
        <v>3</v>
      </c>
      <c r="EE11" s="1">
        <v>0.152</v>
      </c>
      <c r="EF11" s="4">
        <v>0.7</v>
      </c>
      <c r="EG11" s="4">
        <v>3.5</v>
      </c>
      <c r="EH11" s="1">
        <f t="shared" si="66"/>
        <v>5.4382239999999999</v>
      </c>
      <c r="EI11" s="1">
        <f t="shared" si="67"/>
        <v>1.5</v>
      </c>
      <c r="EJ11" s="1">
        <f t="shared" si="68"/>
        <v>4.25</v>
      </c>
      <c r="EK11" s="1">
        <f t="shared" si="69"/>
        <v>1.44</v>
      </c>
      <c r="EL11" s="1">
        <f t="shared" si="70"/>
        <v>3.0687191541760002</v>
      </c>
      <c r="EM11" s="7">
        <f t="shared" si="71"/>
        <v>0.32586885594896214</v>
      </c>
    </row>
    <row r="12" spans="1:143" x14ac:dyDescent="0.25">
      <c r="A12" s="1">
        <v>9</v>
      </c>
      <c r="B12" s="1">
        <v>10</v>
      </c>
      <c r="C12" s="1">
        <v>0.182</v>
      </c>
      <c r="D12" s="4">
        <v>0</v>
      </c>
      <c r="E12" s="4">
        <v>0</v>
      </c>
      <c r="F12" s="1">
        <f t="shared" si="0"/>
        <v>5.0602502500000002</v>
      </c>
      <c r="G12" s="1">
        <f t="shared" si="1"/>
        <v>1.5</v>
      </c>
      <c r="H12" s="1">
        <f t="shared" si="2"/>
        <v>2.5</v>
      </c>
      <c r="I12" s="1">
        <f t="shared" si="3"/>
        <v>0.32</v>
      </c>
      <c r="J12" s="1">
        <f t="shared" si="4"/>
        <v>0.54797043262506262</v>
      </c>
      <c r="K12" s="5">
        <f t="shared" si="5"/>
        <v>1.8249159817063145</v>
      </c>
      <c r="M12" s="1">
        <v>9</v>
      </c>
      <c r="N12" s="1">
        <v>10</v>
      </c>
      <c r="O12" s="1">
        <v>0.182</v>
      </c>
      <c r="P12" s="4">
        <v>0.02</v>
      </c>
      <c r="Q12" s="4">
        <v>0.1</v>
      </c>
      <c r="R12" s="1">
        <f t="shared" si="6"/>
        <v>5.0602502500000002</v>
      </c>
      <c r="S12" s="1">
        <f t="shared" si="7"/>
        <v>1.5</v>
      </c>
      <c r="T12" s="1">
        <f t="shared" si="8"/>
        <v>2.5499999999999998</v>
      </c>
      <c r="U12" s="1">
        <f t="shared" si="9"/>
        <v>0.35200000000000004</v>
      </c>
      <c r="V12" s="1">
        <f t="shared" si="10"/>
        <v>0.43329339162506286</v>
      </c>
      <c r="W12" s="5">
        <f t="shared" si="11"/>
        <v>2.3079050346221743</v>
      </c>
      <c r="X12" s="2"/>
      <c r="Y12" s="1">
        <v>9</v>
      </c>
      <c r="Z12" s="1">
        <v>10</v>
      </c>
      <c r="AA12" s="1">
        <v>0.182</v>
      </c>
      <c r="AB12" s="4">
        <v>0.04</v>
      </c>
      <c r="AC12" s="4">
        <v>0.2</v>
      </c>
      <c r="AD12" s="1">
        <f t="shared" si="12"/>
        <v>5.0602502500000002</v>
      </c>
      <c r="AE12" s="1">
        <f t="shared" si="13"/>
        <v>1.5</v>
      </c>
      <c r="AF12" s="1">
        <f t="shared" si="14"/>
        <v>2.6</v>
      </c>
      <c r="AG12" s="1">
        <f t="shared" si="15"/>
        <v>0.38400000000000001</v>
      </c>
      <c r="AH12" s="1">
        <f t="shared" si="16"/>
        <v>0.33206435062506257</v>
      </c>
      <c r="AI12" s="5">
        <f t="shared" si="17"/>
        <v>3.0114644890896787</v>
      </c>
      <c r="AK12" s="1">
        <v>9</v>
      </c>
      <c r="AL12" s="1">
        <v>10</v>
      </c>
      <c r="AM12" s="1">
        <v>0.182</v>
      </c>
      <c r="AN12" s="4">
        <v>0.06</v>
      </c>
      <c r="AO12" s="4">
        <v>0.3</v>
      </c>
      <c r="AP12" s="1">
        <f t="shared" si="18"/>
        <v>5.0602502500000002</v>
      </c>
      <c r="AQ12" s="1">
        <f t="shared" si="19"/>
        <v>1.5</v>
      </c>
      <c r="AR12" s="1">
        <f t="shared" si="20"/>
        <v>2.6500000000000004</v>
      </c>
      <c r="AS12" s="1">
        <f t="shared" si="21"/>
        <v>0.41600000000000004</v>
      </c>
      <c r="AT12" s="1">
        <f t="shared" si="22"/>
        <v>0.24428330962506228</v>
      </c>
      <c r="AU12" s="5">
        <f t="shared" si="23"/>
        <v>4.0936075474613798</v>
      </c>
      <c r="AW12" s="1">
        <v>9</v>
      </c>
      <c r="AX12" s="1">
        <v>10</v>
      </c>
      <c r="AY12" s="1">
        <v>0.182</v>
      </c>
      <c r="AZ12" s="4">
        <v>0.08</v>
      </c>
      <c r="BA12" s="4">
        <v>0.4</v>
      </c>
      <c r="BB12" s="1">
        <f t="shared" si="24"/>
        <v>5.0602502500000002</v>
      </c>
      <c r="BC12" s="1">
        <f t="shared" si="25"/>
        <v>1.5</v>
      </c>
      <c r="BD12" s="1">
        <f t="shared" si="26"/>
        <v>2.7</v>
      </c>
      <c r="BE12" s="1">
        <f t="shared" si="27"/>
        <v>0.44799999999999995</v>
      </c>
      <c r="BF12" s="1">
        <f t="shared" si="28"/>
        <v>0.16995026862506254</v>
      </c>
      <c r="BG12" s="5">
        <f t="shared" si="29"/>
        <v>5.8840742535462525</v>
      </c>
      <c r="BI12" s="1">
        <v>9</v>
      </c>
      <c r="BJ12" s="1">
        <v>10</v>
      </c>
      <c r="BK12" s="1">
        <v>0.182</v>
      </c>
      <c r="BL12" s="4">
        <v>0.1</v>
      </c>
      <c r="BM12" s="4">
        <v>0.5</v>
      </c>
      <c r="BN12" s="1">
        <f t="shared" si="30"/>
        <v>5.0602502500000002</v>
      </c>
      <c r="BO12" s="1">
        <f t="shared" si="31"/>
        <v>1.5</v>
      </c>
      <c r="BP12" s="1">
        <f t="shared" si="32"/>
        <v>2.75</v>
      </c>
      <c r="BQ12" s="1">
        <f t="shared" si="33"/>
        <v>0.48</v>
      </c>
      <c r="BR12" s="1">
        <f t="shared" si="34"/>
        <v>0.10906522762506263</v>
      </c>
      <c r="BS12" s="5">
        <f t="shared" si="35"/>
        <v>9.1688251313034002</v>
      </c>
      <c r="BU12" s="1">
        <v>9</v>
      </c>
      <c r="BV12" s="1">
        <v>10</v>
      </c>
      <c r="BW12" s="1">
        <v>0.182</v>
      </c>
      <c r="BX12" s="4">
        <v>0.2</v>
      </c>
      <c r="BY12" s="4">
        <v>1</v>
      </c>
      <c r="BZ12" s="1">
        <f t="shared" si="36"/>
        <v>5.0602502500000002</v>
      </c>
      <c r="CA12" s="1">
        <f t="shared" si="37"/>
        <v>1.5</v>
      </c>
      <c r="CB12" s="1">
        <f t="shared" si="38"/>
        <v>3</v>
      </c>
      <c r="CC12" s="1">
        <f t="shared" si="39"/>
        <v>0.64</v>
      </c>
      <c r="CD12" s="1">
        <f t="shared" si="40"/>
        <v>6.3600226250624748E-3</v>
      </c>
      <c r="CE12" s="5">
        <f t="shared" si="41"/>
        <v>157.23214506492059</v>
      </c>
      <c r="CG12" s="1">
        <v>9</v>
      </c>
      <c r="CH12" s="1">
        <v>10</v>
      </c>
      <c r="CI12" s="1">
        <v>0.182</v>
      </c>
      <c r="CJ12" s="4">
        <v>0.3</v>
      </c>
      <c r="CK12" s="4">
        <v>1.5</v>
      </c>
      <c r="CL12" s="1">
        <f t="shared" si="42"/>
        <v>5.0602502500000002</v>
      </c>
      <c r="CM12" s="1">
        <f t="shared" si="43"/>
        <v>1.5</v>
      </c>
      <c r="CN12" s="1">
        <f t="shared" si="44"/>
        <v>3.25</v>
      </c>
      <c r="CO12" s="1">
        <f t="shared" si="45"/>
        <v>0.8</v>
      </c>
      <c r="CP12" s="1">
        <f t="shared" si="46"/>
        <v>0.23985481762506239</v>
      </c>
      <c r="CQ12" s="7">
        <f t="shared" si="47"/>
        <v>4.1691887196661845</v>
      </c>
      <c r="CS12" s="1">
        <v>9</v>
      </c>
      <c r="CT12" s="1">
        <v>10</v>
      </c>
      <c r="CU12" s="1">
        <v>0.182</v>
      </c>
      <c r="CV12" s="4">
        <v>0.4</v>
      </c>
      <c r="CW12" s="4">
        <v>2</v>
      </c>
      <c r="CX12" s="1">
        <f t="shared" si="48"/>
        <v>5.0602502500000002</v>
      </c>
      <c r="CY12" s="1">
        <f t="shared" si="49"/>
        <v>1.5</v>
      </c>
      <c r="CZ12" s="1">
        <f t="shared" si="50"/>
        <v>3.5</v>
      </c>
      <c r="DA12" s="1">
        <f t="shared" si="51"/>
        <v>0.96</v>
      </c>
      <c r="DB12" s="1">
        <f t="shared" si="52"/>
        <v>0.80954961262506209</v>
      </c>
      <c r="DC12" s="7">
        <f t="shared" si="53"/>
        <v>1.235254744619517</v>
      </c>
      <c r="DE12" s="1">
        <v>9</v>
      </c>
      <c r="DF12" s="1">
        <v>10</v>
      </c>
      <c r="DG12" s="1">
        <v>0.182</v>
      </c>
      <c r="DH12" s="4">
        <v>0.5</v>
      </c>
      <c r="DI12" s="4">
        <v>2.5</v>
      </c>
      <c r="DJ12" s="1">
        <f t="shared" si="54"/>
        <v>5.0602502500000002</v>
      </c>
      <c r="DK12" s="1">
        <f t="shared" si="55"/>
        <v>1.5</v>
      </c>
      <c r="DL12" s="1">
        <f t="shared" si="56"/>
        <v>3.75</v>
      </c>
      <c r="DM12" s="1">
        <f t="shared" si="57"/>
        <v>1.1200000000000001</v>
      </c>
      <c r="DN12" s="1">
        <f t="shared" si="58"/>
        <v>1.7154444076250623</v>
      </c>
      <c r="DO12" s="7">
        <f t="shared" si="59"/>
        <v>0.58293932205267118</v>
      </c>
      <c r="DQ12" s="1">
        <v>9</v>
      </c>
      <c r="DR12" s="1">
        <v>10</v>
      </c>
      <c r="DS12" s="1">
        <v>0.182</v>
      </c>
      <c r="DT12" s="4">
        <v>0.6</v>
      </c>
      <c r="DU12" s="4">
        <v>3</v>
      </c>
      <c r="DV12" s="1">
        <f t="shared" si="60"/>
        <v>5.0602502500000002</v>
      </c>
      <c r="DW12" s="1">
        <f t="shared" si="61"/>
        <v>1.5</v>
      </c>
      <c r="DX12" s="1">
        <f t="shared" si="62"/>
        <v>4</v>
      </c>
      <c r="DY12" s="1">
        <f t="shared" si="63"/>
        <v>1.28</v>
      </c>
      <c r="DZ12" s="1">
        <f t="shared" si="64"/>
        <v>2.9575392026250622</v>
      </c>
      <c r="EA12" s="7">
        <f t="shared" si="65"/>
        <v>0.33811893316998698</v>
      </c>
      <c r="EC12" s="1">
        <v>9</v>
      </c>
      <c r="ED12" s="1">
        <v>10</v>
      </c>
      <c r="EE12" s="1">
        <v>0.182</v>
      </c>
      <c r="EF12" s="4">
        <v>0.7</v>
      </c>
      <c r="EG12" s="4">
        <v>3.5</v>
      </c>
      <c r="EH12" s="1">
        <f t="shared" si="66"/>
        <v>5.0602502500000002</v>
      </c>
      <c r="EI12" s="1">
        <f t="shared" si="67"/>
        <v>1.5</v>
      </c>
      <c r="EJ12" s="1">
        <f t="shared" si="68"/>
        <v>4.25</v>
      </c>
      <c r="EK12" s="1">
        <f t="shared" si="69"/>
        <v>1.44</v>
      </c>
      <c r="EL12" s="1">
        <f t="shared" si="70"/>
        <v>4.5358339976250619</v>
      </c>
      <c r="EM12" s="7">
        <f t="shared" si="71"/>
        <v>0.22046662213026194</v>
      </c>
    </row>
    <row r="13" spans="1:143" x14ac:dyDescent="0.25">
      <c r="A13" s="1">
        <v>10</v>
      </c>
      <c r="B13" s="1">
        <v>30</v>
      </c>
      <c r="C13" s="1">
        <v>0.19400000000000001</v>
      </c>
      <c r="D13" s="4">
        <v>0</v>
      </c>
      <c r="E13" s="4">
        <v>0</v>
      </c>
      <c r="F13" s="1">
        <f t="shared" si="0"/>
        <v>4.9128722500000004</v>
      </c>
      <c r="G13" s="1">
        <f t="shared" si="1"/>
        <v>1.5</v>
      </c>
      <c r="H13" s="1">
        <f t="shared" si="2"/>
        <v>2.5</v>
      </c>
      <c r="I13" s="1">
        <f t="shared" si="3"/>
        <v>0.32</v>
      </c>
      <c r="J13" s="1">
        <f t="shared" si="4"/>
        <v>0.35149750482006287</v>
      </c>
      <c r="K13" s="5">
        <f t="shared" si="5"/>
        <v>2.8449704088565744</v>
      </c>
      <c r="M13" s="1">
        <v>10</v>
      </c>
      <c r="N13" s="1">
        <v>30</v>
      </c>
      <c r="O13" s="1">
        <v>0.19400000000000001</v>
      </c>
      <c r="P13" s="4">
        <v>0.02</v>
      </c>
      <c r="Q13" s="4">
        <v>0.1</v>
      </c>
      <c r="R13" s="1">
        <f t="shared" si="6"/>
        <v>4.9128722500000004</v>
      </c>
      <c r="S13" s="1">
        <f t="shared" si="7"/>
        <v>1.5</v>
      </c>
      <c r="T13" s="1">
        <f t="shared" si="8"/>
        <v>2.5499999999999998</v>
      </c>
      <c r="U13" s="1">
        <f t="shared" si="9"/>
        <v>0.35200000000000004</v>
      </c>
      <c r="V13" s="1">
        <f t="shared" si="10"/>
        <v>0.26099045582006297</v>
      </c>
      <c r="W13" s="5">
        <f t="shared" si="11"/>
        <v>3.8315577359251756</v>
      </c>
      <c r="X13" s="2"/>
      <c r="Y13" s="1">
        <v>10</v>
      </c>
      <c r="Z13" s="1">
        <v>30</v>
      </c>
      <c r="AA13" s="1">
        <v>0.19400000000000001</v>
      </c>
      <c r="AB13" s="4">
        <v>0.04</v>
      </c>
      <c r="AC13" s="4">
        <v>0.2</v>
      </c>
      <c r="AD13" s="1">
        <f t="shared" si="12"/>
        <v>4.9128722500000004</v>
      </c>
      <c r="AE13" s="1">
        <f t="shared" si="13"/>
        <v>1.5</v>
      </c>
      <c r="AF13" s="1">
        <f t="shared" si="14"/>
        <v>2.6</v>
      </c>
      <c r="AG13" s="1">
        <f t="shared" si="15"/>
        <v>0.38400000000000001</v>
      </c>
      <c r="AH13" s="1">
        <f t="shared" si="16"/>
        <v>0.18393140682006276</v>
      </c>
      <c r="AI13" s="5">
        <f t="shared" si="17"/>
        <v>5.4368093915482554</v>
      </c>
      <c r="AK13" s="1">
        <v>10</v>
      </c>
      <c r="AL13" s="1">
        <v>30</v>
      </c>
      <c r="AM13" s="1">
        <v>0.19400000000000001</v>
      </c>
      <c r="AN13" s="4">
        <v>0.06</v>
      </c>
      <c r="AO13" s="4">
        <v>0.3</v>
      </c>
      <c r="AP13" s="1">
        <f t="shared" si="18"/>
        <v>4.9128722500000004</v>
      </c>
      <c r="AQ13" s="1">
        <f t="shared" si="19"/>
        <v>1.5</v>
      </c>
      <c r="AR13" s="1">
        <f t="shared" si="20"/>
        <v>2.6500000000000004</v>
      </c>
      <c r="AS13" s="1">
        <f t="shared" si="21"/>
        <v>0.41600000000000004</v>
      </c>
      <c r="AT13" s="1">
        <f t="shared" si="22"/>
        <v>0.12032035782006249</v>
      </c>
      <c r="AU13" s="5">
        <f t="shared" si="23"/>
        <v>8.3111454962217355</v>
      </c>
      <c r="AW13" s="1">
        <v>10</v>
      </c>
      <c r="AX13" s="1">
        <v>30</v>
      </c>
      <c r="AY13" s="1">
        <v>0.19400000000000001</v>
      </c>
      <c r="AZ13" s="4">
        <v>0.08</v>
      </c>
      <c r="BA13" s="4">
        <v>0.4</v>
      </c>
      <c r="BB13" s="1">
        <f t="shared" si="24"/>
        <v>4.9128722500000004</v>
      </c>
      <c r="BC13" s="1">
        <f t="shared" si="25"/>
        <v>1.5</v>
      </c>
      <c r="BD13" s="1">
        <f t="shared" si="26"/>
        <v>2.7</v>
      </c>
      <c r="BE13" s="1">
        <f t="shared" si="27"/>
        <v>0.44799999999999995</v>
      </c>
      <c r="BF13" s="1">
        <f t="shared" si="28"/>
        <v>7.015730882006263E-2</v>
      </c>
      <c r="BG13" s="5">
        <f t="shared" si="29"/>
        <v>14.25368242907906</v>
      </c>
      <c r="BI13" s="1">
        <v>10</v>
      </c>
      <c r="BJ13" s="1">
        <v>30</v>
      </c>
      <c r="BK13" s="1">
        <v>0.19400000000000001</v>
      </c>
      <c r="BL13" s="4">
        <v>0.1</v>
      </c>
      <c r="BM13" s="4">
        <v>0.5</v>
      </c>
      <c r="BN13" s="1">
        <f t="shared" si="30"/>
        <v>4.9128722500000004</v>
      </c>
      <c r="BO13" s="1">
        <f t="shared" si="31"/>
        <v>1.5</v>
      </c>
      <c r="BP13" s="1">
        <f t="shared" si="32"/>
        <v>2.75</v>
      </c>
      <c r="BQ13" s="1">
        <f t="shared" si="33"/>
        <v>0.48</v>
      </c>
      <c r="BR13" s="1">
        <f t="shared" si="34"/>
        <v>3.3442259820062645E-2</v>
      </c>
      <c r="BS13" s="5">
        <f t="shared" si="35"/>
        <v>29.902285472947646</v>
      </c>
      <c r="BU13" s="1">
        <v>10</v>
      </c>
      <c r="BV13" s="1">
        <v>30</v>
      </c>
      <c r="BW13" s="1">
        <v>0.19400000000000001</v>
      </c>
      <c r="BX13" s="4">
        <v>0.2</v>
      </c>
      <c r="BY13" s="4">
        <v>1</v>
      </c>
      <c r="BZ13" s="1">
        <f t="shared" si="36"/>
        <v>4.9128722500000004</v>
      </c>
      <c r="CA13" s="1">
        <f t="shared" si="37"/>
        <v>1.5</v>
      </c>
      <c r="CB13" s="1">
        <f t="shared" si="38"/>
        <v>3</v>
      </c>
      <c r="CC13" s="1">
        <f t="shared" si="39"/>
        <v>0.64</v>
      </c>
      <c r="CD13" s="1">
        <f t="shared" si="40"/>
        <v>5.1587014820062331E-2</v>
      </c>
      <c r="CE13" s="7">
        <f t="shared" si="41"/>
        <v>19.384723141822452</v>
      </c>
      <c r="CG13" s="1">
        <v>10</v>
      </c>
      <c r="CH13" s="1">
        <v>30</v>
      </c>
      <c r="CI13" s="1">
        <v>0.19400000000000001</v>
      </c>
      <c r="CJ13" s="4">
        <v>0.3</v>
      </c>
      <c r="CK13" s="4">
        <v>1.5</v>
      </c>
      <c r="CL13" s="1">
        <f t="shared" si="42"/>
        <v>4.9128722500000004</v>
      </c>
      <c r="CM13" s="1">
        <f t="shared" si="43"/>
        <v>1.5</v>
      </c>
      <c r="CN13" s="1">
        <f t="shared" si="44"/>
        <v>3.25</v>
      </c>
      <c r="CO13" s="1">
        <f t="shared" si="45"/>
        <v>0.8</v>
      </c>
      <c r="CP13" s="1">
        <f t="shared" si="46"/>
        <v>0.40593176982006207</v>
      </c>
      <c r="CQ13" s="7">
        <f t="shared" si="47"/>
        <v>2.4634681844273274</v>
      </c>
      <c r="CS13" s="1">
        <v>10</v>
      </c>
      <c r="CT13" s="1">
        <v>30</v>
      </c>
      <c r="CU13" s="1">
        <v>0.19400000000000001</v>
      </c>
      <c r="CV13" s="4">
        <v>0.4</v>
      </c>
      <c r="CW13" s="4">
        <v>2</v>
      </c>
      <c r="CX13" s="1">
        <f t="shared" si="48"/>
        <v>4.9128722500000004</v>
      </c>
      <c r="CY13" s="1">
        <f t="shared" si="49"/>
        <v>1.5</v>
      </c>
      <c r="CZ13" s="1">
        <f t="shared" si="50"/>
        <v>3.5</v>
      </c>
      <c r="DA13" s="1">
        <f t="shared" si="51"/>
        <v>0.96</v>
      </c>
      <c r="DB13" s="1">
        <f t="shared" si="52"/>
        <v>1.0964765248200616</v>
      </c>
      <c r="DC13" s="7">
        <f t="shared" si="53"/>
        <v>0.91201222950405247</v>
      </c>
      <c r="DE13" s="1">
        <v>10</v>
      </c>
      <c r="DF13" s="1">
        <v>30</v>
      </c>
      <c r="DG13" s="1">
        <v>0.19400000000000001</v>
      </c>
      <c r="DH13" s="4">
        <v>0.5</v>
      </c>
      <c r="DI13" s="4">
        <v>2.5</v>
      </c>
      <c r="DJ13" s="1">
        <f t="shared" si="54"/>
        <v>4.9128722500000004</v>
      </c>
      <c r="DK13" s="1">
        <f t="shared" si="55"/>
        <v>1.5</v>
      </c>
      <c r="DL13" s="1">
        <f t="shared" si="56"/>
        <v>3.75</v>
      </c>
      <c r="DM13" s="1">
        <f t="shared" si="57"/>
        <v>1.1200000000000001</v>
      </c>
      <c r="DN13" s="1">
        <f t="shared" si="58"/>
        <v>2.1232212798200618</v>
      </c>
      <c r="DO13" s="7">
        <f t="shared" si="59"/>
        <v>0.47098246871600108</v>
      </c>
      <c r="DQ13" s="1">
        <v>10</v>
      </c>
      <c r="DR13" s="1">
        <v>30</v>
      </c>
      <c r="DS13" s="1">
        <v>0.19400000000000001</v>
      </c>
      <c r="DT13" s="4">
        <v>0.6</v>
      </c>
      <c r="DU13" s="4">
        <v>3</v>
      </c>
      <c r="DV13" s="1">
        <f t="shared" si="60"/>
        <v>4.9128722500000004</v>
      </c>
      <c r="DW13" s="1">
        <f t="shared" si="61"/>
        <v>1.5</v>
      </c>
      <c r="DX13" s="1">
        <f t="shared" si="62"/>
        <v>4</v>
      </c>
      <c r="DY13" s="1">
        <f t="shared" si="63"/>
        <v>1.28</v>
      </c>
      <c r="DZ13" s="1">
        <f t="shared" si="64"/>
        <v>3.4861660348200614</v>
      </c>
      <c r="EA13" s="7">
        <f t="shared" si="65"/>
        <v>0.28684807034774951</v>
      </c>
      <c r="EC13" s="1">
        <v>10</v>
      </c>
      <c r="ED13" s="1">
        <v>30</v>
      </c>
      <c r="EE13" s="1">
        <v>0.19400000000000001</v>
      </c>
      <c r="EF13" s="4">
        <v>0.7</v>
      </c>
      <c r="EG13" s="4">
        <v>3.5</v>
      </c>
      <c r="EH13" s="1">
        <f t="shared" si="66"/>
        <v>4.9128722500000004</v>
      </c>
      <c r="EI13" s="1">
        <f t="shared" si="67"/>
        <v>1.5</v>
      </c>
      <c r="EJ13" s="1">
        <f t="shared" si="68"/>
        <v>4.25</v>
      </c>
      <c r="EK13" s="1">
        <f t="shared" si="69"/>
        <v>1.44</v>
      </c>
      <c r="EL13" s="1">
        <f t="shared" si="70"/>
        <v>5.1853107898200603</v>
      </c>
      <c r="EM13" s="7">
        <f t="shared" si="71"/>
        <v>0.19285247124689739</v>
      </c>
    </row>
    <row r="14" spans="1:143" x14ac:dyDescent="0.25">
      <c r="A14" s="1">
        <v>11</v>
      </c>
      <c r="B14" s="1">
        <v>100</v>
      </c>
      <c r="C14" s="1">
        <v>0.19800000000000001</v>
      </c>
      <c r="D14" s="4">
        <v>0</v>
      </c>
      <c r="E14" s="4">
        <v>0</v>
      </c>
      <c r="F14" s="1">
        <f t="shared" si="0"/>
        <v>4.8642302500000012</v>
      </c>
      <c r="G14" s="1">
        <f t="shared" si="1"/>
        <v>1.5</v>
      </c>
      <c r="H14" s="1">
        <f t="shared" si="2"/>
        <v>2.5</v>
      </c>
      <c r="I14" s="1">
        <f t="shared" si="3"/>
        <v>0.32</v>
      </c>
      <c r="J14" s="1">
        <f t="shared" si="4"/>
        <v>0.29618656501506374</v>
      </c>
      <c r="K14" s="5">
        <f t="shared" si="5"/>
        <v>3.3762503709415079</v>
      </c>
      <c r="M14" s="1">
        <v>11</v>
      </c>
      <c r="N14" s="1">
        <v>100</v>
      </c>
      <c r="O14" s="1">
        <v>0.19800000000000001</v>
      </c>
      <c r="P14" s="4">
        <v>0.02</v>
      </c>
      <c r="Q14" s="4">
        <v>0.1</v>
      </c>
      <c r="R14" s="1">
        <f t="shared" si="6"/>
        <v>4.8642302500000012</v>
      </c>
      <c r="S14" s="1">
        <f t="shared" si="7"/>
        <v>1.5</v>
      </c>
      <c r="T14" s="1">
        <f t="shared" si="8"/>
        <v>2.5499999999999998</v>
      </c>
      <c r="U14" s="1">
        <f t="shared" si="9"/>
        <v>0.35200000000000004</v>
      </c>
      <c r="V14" s="1">
        <f t="shared" si="10"/>
        <v>0.21365680401506373</v>
      </c>
      <c r="W14" s="5">
        <f t="shared" si="11"/>
        <v>4.6804032504834048</v>
      </c>
      <c r="X14" s="2"/>
      <c r="Y14" s="1">
        <v>11</v>
      </c>
      <c r="Z14" s="1">
        <v>100</v>
      </c>
      <c r="AA14" s="1">
        <v>0.19800000000000001</v>
      </c>
      <c r="AB14" s="4">
        <v>0.04</v>
      </c>
      <c r="AC14" s="4">
        <v>0.2</v>
      </c>
      <c r="AD14" s="1">
        <f t="shared" si="12"/>
        <v>4.8642302500000012</v>
      </c>
      <c r="AE14" s="1">
        <f t="shared" si="13"/>
        <v>1.5</v>
      </c>
      <c r="AF14" s="1">
        <f t="shared" si="14"/>
        <v>2.6</v>
      </c>
      <c r="AG14" s="1">
        <f t="shared" si="15"/>
        <v>0.38400000000000001</v>
      </c>
      <c r="AH14" s="1">
        <f t="shared" si="16"/>
        <v>0.14457504301506333</v>
      </c>
      <c r="AI14" s="5">
        <f t="shared" si="17"/>
        <v>6.9168231192973577</v>
      </c>
      <c r="AK14" s="1">
        <v>11</v>
      </c>
      <c r="AL14" s="1">
        <v>100</v>
      </c>
      <c r="AM14" s="1">
        <v>0.19800000000000001</v>
      </c>
      <c r="AN14" s="4">
        <v>0.06</v>
      </c>
      <c r="AO14" s="4">
        <v>0.3</v>
      </c>
      <c r="AP14" s="1">
        <f t="shared" si="18"/>
        <v>4.8642302500000012</v>
      </c>
      <c r="AQ14" s="1">
        <f t="shared" si="19"/>
        <v>1.5</v>
      </c>
      <c r="AR14" s="1">
        <f t="shared" si="20"/>
        <v>2.6500000000000004</v>
      </c>
      <c r="AS14" s="1">
        <f t="shared" si="21"/>
        <v>0.41600000000000004</v>
      </c>
      <c r="AT14" s="1">
        <f t="shared" si="22"/>
        <v>8.8941282015062975E-2</v>
      </c>
      <c r="AU14" s="5">
        <f t="shared" si="23"/>
        <v>11.243372901130899</v>
      </c>
      <c r="AW14" s="1">
        <v>11</v>
      </c>
      <c r="AX14" s="1">
        <v>100</v>
      </c>
      <c r="AY14" s="1">
        <v>0.19800000000000001</v>
      </c>
      <c r="AZ14" s="4">
        <v>0.08</v>
      </c>
      <c r="BA14" s="4">
        <v>0.4</v>
      </c>
      <c r="BB14" s="1">
        <f t="shared" si="24"/>
        <v>4.8642302500000012</v>
      </c>
      <c r="BC14" s="1">
        <f t="shared" si="25"/>
        <v>1.5</v>
      </c>
      <c r="BD14" s="1">
        <f t="shared" si="26"/>
        <v>2.7</v>
      </c>
      <c r="BE14" s="1">
        <f t="shared" si="27"/>
        <v>0.44799999999999995</v>
      </c>
      <c r="BF14" s="1">
        <f t="shared" si="28"/>
        <v>4.6755521015062959E-2</v>
      </c>
      <c r="BG14" s="5">
        <f t="shared" si="29"/>
        <v>21.387848499813224</v>
      </c>
      <c r="BI14" s="1">
        <v>11</v>
      </c>
      <c r="BJ14" s="1">
        <v>100</v>
      </c>
      <c r="BK14" s="1">
        <v>0.19800000000000001</v>
      </c>
      <c r="BL14" s="4">
        <v>0.1</v>
      </c>
      <c r="BM14" s="4">
        <v>0.5</v>
      </c>
      <c r="BN14" s="1">
        <f t="shared" si="30"/>
        <v>4.8642302500000012</v>
      </c>
      <c r="BO14" s="1">
        <f t="shared" si="31"/>
        <v>1.5</v>
      </c>
      <c r="BP14" s="1">
        <f t="shared" si="32"/>
        <v>2.75</v>
      </c>
      <c r="BQ14" s="1">
        <f t="shared" si="33"/>
        <v>0.48</v>
      </c>
      <c r="BR14" s="1">
        <f t="shared" si="34"/>
        <v>1.8017760015062827E-2</v>
      </c>
      <c r="BS14" s="5">
        <f t="shared" si="35"/>
        <v>55.500794724982526</v>
      </c>
      <c r="BU14" s="1">
        <v>11</v>
      </c>
      <c r="BV14" s="1">
        <v>100</v>
      </c>
      <c r="BW14" s="1">
        <v>0.19800000000000001</v>
      </c>
      <c r="BX14" s="4">
        <v>0.2</v>
      </c>
      <c r="BY14" s="4">
        <v>1</v>
      </c>
      <c r="BZ14" s="1">
        <f t="shared" si="36"/>
        <v>4.8642302500000012</v>
      </c>
      <c r="CA14" s="1">
        <f t="shared" si="37"/>
        <v>1.5</v>
      </c>
      <c r="CB14" s="1">
        <f t="shared" si="38"/>
        <v>3</v>
      </c>
      <c r="CC14" s="1">
        <f t="shared" si="39"/>
        <v>0.64</v>
      </c>
      <c r="CD14" s="1">
        <f t="shared" si="40"/>
        <v>7.6048955015061842E-2</v>
      </c>
      <c r="CE14" s="7">
        <f t="shared" si="41"/>
        <v>13.14942460158651</v>
      </c>
      <c r="CG14" s="1">
        <v>11</v>
      </c>
      <c r="CH14" s="1">
        <v>100</v>
      </c>
      <c r="CI14" s="1">
        <v>0.19800000000000001</v>
      </c>
      <c r="CJ14" s="4">
        <v>0.3</v>
      </c>
      <c r="CK14" s="4">
        <v>1.5</v>
      </c>
      <c r="CL14" s="1">
        <f t="shared" si="42"/>
        <v>4.8642302500000012</v>
      </c>
      <c r="CM14" s="1">
        <f t="shared" si="43"/>
        <v>1.5</v>
      </c>
      <c r="CN14" s="1">
        <f t="shared" si="44"/>
        <v>3.25</v>
      </c>
      <c r="CO14" s="1">
        <f t="shared" si="45"/>
        <v>0.8</v>
      </c>
      <c r="CP14" s="1">
        <f t="shared" si="46"/>
        <v>0.4702801500150609</v>
      </c>
      <c r="CQ14" s="7">
        <f t="shared" si="47"/>
        <v>2.1263921089758404</v>
      </c>
      <c r="CS14" s="1">
        <v>11</v>
      </c>
      <c r="CT14" s="1">
        <v>100</v>
      </c>
      <c r="CU14" s="1">
        <v>0.19800000000000001</v>
      </c>
      <c r="CV14" s="4">
        <v>0.4</v>
      </c>
      <c r="CW14" s="4">
        <v>2</v>
      </c>
      <c r="CX14" s="1">
        <f t="shared" si="48"/>
        <v>4.8642302500000012</v>
      </c>
      <c r="CY14" s="1">
        <f t="shared" si="49"/>
        <v>1.5</v>
      </c>
      <c r="CZ14" s="1">
        <f t="shared" si="50"/>
        <v>3.5</v>
      </c>
      <c r="DA14" s="1">
        <f t="shared" si="51"/>
        <v>0.96</v>
      </c>
      <c r="DB14" s="1">
        <f t="shared" si="52"/>
        <v>1.2007113450150597</v>
      </c>
      <c r="DC14" s="7">
        <f t="shared" si="53"/>
        <v>0.83283963639692071</v>
      </c>
      <c r="DE14" s="1">
        <v>11</v>
      </c>
      <c r="DF14" s="1">
        <v>100</v>
      </c>
      <c r="DG14" s="1">
        <v>0.19800000000000001</v>
      </c>
      <c r="DH14" s="4">
        <v>0.5</v>
      </c>
      <c r="DI14" s="4">
        <v>2.5</v>
      </c>
      <c r="DJ14" s="1">
        <f t="shared" si="54"/>
        <v>4.8642302500000012</v>
      </c>
      <c r="DK14" s="1">
        <f t="shared" si="55"/>
        <v>1.5</v>
      </c>
      <c r="DL14" s="1">
        <f t="shared" si="56"/>
        <v>3.75</v>
      </c>
      <c r="DM14" s="1">
        <f t="shared" si="57"/>
        <v>1.1200000000000001</v>
      </c>
      <c r="DN14" s="1">
        <f t="shared" si="58"/>
        <v>2.2673425400150591</v>
      </c>
      <c r="DO14" s="7">
        <f t="shared" si="59"/>
        <v>0.44104496005855309</v>
      </c>
      <c r="DQ14" s="1">
        <v>11</v>
      </c>
      <c r="DR14" s="1">
        <v>100</v>
      </c>
      <c r="DS14" s="1">
        <v>0.19800000000000001</v>
      </c>
      <c r="DT14" s="4">
        <v>0.6</v>
      </c>
      <c r="DU14" s="4">
        <v>3</v>
      </c>
      <c r="DV14" s="1">
        <f t="shared" si="60"/>
        <v>4.8642302500000012</v>
      </c>
      <c r="DW14" s="1">
        <f t="shared" si="61"/>
        <v>1.5</v>
      </c>
      <c r="DX14" s="1">
        <f t="shared" si="62"/>
        <v>4</v>
      </c>
      <c r="DY14" s="1">
        <f t="shared" si="63"/>
        <v>1.28</v>
      </c>
      <c r="DZ14" s="1">
        <f t="shared" si="64"/>
        <v>3.6701737350150578</v>
      </c>
      <c r="EA14" s="7">
        <f t="shared" si="65"/>
        <v>0.27246666566750338</v>
      </c>
      <c r="EC14" s="1">
        <v>11</v>
      </c>
      <c r="ED14" s="1">
        <v>100</v>
      </c>
      <c r="EE14" s="1">
        <v>0.19800000000000001</v>
      </c>
      <c r="EF14" s="4">
        <v>0.7</v>
      </c>
      <c r="EG14" s="4">
        <v>3.5</v>
      </c>
      <c r="EH14" s="1">
        <f t="shared" si="66"/>
        <v>4.8642302500000012</v>
      </c>
      <c r="EI14" s="1">
        <f t="shared" si="67"/>
        <v>1.5</v>
      </c>
      <c r="EJ14" s="1">
        <f t="shared" si="68"/>
        <v>4.25</v>
      </c>
      <c r="EK14" s="1">
        <f t="shared" si="69"/>
        <v>1.44</v>
      </c>
      <c r="EL14" s="1">
        <f t="shared" si="70"/>
        <v>5.4092049300150569</v>
      </c>
      <c r="EM14" s="7">
        <f t="shared" si="71"/>
        <v>0.18487005261182005</v>
      </c>
    </row>
    <row r="15" spans="1:143" x14ac:dyDescent="0.25">
      <c r="A15" s="1">
        <v>12</v>
      </c>
      <c r="B15" s="1">
        <v>300</v>
      </c>
      <c r="C15" s="1">
        <v>0.1993</v>
      </c>
      <c r="D15" s="4">
        <v>0</v>
      </c>
      <c r="E15" s="4">
        <v>0</v>
      </c>
      <c r="F15" s="1">
        <f t="shared" si="0"/>
        <v>4.8484737056249996</v>
      </c>
      <c r="G15" s="1">
        <f t="shared" si="1"/>
        <v>1.5</v>
      </c>
      <c r="H15" s="1">
        <f t="shared" si="2"/>
        <v>2.5</v>
      </c>
      <c r="I15" s="1">
        <f t="shared" si="3"/>
        <v>0.32</v>
      </c>
      <c r="J15" s="1">
        <f t="shared" si="4"/>
        <v>0.27928445753701864</v>
      </c>
      <c r="K15" s="5">
        <f t="shared" si="5"/>
        <v>3.5805787719764242</v>
      </c>
      <c r="M15" s="1">
        <v>12</v>
      </c>
      <c r="N15" s="1">
        <v>300</v>
      </c>
      <c r="O15" s="1">
        <v>0.1993</v>
      </c>
      <c r="P15" s="4">
        <v>0.02</v>
      </c>
      <c r="Q15" s="4">
        <v>0.1</v>
      </c>
      <c r="R15" s="1">
        <f t="shared" si="6"/>
        <v>4.8484737056249996</v>
      </c>
      <c r="S15" s="1">
        <f t="shared" si="7"/>
        <v>1.5</v>
      </c>
      <c r="T15" s="1">
        <f t="shared" si="8"/>
        <v>2.5499999999999998</v>
      </c>
      <c r="U15" s="1">
        <f t="shared" si="9"/>
        <v>0.35200000000000004</v>
      </c>
      <c r="V15" s="1">
        <f t="shared" si="10"/>
        <v>0.1993387698145189</v>
      </c>
      <c r="W15" s="5">
        <f t="shared" si="11"/>
        <v>5.0165855890978053</v>
      </c>
      <c r="X15" s="2"/>
      <c r="Y15" s="1">
        <v>12</v>
      </c>
      <c r="Z15" s="1">
        <v>300</v>
      </c>
      <c r="AA15" s="1">
        <v>0.1993</v>
      </c>
      <c r="AB15" s="4">
        <v>0.04</v>
      </c>
      <c r="AC15" s="4">
        <v>0.2</v>
      </c>
      <c r="AD15" s="1">
        <f t="shared" si="12"/>
        <v>4.8484737056249996</v>
      </c>
      <c r="AE15" s="1">
        <f t="shared" si="13"/>
        <v>1.5</v>
      </c>
      <c r="AF15" s="1">
        <f t="shared" si="14"/>
        <v>2.6</v>
      </c>
      <c r="AG15" s="1">
        <f t="shared" si="15"/>
        <v>0.38400000000000001</v>
      </c>
      <c r="AH15" s="1">
        <f t="shared" si="16"/>
        <v>0.13284108209201878</v>
      </c>
      <c r="AI15" s="5">
        <f t="shared" si="17"/>
        <v>7.5277917361987594</v>
      </c>
      <c r="AK15" s="1">
        <v>12</v>
      </c>
      <c r="AL15" s="1">
        <v>300</v>
      </c>
      <c r="AM15" s="1">
        <v>0.1993</v>
      </c>
      <c r="AN15" s="4">
        <v>0.06</v>
      </c>
      <c r="AO15" s="4">
        <v>0.3</v>
      </c>
      <c r="AP15" s="1">
        <f t="shared" si="18"/>
        <v>4.8484737056249996</v>
      </c>
      <c r="AQ15" s="1">
        <f t="shared" si="19"/>
        <v>1.5</v>
      </c>
      <c r="AR15" s="1">
        <f t="shared" si="20"/>
        <v>2.6500000000000004</v>
      </c>
      <c r="AS15" s="1">
        <f t="shared" si="21"/>
        <v>0.41600000000000004</v>
      </c>
      <c r="AT15" s="1">
        <f t="shared" si="22"/>
        <v>7.9791394369518695E-2</v>
      </c>
      <c r="AU15" s="5">
        <f t="shared" si="23"/>
        <v>12.532679844757951</v>
      </c>
      <c r="AW15" s="1">
        <v>12</v>
      </c>
      <c r="AX15" s="1">
        <v>300</v>
      </c>
      <c r="AY15" s="1">
        <v>0.1993</v>
      </c>
      <c r="AZ15" s="4">
        <v>0.08</v>
      </c>
      <c r="BA15" s="4">
        <v>0.4</v>
      </c>
      <c r="BB15" s="1">
        <f t="shared" si="24"/>
        <v>4.8484737056249996</v>
      </c>
      <c r="BC15" s="1">
        <f t="shared" si="25"/>
        <v>1.5</v>
      </c>
      <c r="BD15" s="1">
        <f t="shared" si="26"/>
        <v>2.7</v>
      </c>
      <c r="BE15" s="1">
        <f t="shared" si="27"/>
        <v>0.44799999999999995</v>
      </c>
      <c r="BF15" s="1">
        <f t="shared" si="28"/>
        <v>4.018970664701893E-2</v>
      </c>
      <c r="BG15" s="5">
        <f t="shared" si="29"/>
        <v>24.881993013357189</v>
      </c>
      <c r="BI15" s="1">
        <v>12</v>
      </c>
      <c r="BJ15" s="1">
        <v>300</v>
      </c>
      <c r="BK15" s="1">
        <v>0.1993</v>
      </c>
      <c r="BL15" s="4">
        <v>0.1</v>
      </c>
      <c r="BM15" s="4">
        <v>0.5</v>
      </c>
      <c r="BN15" s="1">
        <f t="shared" si="30"/>
        <v>4.8484737056249996</v>
      </c>
      <c r="BO15" s="1">
        <f t="shared" si="31"/>
        <v>1.5</v>
      </c>
      <c r="BP15" s="1">
        <f t="shared" si="32"/>
        <v>2.75</v>
      </c>
      <c r="BQ15" s="1">
        <f t="shared" si="33"/>
        <v>0.48</v>
      </c>
      <c r="BR15" s="1">
        <f t="shared" si="34"/>
        <v>1.4036018924519059E-2</v>
      </c>
      <c r="BS15" s="5">
        <f t="shared" si="35"/>
        <v>71.245272992125493</v>
      </c>
      <c r="BU15" s="1">
        <v>12</v>
      </c>
      <c r="BV15" s="1">
        <v>300</v>
      </c>
      <c r="BW15" s="1">
        <v>0.1993</v>
      </c>
      <c r="BX15" s="4">
        <v>0.2</v>
      </c>
      <c r="BY15" s="4">
        <v>1</v>
      </c>
      <c r="BZ15" s="1">
        <f t="shared" si="36"/>
        <v>4.8484737056249996</v>
      </c>
      <c r="CA15" s="1">
        <f t="shared" si="37"/>
        <v>1.5</v>
      </c>
      <c r="CB15" s="1">
        <f t="shared" si="38"/>
        <v>3</v>
      </c>
      <c r="CC15" s="1">
        <f t="shared" si="39"/>
        <v>0.64</v>
      </c>
      <c r="CD15" s="1">
        <f t="shared" si="40"/>
        <v>8.4987580312019417E-2</v>
      </c>
      <c r="CE15" s="7">
        <f t="shared" si="41"/>
        <v>11.766425121513601</v>
      </c>
      <c r="CG15" s="1">
        <v>12</v>
      </c>
      <c r="CH15" s="1">
        <v>300</v>
      </c>
      <c r="CI15" s="1">
        <v>0.1993</v>
      </c>
      <c r="CJ15" s="4">
        <v>0.3</v>
      </c>
      <c r="CK15" s="4">
        <v>1.5</v>
      </c>
      <c r="CL15" s="1">
        <f t="shared" si="42"/>
        <v>4.8484737056249996</v>
      </c>
      <c r="CM15" s="1">
        <f t="shared" si="43"/>
        <v>1.5</v>
      </c>
      <c r="CN15" s="1">
        <f t="shared" si="44"/>
        <v>3.25</v>
      </c>
      <c r="CO15" s="1">
        <f t="shared" si="45"/>
        <v>0.8</v>
      </c>
      <c r="CP15" s="1">
        <f t="shared" si="46"/>
        <v>0.49213914169951983</v>
      </c>
      <c r="CQ15" s="7">
        <f t="shared" si="47"/>
        <v>2.0319456740357373</v>
      </c>
      <c r="CS15" s="1">
        <v>12</v>
      </c>
      <c r="CT15" s="1">
        <v>300</v>
      </c>
      <c r="CU15" s="1">
        <v>0.1993</v>
      </c>
      <c r="CV15" s="4">
        <v>0.4</v>
      </c>
      <c r="CW15" s="4">
        <v>2</v>
      </c>
      <c r="CX15" s="1">
        <f t="shared" si="48"/>
        <v>4.8484737056249996</v>
      </c>
      <c r="CY15" s="1">
        <f t="shared" si="49"/>
        <v>1.5</v>
      </c>
      <c r="CZ15" s="1">
        <f t="shared" si="50"/>
        <v>3.5</v>
      </c>
      <c r="DA15" s="1">
        <f t="shared" si="51"/>
        <v>0.96</v>
      </c>
      <c r="DB15" s="1">
        <f t="shared" si="52"/>
        <v>1.2354907030870199</v>
      </c>
      <c r="DC15" s="7">
        <f t="shared" si="53"/>
        <v>0.80939500192221725</v>
      </c>
      <c r="DE15" s="1">
        <v>12</v>
      </c>
      <c r="DF15" s="1">
        <v>300</v>
      </c>
      <c r="DG15" s="1">
        <v>0.1993</v>
      </c>
      <c r="DH15" s="4">
        <v>0.5</v>
      </c>
      <c r="DI15" s="4">
        <v>2.5</v>
      </c>
      <c r="DJ15" s="1">
        <f t="shared" si="54"/>
        <v>4.8484737056249996</v>
      </c>
      <c r="DK15" s="1">
        <f t="shared" si="55"/>
        <v>1.5</v>
      </c>
      <c r="DL15" s="1">
        <f t="shared" si="56"/>
        <v>3.75</v>
      </c>
      <c r="DM15" s="1">
        <f t="shared" si="57"/>
        <v>1.1200000000000001</v>
      </c>
      <c r="DN15" s="1">
        <f t="shared" si="58"/>
        <v>2.315042264474521</v>
      </c>
      <c r="DO15" s="7">
        <f t="shared" si="59"/>
        <v>0.43195755660512081</v>
      </c>
      <c r="DQ15" s="1">
        <v>12</v>
      </c>
      <c r="DR15" s="1">
        <v>300</v>
      </c>
      <c r="DS15" s="1">
        <v>0.1993</v>
      </c>
      <c r="DT15" s="4">
        <v>0.6</v>
      </c>
      <c r="DU15" s="4">
        <v>3</v>
      </c>
      <c r="DV15" s="1">
        <f t="shared" si="60"/>
        <v>4.8484737056249996</v>
      </c>
      <c r="DW15" s="1">
        <f t="shared" si="61"/>
        <v>1.5</v>
      </c>
      <c r="DX15" s="1">
        <f t="shared" si="62"/>
        <v>4</v>
      </c>
      <c r="DY15" s="1">
        <f t="shared" si="63"/>
        <v>1.28</v>
      </c>
      <c r="DZ15" s="1">
        <f t="shared" si="64"/>
        <v>3.7307938258620208</v>
      </c>
      <c r="EA15" s="7">
        <f t="shared" si="65"/>
        <v>0.26803947006343737</v>
      </c>
      <c r="EC15" s="1">
        <v>12</v>
      </c>
      <c r="ED15" s="1">
        <v>300</v>
      </c>
      <c r="EE15" s="1">
        <v>0.1993</v>
      </c>
      <c r="EF15" s="4">
        <v>0.7</v>
      </c>
      <c r="EG15" s="4">
        <v>3.5</v>
      </c>
      <c r="EH15" s="1">
        <f t="shared" si="66"/>
        <v>4.8484737056249996</v>
      </c>
      <c r="EI15" s="1">
        <f t="shared" si="67"/>
        <v>1.5</v>
      </c>
      <c r="EJ15" s="1">
        <f t="shared" si="68"/>
        <v>4.25</v>
      </c>
      <c r="EK15" s="1">
        <f t="shared" si="69"/>
        <v>1.44</v>
      </c>
      <c r="EL15" s="1">
        <f t="shared" si="70"/>
        <v>5.4827453872495209</v>
      </c>
      <c r="EM15" s="7">
        <f t="shared" si="71"/>
        <v>0.18239037733278016</v>
      </c>
    </row>
    <row r="16" spans="1:143" x14ac:dyDescent="0.25">
      <c r="A16" s="1">
        <v>13</v>
      </c>
      <c r="B16" s="1">
        <v>1000</v>
      </c>
      <c r="C16" s="1">
        <v>0.19980000000000001</v>
      </c>
      <c r="D16" s="4">
        <v>0</v>
      </c>
      <c r="E16" s="4">
        <v>0</v>
      </c>
      <c r="F16" s="1">
        <f t="shared" si="0"/>
        <v>4.8424203025000008</v>
      </c>
      <c r="G16" s="1">
        <f t="shared" si="1"/>
        <v>1.5</v>
      </c>
      <c r="H16" s="1">
        <f t="shared" si="2"/>
        <v>2.5</v>
      </c>
      <c r="I16" s="1">
        <f t="shared" si="3"/>
        <v>0.32</v>
      </c>
      <c r="J16" s="1">
        <f t="shared" si="4"/>
        <v>0.27292297246419223</v>
      </c>
      <c r="K16" s="5">
        <f t="shared" si="5"/>
        <v>3.6640374790407249</v>
      </c>
      <c r="M16" s="1">
        <v>13</v>
      </c>
      <c r="N16" s="1">
        <v>1000</v>
      </c>
      <c r="O16" s="1">
        <v>0.19980000000000001</v>
      </c>
      <c r="P16" s="4">
        <v>0.02</v>
      </c>
      <c r="Q16" s="4">
        <v>0.1</v>
      </c>
      <c r="R16" s="1">
        <f t="shared" si="6"/>
        <v>4.8424203025000008</v>
      </c>
      <c r="S16" s="1">
        <f t="shared" si="7"/>
        <v>1.5</v>
      </c>
      <c r="T16" s="1">
        <f t="shared" si="8"/>
        <v>2.5499999999999998</v>
      </c>
      <c r="U16" s="1">
        <f t="shared" si="9"/>
        <v>0.35200000000000004</v>
      </c>
      <c r="V16" s="1">
        <f t="shared" si="10"/>
        <v>0.19397004285419231</v>
      </c>
      <c r="W16" s="5">
        <f t="shared" si="11"/>
        <v>5.1554352686909599</v>
      </c>
      <c r="X16" s="2"/>
      <c r="Y16" s="1">
        <v>13</v>
      </c>
      <c r="Z16" s="1">
        <v>1000</v>
      </c>
      <c r="AA16" s="1">
        <v>0.19980000000000001</v>
      </c>
      <c r="AB16" s="4">
        <v>0.04</v>
      </c>
      <c r="AC16" s="4">
        <v>0.2</v>
      </c>
      <c r="AD16" s="1">
        <f t="shared" si="12"/>
        <v>4.8424203025000008</v>
      </c>
      <c r="AE16" s="1">
        <f t="shared" si="13"/>
        <v>1.5</v>
      </c>
      <c r="AF16" s="1">
        <f t="shared" si="14"/>
        <v>2.6</v>
      </c>
      <c r="AG16" s="1">
        <f t="shared" si="15"/>
        <v>0.38400000000000001</v>
      </c>
      <c r="AH16" s="1">
        <f t="shared" si="16"/>
        <v>0.12846511324419199</v>
      </c>
      <c r="AI16" s="5">
        <f t="shared" si="17"/>
        <v>7.7842145213320064</v>
      </c>
      <c r="AK16" s="1">
        <v>13</v>
      </c>
      <c r="AL16" s="1">
        <v>1000</v>
      </c>
      <c r="AM16" s="1">
        <v>0.19980000000000001</v>
      </c>
      <c r="AN16" s="4">
        <v>0.06</v>
      </c>
      <c r="AO16" s="4">
        <v>0.3</v>
      </c>
      <c r="AP16" s="1">
        <f t="shared" si="18"/>
        <v>4.8424203025000008</v>
      </c>
      <c r="AQ16" s="1">
        <f t="shared" si="19"/>
        <v>1.5</v>
      </c>
      <c r="AR16" s="1">
        <f t="shared" si="20"/>
        <v>2.6500000000000004</v>
      </c>
      <c r="AS16" s="1">
        <f t="shared" si="21"/>
        <v>0.41600000000000004</v>
      </c>
      <c r="AT16" s="1">
        <f t="shared" si="22"/>
        <v>7.6408183634191718E-2</v>
      </c>
      <c r="AU16" s="5">
        <f t="shared" si="23"/>
        <v>13.087603348713976</v>
      </c>
      <c r="AW16" s="1">
        <v>13</v>
      </c>
      <c r="AX16" s="1">
        <v>1000</v>
      </c>
      <c r="AY16" s="1">
        <v>0.19980000000000001</v>
      </c>
      <c r="AZ16" s="4">
        <v>0.08</v>
      </c>
      <c r="BA16" s="4">
        <v>0.4</v>
      </c>
      <c r="BB16" s="1">
        <f t="shared" si="24"/>
        <v>4.8424203025000008</v>
      </c>
      <c r="BC16" s="1">
        <f t="shared" si="25"/>
        <v>1.5</v>
      </c>
      <c r="BD16" s="1">
        <f t="shared" si="26"/>
        <v>2.7</v>
      </c>
      <c r="BE16" s="1">
        <f t="shared" si="27"/>
        <v>0.44799999999999995</v>
      </c>
      <c r="BF16" s="1">
        <f t="shared" si="28"/>
        <v>3.7799254024191757E-2</v>
      </c>
      <c r="BG16" s="5">
        <f t="shared" si="29"/>
        <v>26.455548550243712</v>
      </c>
      <c r="BI16" s="1">
        <v>13</v>
      </c>
      <c r="BJ16" s="1">
        <v>1000</v>
      </c>
      <c r="BK16" s="1">
        <v>0.19980000000000001</v>
      </c>
      <c r="BL16" s="4">
        <v>0.1</v>
      </c>
      <c r="BM16" s="4">
        <v>0.5</v>
      </c>
      <c r="BN16" s="1">
        <f t="shared" si="30"/>
        <v>4.8424203025000008</v>
      </c>
      <c r="BO16" s="1">
        <f t="shared" si="31"/>
        <v>1.5</v>
      </c>
      <c r="BP16" s="1">
        <f t="shared" si="32"/>
        <v>2.75</v>
      </c>
      <c r="BQ16" s="1">
        <f t="shared" si="33"/>
        <v>0.48</v>
      </c>
      <c r="BR16" s="1">
        <f t="shared" si="34"/>
        <v>1.2638324414191684E-2</v>
      </c>
      <c r="BS16" s="5">
        <f t="shared" si="35"/>
        <v>79.124412954385889</v>
      </c>
      <c r="BU16" s="1">
        <v>13</v>
      </c>
      <c r="BV16" s="1">
        <v>1000</v>
      </c>
      <c r="BW16" s="1">
        <v>0.19980000000000001</v>
      </c>
      <c r="BX16" s="4">
        <v>0.2</v>
      </c>
      <c r="BY16" s="4">
        <v>1</v>
      </c>
      <c r="BZ16" s="1">
        <f t="shared" si="36"/>
        <v>4.8424203025000008</v>
      </c>
      <c r="CA16" s="1">
        <f t="shared" si="37"/>
        <v>1.5</v>
      </c>
      <c r="CB16" s="1">
        <f t="shared" si="38"/>
        <v>3</v>
      </c>
      <c r="CC16" s="1">
        <f t="shared" si="39"/>
        <v>0.64</v>
      </c>
      <c r="CD16" s="1">
        <f t="shared" si="40"/>
        <v>8.855367636419105E-2</v>
      </c>
      <c r="CE16" s="7">
        <f t="shared" si="41"/>
        <v>11.292585932709798</v>
      </c>
      <c r="CG16" s="1">
        <v>13</v>
      </c>
      <c r="CH16" s="1">
        <v>1000</v>
      </c>
      <c r="CI16" s="1">
        <v>0.19980000000000001</v>
      </c>
      <c r="CJ16" s="4">
        <v>0.3</v>
      </c>
      <c r="CK16" s="4">
        <v>1.5</v>
      </c>
      <c r="CL16" s="1">
        <f t="shared" si="42"/>
        <v>4.8424203025000008</v>
      </c>
      <c r="CM16" s="1">
        <f t="shared" si="43"/>
        <v>1.5</v>
      </c>
      <c r="CN16" s="1">
        <f t="shared" si="44"/>
        <v>3.25</v>
      </c>
      <c r="CO16" s="1">
        <f t="shared" si="45"/>
        <v>0.8</v>
      </c>
      <c r="CP16" s="1">
        <f t="shared" si="46"/>
        <v>0.50066902831419047</v>
      </c>
      <c r="CQ16" s="7">
        <f t="shared" si="47"/>
        <v>1.9973274627494209</v>
      </c>
      <c r="CS16" s="1">
        <v>13</v>
      </c>
      <c r="CT16" s="1">
        <v>1000</v>
      </c>
      <c r="CU16" s="1">
        <v>0.19980000000000001</v>
      </c>
      <c r="CV16" s="4">
        <v>0.4</v>
      </c>
      <c r="CW16" s="4">
        <v>2</v>
      </c>
      <c r="CX16" s="1">
        <f t="shared" si="48"/>
        <v>4.8424203025000008</v>
      </c>
      <c r="CY16" s="1">
        <f t="shared" si="49"/>
        <v>1.5</v>
      </c>
      <c r="CZ16" s="1">
        <f t="shared" si="50"/>
        <v>3.5</v>
      </c>
      <c r="DA16" s="1">
        <f t="shared" si="51"/>
        <v>0.96</v>
      </c>
      <c r="DB16" s="1">
        <f t="shared" si="52"/>
        <v>1.2489843802641898</v>
      </c>
      <c r="DC16" s="7">
        <f t="shared" si="53"/>
        <v>0.80065052517988755</v>
      </c>
      <c r="DE16" s="1">
        <v>13</v>
      </c>
      <c r="DF16" s="1">
        <v>1000</v>
      </c>
      <c r="DG16" s="1">
        <v>0.19980000000000001</v>
      </c>
      <c r="DH16" s="4">
        <v>0.5</v>
      </c>
      <c r="DI16" s="4">
        <v>2.5</v>
      </c>
      <c r="DJ16" s="1">
        <f t="shared" si="54"/>
        <v>4.8424203025000008</v>
      </c>
      <c r="DK16" s="1">
        <f t="shared" si="55"/>
        <v>1.5</v>
      </c>
      <c r="DL16" s="1">
        <f t="shared" si="56"/>
        <v>3.75</v>
      </c>
      <c r="DM16" s="1">
        <f t="shared" si="57"/>
        <v>1.1200000000000001</v>
      </c>
      <c r="DN16" s="1">
        <f t="shared" si="58"/>
        <v>2.3334997322141895</v>
      </c>
      <c r="DO16" s="7">
        <f t="shared" si="59"/>
        <v>0.42854086769109218</v>
      </c>
      <c r="DQ16" s="1">
        <v>13</v>
      </c>
      <c r="DR16" s="1">
        <v>1000</v>
      </c>
      <c r="DS16" s="1">
        <v>0.19980000000000001</v>
      </c>
      <c r="DT16" s="4">
        <v>0.6</v>
      </c>
      <c r="DU16" s="4">
        <v>3</v>
      </c>
      <c r="DV16" s="1">
        <f t="shared" si="60"/>
        <v>4.8424203025000008</v>
      </c>
      <c r="DW16" s="1">
        <f t="shared" si="61"/>
        <v>1.5</v>
      </c>
      <c r="DX16" s="1">
        <f t="shared" si="62"/>
        <v>4</v>
      </c>
      <c r="DY16" s="1">
        <f t="shared" si="63"/>
        <v>1.28</v>
      </c>
      <c r="DZ16" s="1">
        <f t="shared" si="64"/>
        <v>3.7542150841641888</v>
      </c>
      <c r="EA16" s="7">
        <f t="shared" si="65"/>
        <v>0.26636726388377208</v>
      </c>
      <c r="EC16" s="1">
        <v>13</v>
      </c>
      <c r="ED16" s="1">
        <v>1000</v>
      </c>
      <c r="EE16" s="1">
        <v>0.19980000000000001</v>
      </c>
      <c r="EF16" s="4">
        <v>0.7</v>
      </c>
      <c r="EG16" s="4">
        <v>3.5</v>
      </c>
      <c r="EH16" s="1">
        <f t="shared" si="66"/>
        <v>4.8424203025000008</v>
      </c>
      <c r="EI16" s="1">
        <f t="shared" si="67"/>
        <v>1.5</v>
      </c>
      <c r="EJ16" s="1">
        <f t="shared" si="68"/>
        <v>4.25</v>
      </c>
      <c r="EK16" s="1">
        <f t="shared" si="69"/>
        <v>1.44</v>
      </c>
      <c r="EL16" s="1">
        <f t="shared" si="70"/>
        <v>5.511130436114188</v>
      </c>
      <c r="EM16" s="7">
        <f t="shared" si="71"/>
        <v>0.18145097663576337</v>
      </c>
    </row>
    <row r="17" spans="1:143" x14ac:dyDescent="0.25">
      <c r="A17" s="1">
        <v>14</v>
      </c>
      <c r="B17" s="1">
        <v>3000</v>
      </c>
      <c r="C17" s="1">
        <v>0.19997999999999999</v>
      </c>
      <c r="D17" s="4">
        <v>0</v>
      </c>
      <c r="E17" s="4">
        <v>0</v>
      </c>
      <c r="F17" s="1">
        <f t="shared" si="0"/>
        <v>4.8402420030249997</v>
      </c>
      <c r="G17" s="1">
        <f t="shared" si="1"/>
        <v>1.5</v>
      </c>
      <c r="H17" s="1">
        <f t="shared" si="2"/>
        <v>2.5</v>
      </c>
      <c r="I17" s="1">
        <f t="shared" si="3"/>
        <v>0.32</v>
      </c>
      <c r="J17" s="1">
        <f t="shared" si="4"/>
        <v>0.27065174171146378</v>
      </c>
      <c r="K17" s="5">
        <f t="shared" si="5"/>
        <v>3.6947850166287837</v>
      </c>
      <c r="M17" s="1">
        <v>14</v>
      </c>
      <c r="N17" s="1">
        <v>3000</v>
      </c>
      <c r="O17" s="1">
        <v>0.19997999999999999</v>
      </c>
      <c r="P17" s="4">
        <v>0.02</v>
      </c>
      <c r="Q17" s="4">
        <v>0.1</v>
      </c>
      <c r="R17" s="1">
        <f t="shared" si="6"/>
        <v>4.8402420030249997</v>
      </c>
      <c r="S17" s="1">
        <f t="shared" si="7"/>
        <v>1.5</v>
      </c>
      <c r="T17" s="1">
        <f t="shared" si="8"/>
        <v>2.5499999999999998</v>
      </c>
      <c r="U17" s="1">
        <f t="shared" si="9"/>
        <v>0.35200000000000004</v>
      </c>
      <c r="V17" s="1">
        <f t="shared" si="10"/>
        <v>0.19205605321536401</v>
      </c>
      <c r="W17" s="5">
        <f t="shared" si="11"/>
        <v>5.2068132363349147</v>
      </c>
      <c r="X17" s="2"/>
      <c r="Y17" s="1">
        <v>14</v>
      </c>
      <c r="Z17" s="1">
        <v>3000</v>
      </c>
      <c r="AA17" s="1">
        <v>0.19997999999999999</v>
      </c>
      <c r="AB17" s="4">
        <v>0.04</v>
      </c>
      <c r="AC17" s="4">
        <v>0.2</v>
      </c>
      <c r="AD17" s="1">
        <f t="shared" si="12"/>
        <v>4.8402420030249997</v>
      </c>
      <c r="AE17" s="1">
        <f t="shared" si="13"/>
        <v>1.5</v>
      </c>
      <c r="AF17" s="1">
        <f t="shared" si="14"/>
        <v>2.6</v>
      </c>
      <c r="AG17" s="1">
        <f t="shared" si="15"/>
        <v>0.38400000000000001</v>
      </c>
      <c r="AH17" s="1">
        <f t="shared" si="16"/>
        <v>0.12690836471926387</v>
      </c>
      <c r="AI17" s="5">
        <f t="shared" si="17"/>
        <v>7.8797012491029799</v>
      </c>
      <c r="AK17" s="1">
        <v>14</v>
      </c>
      <c r="AL17" s="1">
        <v>3000</v>
      </c>
      <c r="AM17" s="1">
        <v>0.19997999999999999</v>
      </c>
      <c r="AN17" s="4">
        <v>0.06</v>
      </c>
      <c r="AO17" s="4">
        <v>0.3</v>
      </c>
      <c r="AP17" s="1">
        <f t="shared" si="18"/>
        <v>4.8402420030249997</v>
      </c>
      <c r="AQ17" s="1">
        <f t="shared" si="19"/>
        <v>1.5</v>
      </c>
      <c r="AR17" s="1">
        <f t="shared" si="20"/>
        <v>2.6500000000000004</v>
      </c>
      <c r="AS17" s="1">
        <f t="shared" si="21"/>
        <v>0.41600000000000004</v>
      </c>
      <c r="AT17" s="1">
        <f t="shared" si="22"/>
        <v>7.5208676223163753E-2</v>
      </c>
      <c r="AU17" s="5">
        <f t="shared" si="23"/>
        <v>13.296338271301828</v>
      </c>
      <c r="AW17" s="1">
        <v>14</v>
      </c>
      <c r="AX17" s="1">
        <v>3000</v>
      </c>
      <c r="AY17" s="1">
        <v>0.19997999999999999</v>
      </c>
      <c r="AZ17" s="4">
        <v>0.08</v>
      </c>
      <c r="BA17" s="4">
        <v>0.4</v>
      </c>
      <c r="BB17" s="1">
        <f t="shared" si="24"/>
        <v>4.8402420030249997</v>
      </c>
      <c r="BC17" s="1">
        <f t="shared" si="25"/>
        <v>1.5</v>
      </c>
      <c r="BD17" s="1">
        <f t="shared" si="26"/>
        <v>2.7</v>
      </c>
      <c r="BE17" s="1">
        <f t="shared" si="27"/>
        <v>0.44799999999999995</v>
      </c>
      <c r="BF17" s="1">
        <f t="shared" si="28"/>
        <v>3.6956987727063961E-2</v>
      </c>
      <c r="BG17" s="5">
        <f t="shared" si="29"/>
        <v>27.058482346700846</v>
      </c>
      <c r="BI17" s="1">
        <v>14</v>
      </c>
      <c r="BJ17" s="1">
        <v>3000</v>
      </c>
      <c r="BK17" s="1">
        <v>0.19997999999999999</v>
      </c>
      <c r="BL17" s="4">
        <v>0.1</v>
      </c>
      <c r="BM17" s="4">
        <v>0.5</v>
      </c>
      <c r="BN17" s="1">
        <f t="shared" si="30"/>
        <v>4.8402420030249997</v>
      </c>
      <c r="BO17" s="1">
        <f t="shared" si="31"/>
        <v>1.5</v>
      </c>
      <c r="BP17" s="1">
        <f t="shared" si="32"/>
        <v>2.75</v>
      </c>
      <c r="BQ17" s="1">
        <f t="shared" si="33"/>
        <v>0.48</v>
      </c>
      <c r="BR17" s="1">
        <f t="shared" si="34"/>
        <v>1.2153299230964056E-2</v>
      </c>
      <c r="BS17" s="5">
        <f t="shared" si="35"/>
        <v>82.282183709606187</v>
      </c>
      <c r="BU17" s="1">
        <v>14</v>
      </c>
      <c r="BV17" s="1">
        <v>3000</v>
      </c>
      <c r="BW17" s="1">
        <v>0.19997999999999999</v>
      </c>
      <c r="BX17" s="4">
        <v>0.2</v>
      </c>
      <c r="BY17" s="4">
        <v>1</v>
      </c>
      <c r="BZ17" s="1">
        <f t="shared" si="36"/>
        <v>4.8402420030249997</v>
      </c>
      <c r="CA17" s="1">
        <f t="shared" si="37"/>
        <v>1.5</v>
      </c>
      <c r="CB17" s="1">
        <f t="shared" si="38"/>
        <v>3</v>
      </c>
      <c r="CC17" s="1">
        <f t="shared" si="39"/>
        <v>0.64</v>
      </c>
      <c r="CD17" s="1">
        <f t="shared" si="40"/>
        <v>8.9854856750464271E-2</v>
      </c>
      <c r="CE17" s="7">
        <f t="shared" si="41"/>
        <v>11.129058975377346</v>
      </c>
      <c r="CG17" s="1">
        <v>14</v>
      </c>
      <c r="CH17" s="1">
        <v>3000</v>
      </c>
      <c r="CI17" s="1">
        <v>0.19997999999999999</v>
      </c>
      <c r="CJ17" s="4">
        <v>0.3</v>
      </c>
      <c r="CK17" s="4">
        <v>1.5</v>
      </c>
      <c r="CL17" s="1">
        <f t="shared" si="42"/>
        <v>4.8402420030249997</v>
      </c>
      <c r="CM17" s="1">
        <f t="shared" si="43"/>
        <v>1.5</v>
      </c>
      <c r="CN17" s="1">
        <f t="shared" si="44"/>
        <v>3.25</v>
      </c>
      <c r="CO17" s="1">
        <f t="shared" si="45"/>
        <v>0.8</v>
      </c>
      <c r="CP17" s="1">
        <f t="shared" si="46"/>
        <v>0.50375641426996454</v>
      </c>
      <c r="CQ17" s="7">
        <f t="shared" si="47"/>
        <v>1.9850863863424617</v>
      </c>
      <c r="CS17" s="1">
        <v>14</v>
      </c>
      <c r="CT17" s="1">
        <v>3000</v>
      </c>
      <c r="CU17" s="1">
        <v>0.19997999999999999</v>
      </c>
      <c r="CV17" s="4">
        <v>0.4</v>
      </c>
      <c r="CW17" s="4">
        <v>2</v>
      </c>
      <c r="CX17" s="1">
        <f t="shared" si="48"/>
        <v>4.8402420030249997</v>
      </c>
      <c r="CY17" s="1">
        <f t="shared" si="49"/>
        <v>1.5</v>
      </c>
      <c r="CZ17" s="1">
        <f t="shared" si="50"/>
        <v>3.5</v>
      </c>
      <c r="DA17" s="1">
        <f t="shared" si="51"/>
        <v>0.96</v>
      </c>
      <c r="DB17" s="1">
        <f t="shared" si="52"/>
        <v>1.2538579717894647</v>
      </c>
      <c r="DC17" s="7">
        <f t="shared" si="53"/>
        <v>0.79753849518764319</v>
      </c>
      <c r="DE17" s="1">
        <v>14</v>
      </c>
      <c r="DF17" s="1">
        <v>3000</v>
      </c>
      <c r="DG17" s="1">
        <v>0.19997999999999999</v>
      </c>
      <c r="DH17" s="4">
        <v>0.5</v>
      </c>
      <c r="DI17" s="4">
        <v>2.5</v>
      </c>
      <c r="DJ17" s="1">
        <f t="shared" si="54"/>
        <v>4.8402420030249997</v>
      </c>
      <c r="DK17" s="1">
        <f t="shared" si="55"/>
        <v>1.5</v>
      </c>
      <c r="DL17" s="1">
        <f t="shared" si="56"/>
        <v>3.75</v>
      </c>
      <c r="DM17" s="1">
        <f t="shared" si="57"/>
        <v>1.1200000000000001</v>
      </c>
      <c r="DN17" s="1">
        <f t="shared" si="58"/>
        <v>2.3401595293089654</v>
      </c>
      <c r="DO17" s="7">
        <f t="shared" si="59"/>
        <v>0.4273212947560433</v>
      </c>
      <c r="DQ17" s="1">
        <v>14</v>
      </c>
      <c r="DR17" s="1">
        <v>3000</v>
      </c>
      <c r="DS17" s="1">
        <v>0.19997999999999999</v>
      </c>
      <c r="DT17" s="4">
        <v>0.6</v>
      </c>
      <c r="DU17" s="4">
        <v>3</v>
      </c>
      <c r="DV17" s="1">
        <f t="shared" si="60"/>
        <v>4.8402420030249997</v>
      </c>
      <c r="DW17" s="1">
        <f t="shared" si="61"/>
        <v>1.5</v>
      </c>
      <c r="DX17" s="1">
        <f t="shared" si="62"/>
        <v>4</v>
      </c>
      <c r="DY17" s="1">
        <f t="shared" si="63"/>
        <v>1.28</v>
      </c>
      <c r="DZ17" s="1">
        <f t="shared" si="64"/>
        <v>3.7626610868284653</v>
      </c>
      <c r="EA17" s="7">
        <f t="shared" si="65"/>
        <v>0.26576935230775639</v>
      </c>
      <c r="EC17" s="1">
        <v>14</v>
      </c>
      <c r="ED17" s="1">
        <v>3000</v>
      </c>
      <c r="EE17" s="1">
        <v>0.19997999999999999</v>
      </c>
      <c r="EF17" s="4">
        <v>0.7</v>
      </c>
      <c r="EG17" s="4">
        <v>3.5</v>
      </c>
      <c r="EH17" s="1">
        <f t="shared" si="66"/>
        <v>4.8402420030249997</v>
      </c>
      <c r="EI17" s="1">
        <f t="shared" si="67"/>
        <v>1.5</v>
      </c>
      <c r="EJ17" s="1">
        <f t="shared" si="68"/>
        <v>4.25</v>
      </c>
      <c r="EK17" s="1">
        <f t="shared" si="69"/>
        <v>1.44</v>
      </c>
      <c r="EL17" s="1">
        <f t="shared" si="70"/>
        <v>5.5213626443479651</v>
      </c>
      <c r="EM17" s="7">
        <f t="shared" si="71"/>
        <v>0.18111471106207208</v>
      </c>
    </row>
    <row r="18" spans="1:143" x14ac:dyDescent="0.25">
      <c r="C18" s="1"/>
      <c r="E18" s="1"/>
      <c r="F18" s="1"/>
      <c r="G18" s="1"/>
      <c r="H18" s="1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</row>
    <row r="19" spans="1:143" x14ac:dyDescent="0.25">
      <c r="C19" s="1"/>
      <c r="E19" s="1"/>
      <c r="F19" s="1"/>
      <c r="G19" s="1"/>
      <c r="H19" s="1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</row>
    <row r="20" spans="1:143" x14ac:dyDescent="0.25">
      <c r="C20" s="1"/>
      <c r="E20" s="1"/>
      <c r="F20" s="1"/>
      <c r="G20" s="1"/>
      <c r="H20" s="1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</row>
    <row r="21" spans="1:143" x14ac:dyDescent="0.25">
      <c r="C21" s="1"/>
      <c r="E21" s="1"/>
      <c r="F21" s="1"/>
      <c r="G21" s="1"/>
      <c r="H21" s="1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</row>
    <row r="22" spans="1:143" x14ac:dyDescent="0.25">
      <c r="C22" s="1"/>
      <c r="E22" s="1"/>
      <c r="F22" s="1"/>
      <c r="G22" s="1"/>
      <c r="H22" s="1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</row>
    <row r="23" spans="1:143" x14ac:dyDescent="0.25">
      <c r="C23" s="1"/>
      <c r="E23" s="1"/>
      <c r="F23" s="1"/>
      <c r="G23" s="1"/>
      <c r="H23" s="1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</row>
    <row r="24" spans="1:143" x14ac:dyDescent="0.25">
      <c r="C24" s="1"/>
      <c r="E24" s="1"/>
      <c r="F24" s="1"/>
      <c r="G24" s="1"/>
      <c r="H24" s="1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</row>
    <row r="25" spans="1:143" x14ac:dyDescent="0.25">
      <c r="C25" s="1"/>
      <c r="E25" s="1"/>
      <c r="F25" s="1"/>
      <c r="G25" s="1"/>
      <c r="H25" s="1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</row>
    <row r="26" spans="1:143" x14ac:dyDescent="0.25">
      <c r="C26" s="1"/>
      <c r="E26" s="1"/>
      <c r="F26" s="1"/>
      <c r="G26" s="1"/>
      <c r="H26" s="1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</row>
    <row r="27" spans="1:143" x14ac:dyDescent="0.25">
      <c r="C27" s="1"/>
      <c r="E27" s="1"/>
      <c r="F27" s="1"/>
      <c r="G27" s="1"/>
      <c r="H27" s="1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</row>
    <row r="28" spans="1:143" x14ac:dyDescent="0.25">
      <c r="C28" s="1"/>
      <c r="E28" s="1"/>
      <c r="F28" s="1"/>
      <c r="G28" s="1"/>
      <c r="H28" s="1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</row>
    <row r="29" spans="1:143" x14ac:dyDescent="0.25">
      <c r="C29" s="1"/>
      <c r="E29" s="1"/>
      <c r="F29" s="1"/>
      <c r="G29" s="1"/>
      <c r="H29" s="1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</row>
    <row r="30" spans="1:143" x14ac:dyDescent="0.25">
      <c r="C30" s="1"/>
      <c r="E30" s="1"/>
      <c r="F30" s="1"/>
      <c r="G30" s="1"/>
      <c r="H30" s="1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</row>
    <row r="31" spans="1:143" x14ac:dyDescent="0.25">
      <c r="C31" s="1"/>
      <c r="E31" s="1"/>
      <c r="F31" s="1"/>
      <c r="G31" s="1"/>
      <c r="H31" s="1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</row>
    <row r="32" spans="1:143" x14ac:dyDescent="0.25">
      <c r="C32" s="1"/>
      <c r="E32" s="1"/>
      <c r="F32" s="1"/>
      <c r="G32" s="1"/>
      <c r="H32" s="1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</row>
    <row r="33" spans="1:35" x14ac:dyDescent="0.25">
      <c r="C33" s="1"/>
      <c r="E33" s="1"/>
      <c r="F33" s="1"/>
      <c r="G33" s="1"/>
      <c r="H33" s="1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</row>
    <row r="34" spans="1:35" x14ac:dyDescent="0.25">
      <c r="C34" s="1"/>
      <c r="E34" s="1"/>
      <c r="F34" s="1"/>
      <c r="G34" s="1"/>
      <c r="H34" s="1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</row>
    <row r="35" spans="1:35" x14ac:dyDescent="0.25">
      <c r="C35" s="1"/>
      <c r="D35" s="4" t="s">
        <v>14</v>
      </c>
      <c r="E35" s="1"/>
      <c r="F35" s="1"/>
      <c r="G35" s="1"/>
      <c r="H35" s="1"/>
      <c r="M35" s="2"/>
      <c r="N35" s="2"/>
      <c r="O35" s="2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</row>
    <row r="36" spans="1:35" x14ac:dyDescent="0.25">
      <c r="C36" s="1" t="s">
        <v>15</v>
      </c>
      <c r="D36" s="1">
        <v>1</v>
      </c>
      <c r="E36" s="1">
        <v>2</v>
      </c>
      <c r="F36" s="1">
        <v>3</v>
      </c>
      <c r="G36" s="1">
        <v>4</v>
      </c>
      <c r="H36" s="1">
        <v>5</v>
      </c>
      <c r="I36" s="1">
        <v>6</v>
      </c>
      <c r="J36" s="1">
        <v>7</v>
      </c>
      <c r="K36" s="1">
        <v>8</v>
      </c>
      <c r="L36" s="1">
        <v>9</v>
      </c>
      <c r="M36" s="2">
        <v>10</v>
      </c>
      <c r="N36" s="2">
        <v>11</v>
      </c>
      <c r="O36" s="2">
        <v>12</v>
      </c>
      <c r="P36" s="2"/>
      <c r="Q36" s="1" t="s">
        <v>16</v>
      </c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</row>
    <row r="37" spans="1:35" x14ac:dyDescent="0.25">
      <c r="A37" s="8"/>
      <c r="B37" s="8" t="s">
        <v>2</v>
      </c>
      <c r="C37" s="9" t="s">
        <v>14</v>
      </c>
      <c r="D37" s="10" t="s">
        <v>17</v>
      </c>
      <c r="E37" s="9" t="s">
        <v>18</v>
      </c>
      <c r="F37" s="9" t="s">
        <v>19</v>
      </c>
      <c r="G37" s="9" t="s">
        <v>20</v>
      </c>
      <c r="H37" s="9" t="s">
        <v>21</v>
      </c>
      <c r="I37" s="9" t="s">
        <v>22</v>
      </c>
      <c r="J37" s="9" t="s">
        <v>23</v>
      </c>
      <c r="K37" s="9" t="s">
        <v>24</v>
      </c>
      <c r="L37" s="9" t="s">
        <v>25</v>
      </c>
      <c r="M37" s="9" t="s">
        <v>26</v>
      </c>
      <c r="N37" s="9" t="s">
        <v>27</v>
      </c>
      <c r="O37" s="9" t="s">
        <v>28</v>
      </c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</row>
    <row r="38" spans="1:35" x14ac:dyDescent="0.25">
      <c r="A38" s="1">
        <v>1</v>
      </c>
      <c r="B38" s="8">
        <v>1E-3</v>
      </c>
      <c r="C38" s="5">
        <v>2.0000000000000001E-4</v>
      </c>
      <c r="D38" s="11">
        <v>9.529072988491942E-2</v>
      </c>
      <c r="E38" s="11">
        <v>0.10030442105020937</v>
      </c>
      <c r="F38" s="11">
        <v>0.10572446896142897</v>
      </c>
      <c r="G38" s="11">
        <v>0.11159600335059652</v>
      </c>
      <c r="H38" s="11">
        <v>0.11797059753041399</v>
      </c>
      <c r="I38" s="11">
        <v>0.12490740477532938</v>
      </c>
      <c r="J38" s="11">
        <v>0.17082743244439072</v>
      </c>
      <c r="K38" s="11">
        <v>0.24764790266751585</v>
      </c>
      <c r="L38" s="11">
        <v>0.39088132603205566</v>
      </c>
      <c r="M38" s="11">
        <v>0.70678795856099785</v>
      </c>
      <c r="N38" s="11">
        <v>1.6458690613997939</v>
      </c>
      <c r="O38" s="5">
        <v>7.3253633832327063</v>
      </c>
      <c r="P38" s="1"/>
      <c r="Q38" s="8">
        <v>1E-3</v>
      </c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</row>
    <row r="39" spans="1:35" x14ac:dyDescent="0.25">
      <c r="A39" s="1">
        <v>2</v>
      </c>
      <c r="B39" s="1">
        <v>3.0000000000000001E-3</v>
      </c>
      <c r="C39" s="5">
        <v>6.3000000000000003E-4</v>
      </c>
      <c r="D39" s="5">
        <v>9.5674347380255945E-2</v>
      </c>
      <c r="E39" s="5">
        <v>0.10071874169200429</v>
      </c>
      <c r="F39" s="5">
        <v>0.10617285860712745</v>
      </c>
      <c r="G39" s="5">
        <v>0.11208230202322103</v>
      </c>
      <c r="H39" s="5">
        <v>0.11849920188876517</v>
      </c>
      <c r="I39" s="5">
        <v>0.12548336781564981</v>
      </c>
      <c r="J39" s="5">
        <v>0.17174916119991124</v>
      </c>
      <c r="K39" s="5">
        <v>0.24925809248550759</v>
      </c>
      <c r="L39" s="5">
        <v>0.39407826999283235</v>
      </c>
      <c r="M39" s="5">
        <v>0.71457762953471016</v>
      </c>
      <c r="N39" s="5">
        <v>1.6736704374965576</v>
      </c>
      <c r="O39" s="5">
        <v>7.5901151241906879</v>
      </c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</row>
    <row r="40" spans="1:35" x14ac:dyDescent="0.25">
      <c r="A40" s="1">
        <v>3</v>
      </c>
      <c r="B40" s="1">
        <v>0.01</v>
      </c>
      <c r="C40" s="5">
        <v>2E-3</v>
      </c>
      <c r="D40" s="5">
        <v>9.6911015603799389E-2</v>
      </c>
      <c r="E40" s="5">
        <v>0.10205482862591073</v>
      </c>
      <c r="F40" s="5">
        <v>0.10761931302600231</v>
      </c>
      <c r="G40" s="5">
        <v>0.11365162237997486</v>
      </c>
      <c r="H40" s="5">
        <v>0.12020570715338023</v>
      </c>
      <c r="I40" s="5">
        <v>0.12734352518644426</v>
      </c>
      <c r="J40" s="5">
        <v>0.17473338497881974</v>
      </c>
      <c r="K40" s="5">
        <v>0.2544895138008248</v>
      </c>
      <c r="L40" s="5">
        <v>0.40452007748576152</v>
      </c>
      <c r="M40" s="5">
        <v>0.74024977444253914</v>
      </c>
      <c r="N40" s="5">
        <v>1.7670168039546834</v>
      </c>
      <c r="O40" s="5">
        <v>8.5356445007007391</v>
      </c>
      <c r="P40" s="1"/>
      <c r="Q40" s="1">
        <v>0.01</v>
      </c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</row>
    <row r="41" spans="1:35" x14ac:dyDescent="0.25">
      <c r="A41" s="1">
        <v>4</v>
      </c>
      <c r="B41" s="1">
        <v>0.03</v>
      </c>
      <c r="C41" s="5">
        <v>6.0000000000000001E-3</v>
      </c>
      <c r="D41" s="5">
        <v>0.10065177799137107</v>
      </c>
      <c r="E41" s="5">
        <v>0.10610038356306942</v>
      </c>
      <c r="F41" s="5">
        <v>0.11200369385410831</v>
      </c>
      <c r="G41" s="5">
        <v>0.11841374859507643</v>
      </c>
      <c r="H41" s="5">
        <v>0.12539025100462506</v>
      </c>
      <c r="I41" s="5">
        <v>0.13300196303012499</v>
      </c>
      <c r="J41" s="5">
        <v>0.18388005310931224</v>
      </c>
      <c r="K41" s="5">
        <v>0.27069683511159404</v>
      </c>
      <c r="L41" s="5">
        <v>0.43740489200711025</v>
      </c>
      <c r="M41" s="5">
        <v>0.82341594732701506</v>
      </c>
      <c r="N41" s="5">
        <v>2.0881413026307385</v>
      </c>
      <c r="O41" s="5">
        <v>12.57283609043257</v>
      </c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</row>
    <row r="42" spans="1:35" x14ac:dyDescent="0.25">
      <c r="A42" s="1">
        <v>5</v>
      </c>
      <c r="B42" s="1">
        <v>0.1</v>
      </c>
      <c r="C42" s="5">
        <v>1.7999999999999999E-2</v>
      </c>
      <c r="D42" s="5">
        <v>0.11316125640546541</v>
      </c>
      <c r="E42" s="5">
        <v>0.11967236670973411</v>
      </c>
      <c r="F42" s="5">
        <v>0.12676203837416455</v>
      </c>
      <c r="G42" s="5">
        <v>0.13450090423941327</v>
      </c>
      <c r="H42" s="5">
        <v>0.14297071445558646</v>
      </c>
      <c r="I42" s="5">
        <v>0.15226650432048991</v>
      </c>
      <c r="J42" s="5">
        <v>0.2157907763559401</v>
      </c>
      <c r="K42" s="5">
        <v>0.32927185702487255</v>
      </c>
      <c r="L42" s="5">
        <v>0.5630345447451558</v>
      </c>
      <c r="M42" s="5">
        <v>1.1745695110698884</v>
      </c>
      <c r="N42" s="5">
        <v>3.8042840951268908</v>
      </c>
      <c r="O42" s="5">
        <v>94.810622583489859</v>
      </c>
      <c r="P42" s="2"/>
      <c r="Q42" s="2">
        <v>0.1</v>
      </c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</row>
    <row r="43" spans="1:35" x14ac:dyDescent="0.25">
      <c r="A43" s="1">
        <v>6</v>
      </c>
      <c r="B43" s="1">
        <v>0.3</v>
      </c>
      <c r="C43" s="5">
        <v>4.8000000000000001E-2</v>
      </c>
      <c r="D43" s="5">
        <v>0.15574453991047224</v>
      </c>
      <c r="E43" s="5">
        <v>0.16633589936474955</v>
      </c>
      <c r="F43" s="5">
        <v>0.17804556572241009</v>
      </c>
      <c r="G43" s="5">
        <v>0.1910367019927329</v>
      </c>
      <c r="H43" s="5">
        <v>0.20550335123131622</v>
      </c>
      <c r="I43" s="5">
        <v>0.22167772469633495</v>
      </c>
      <c r="J43" s="5">
        <v>0.34042142046131074</v>
      </c>
      <c r="K43" s="5">
        <v>0.58815994121933612</v>
      </c>
      <c r="L43" s="5">
        <v>1.2514076493733128</v>
      </c>
      <c r="M43" s="5">
        <v>4.270175037448892</v>
      </c>
      <c r="N43" s="5">
        <v>182.99072730941501</v>
      </c>
      <c r="O43" s="5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</row>
    <row r="44" spans="1:35" x14ac:dyDescent="0.25">
      <c r="A44" s="1">
        <v>7</v>
      </c>
      <c r="B44" s="1">
        <v>1</v>
      </c>
      <c r="C44" s="5">
        <v>0.1</v>
      </c>
      <c r="D44" s="5">
        <v>0.30672196767893295</v>
      </c>
      <c r="E44" s="5">
        <v>0.33660024735595095</v>
      </c>
      <c r="F44" s="5">
        <v>0.37106678843300617</v>
      </c>
      <c r="G44" s="5">
        <v>0.41111149845522604</v>
      </c>
      <c r="H44" s="5">
        <v>0.45800639220915085</v>
      </c>
      <c r="I44" s="5">
        <v>0.51340786705303265</v>
      </c>
      <c r="J44" s="5">
        <v>1.0293820209583782</v>
      </c>
      <c r="K44" s="5">
        <v>3.0180102117204868</v>
      </c>
      <c r="L44" s="5">
        <v>36.454254182983114</v>
      </c>
      <c r="M44" s="12">
        <v>100</v>
      </c>
      <c r="N44" s="5"/>
      <c r="O44" s="5"/>
      <c r="P44" s="2"/>
      <c r="Q44" s="2">
        <v>1</v>
      </c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</row>
    <row r="45" spans="1:35" x14ac:dyDescent="0.25">
      <c r="A45" s="1">
        <v>8</v>
      </c>
      <c r="B45" s="1">
        <v>3</v>
      </c>
      <c r="C45" s="5">
        <v>0.152</v>
      </c>
      <c r="D45" s="5">
        <v>0.79972814733859987</v>
      </c>
      <c r="E45" s="5">
        <v>0.93130665517760525</v>
      </c>
      <c r="F45" s="5">
        <v>1.0982452387007684</v>
      </c>
      <c r="G45" s="5">
        <v>1.3144495891910712</v>
      </c>
      <c r="H45" s="5">
        <v>1.6013990586338243</v>
      </c>
      <c r="I45" s="5">
        <v>1.9936950026505771</v>
      </c>
      <c r="J45" s="5">
        <v>11.243844169821488</v>
      </c>
      <c r="K45" s="5">
        <v>80.039224496188666</v>
      </c>
      <c r="L45" s="5"/>
      <c r="M45" s="5"/>
      <c r="N45" s="5"/>
      <c r="O45" s="5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</row>
    <row r="46" spans="1:35" x14ac:dyDescent="0.25">
      <c r="A46" s="1">
        <v>9</v>
      </c>
      <c r="B46" s="1">
        <v>10</v>
      </c>
      <c r="C46" s="5">
        <v>0.182</v>
      </c>
      <c r="D46" s="5">
        <v>1.8249159817063145</v>
      </c>
      <c r="E46" s="5">
        <v>2.3079050346221743</v>
      </c>
      <c r="F46" s="5">
        <v>3.0114644890896787</v>
      </c>
      <c r="G46" s="5">
        <v>4.0936075474613798</v>
      </c>
      <c r="H46" s="5">
        <v>5.8840742535462525</v>
      </c>
      <c r="I46" s="5">
        <v>9.1688251313034002</v>
      </c>
      <c r="J46" s="5">
        <v>157.23214506492059</v>
      </c>
      <c r="K46" s="5"/>
      <c r="L46" s="5"/>
      <c r="M46" s="5"/>
      <c r="N46" s="5"/>
      <c r="O46" s="5"/>
      <c r="P46" s="2"/>
      <c r="Q46" s="2">
        <v>10</v>
      </c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</row>
    <row r="47" spans="1:35" x14ac:dyDescent="0.25">
      <c r="A47" s="1">
        <v>10</v>
      </c>
      <c r="B47" s="1">
        <v>30</v>
      </c>
      <c r="C47" s="5">
        <v>0.19400000000000001</v>
      </c>
      <c r="D47" s="5">
        <v>2.8449704088565744</v>
      </c>
      <c r="E47" s="5">
        <v>3.8315577359251756</v>
      </c>
      <c r="F47" s="5">
        <v>5.4368093915482554</v>
      </c>
      <c r="G47" s="5">
        <v>8.3111454962217355</v>
      </c>
      <c r="H47" s="5">
        <v>14.25368242907906</v>
      </c>
      <c r="I47" s="5">
        <v>29.902285472947646</v>
      </c>
      <c r="J47" s="5"/>
      <c r="K47" s="5"/>
      <c r="L47" s="5"/>
      <c r="M47" s="5"/>
      <c r="N47" s="5"/>
      <c r="O47" s="5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</row>
    <row r="48" spans="1:35" x14ac:dyDescent="0.25">
      <c r="A48" s="1">
        <v>11</v>
      </c>
      <c r="B48" s="1">
        <v>100</v>
      </c>
      <c r="C48" s="5">
        <v>0.19800000000000001</v>
      </c>
      <c r="D48" s="5">
        <v>3.3762503709415079</v>
      </c>
      <c r="E48" s="5">
        <v>4.6804032504834048</v>
      </c>
      <c r="F48" s="5">
        <v>6.9168231192973577</v>
      </c>
      <c r="G48" s="5">
        <v>11.243372901130899</v>
      </c>
      <c r="H48" s="5">
        <v>21.387848499813224</v>
      </c>
      <c r="I48" s="5">
        <v>55.500794724982526</v>
      </c>
      <c r="J48" s="5"/>
      <c r="K48" s="5"/>
      <c r="L48" s="5"/>
      <c r="M48" s="5"/>
      <c r="N48" s="5"/>
      <c r="O48" s="5"/>
      <c r="P48" s="2"/>
      <c r="Q48" s="2">
        <v>100</v>
      </c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</row>
    <row r="49" spans="1:143" x14ac:dyDescent="0.25">
      <c r="A49" s="1">
        <v>12</v>
      </c>
      <c r="B49" s="1">
        <v>300</v>
      </c>
      <c r="C49" s="5">
        <v>0.1993</v>
      </c>
      <c r="D49" s="5">
        <v>3.5805787719764242</v>
      </c>
      <c r="E49" s="5">
        <v>5.0165855890978053</v>
      </c>
      <c r="F49" s="5">
        <v>7.5277917361987594</v>
      </c>
      <c r="G49" s="5">
        <v>12.532679844757951</v>
      </c>
      <c r="H49" s="5">
        <v>24.881993013357189</v>
      </c>
      <c r="I49" s="5">
        <v>71.245272992125493</v>
      </c>
      <c r="J49" s="5"/>
      <c r="K49" s="5"/>
      <c r="L49" s="5"/>
      <c r="M49" s="5"/>
      <c r="N49" s="5"/>
      <c r="O49" s="5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</row>
    <row r="50" spans="1:143" x14ac:dyDescent="0.25">
      <c r="A50" s="1">
        <v>13</v>
      </c>
      <c r="B50" s="1">
        <v>1000</v>
      </c>
      <c r="C50" s="5">
        <v>0.19980000000000001</v>
      </c>
      <c r="D50" s="5">
        <v>3.6640374790407249</v>
      </c>
      <c r="E50" s="5">
        <v>5.1554352686909599</v>
      </c>
      <c r="F50" s="5">
        <v>7.7842145213320064</v>
      </c>
      <c r="G50" s="5">
        <v>13.087603348713976</v>
      </c>
      <c r="H50" s="5">
        <v>26.455548550243712</v>
      </c>
      <c r="I50" s="5">
        <v>79.124412954385889</v>
      </c>
      <c r="J50" s="5"/>
      <c r="K50" s="5"/>
      <c r="L50" s="5"/>
      <c r="M50" s="5"/>
      <c r="N50" s="5"/>
      <c r="O50" s="5"/>
      <c r="P50" s="2"/>
      <c r="Q50" s="2">
        <v>1000</v>
      </c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</row>
    <row r="51" spans="1:143" x14ac:dyDescent="0.25">
      <c r="A51" s="1">
        <v>14</v>
      </c>
      <c r="B51" s="1">
        <v>3000</v>
      </c>
      <c r="C51" s="5">
        <v>0.19997999999999999</v>
      </c>
      <c r="D51" s="5">
        <v>3.6947850166287837</v>
      </c>
      <c r="E51" s="5">
        <v>5.2068132363349147</v>
      </c>
      <c r="F51" s="5">
        <v>7.8797012491029799</v>
      </c>
      <c r="G51" s="5">
        <v>13.296338271301828</v>
      </c>
      <c r="H51" s="5">
        <v>27.058482346700846</v>
      </c>
      <c r="I51" s="5">
        <v>82.282183709606187</v>
      </c>
      <c r="J51" s="5"/>
      <c r="K51" s="5"/>
      <c r="L51" s="5"/>
      <c r="M51" s="5"/>
      <c r="N51" s="5"/>
      <c r="O51" s="5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</row>
    <row r="52" spans="1:143" x14ac:dyDescent="0.25">
      <c r="C52" s="1"/>
      <c r="E52" s="1"/>
      <c r="F52" s="1"/>
      <c r="G52" s="1"/>
      <c r="H52" s="1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</row>
    <row r="53" spans="1:143" x14ac:dyDescent="0.25">
      <c r="A53" s="4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</row>
    <row r="54" spans="1:143" x14ac:dyDescent="0.25">
      <c r="A54" s="9"/>
      <c r="B54" s="8"/>
      <c r="C54" s="8"/>
      <c r="D54" s="13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  <c r="BA54" s="8"/>
      <c r="BB54" s="8"/>
      <c r="BC54" s="8"/>
      <c r="BD54" s="8"/>
      <c r="BE54" s="8"/>
      <c r="BF54" s="8"/>
      <c r="BG54" s="8"/>
      <c r="BH54" s="8"/>
      <c r="BI54" s="8"/>
      <c r="BJ54" s="8"/>
      <c r="BK54" s="8"/>
      <c r="BL54" s="8"/>
      <c r="BM54" s="8"/>
      <c r="BN54" s="8"/>
      <c r="BO54" s="8"/>
      <c r="BP54" s="8"/>
      <c r="BQ54" s="8"/>
      <c r="BR54" s="8"/>
      <c r="BS54" s="8"/>
      <c r="BT54" s="8"/>
      <c r="BU54" s="8"/>
      <c r="BV54" s="8"/>
      <c r="BW54" s="8"/>
      <c r="BX54" s="8"/>
      <c r="BY54" s="8"/>
      <c r="BZ54" s="8"/>
      <c r="CA54" s="8"/>
      <c r="CB54" s="8"/>
      <c r="CC54" s="8"/>
      <c r="CD54" s="8"/>
      <c r="CE54" s="8"/>
      <c r="CF54" s="8"/>
      <c r="CG54" s="8"/>
      <c r="CH54" s="8"/>
      <c r="CI54" s="8"/>
      <c r="CJ54" s="8"/>
      <c r="CK54" s="8"/>
      <c r="CL54" s="8"/>
      <c r="CM54" s="8"/>
      <c r="CN54" s="8"/>
      <c r="CO54" s="8"/>
      <c r="CP54" s="8"/>
      <c r="CQ54" s="8"/>
      <c r="CR54" s="8"/>
      <c r="CS54" s="8"/>
      <c r="CT54" s="8"/>
      <c r="CU54" s="8"/>
      <c r="CV54" s="8"/>
      <c r="CW54" s="8"/>
      <c r="CX54" s="8"/>
      <c r="CY54" s="8"/>
      <c r="CZ54" s="8"/>
      <c r="DA54" s="8"/>
      <c r="DB54" s="8"/>
      <c r="DC54" s="8"/>
      <c r="DD54" s="8"/>
      <c r="DE54" s="8"/>
      <c r="DF54" s="8"/>
      <c r="DG54" s="8"/>
      <c r="DH54" s="8"/>
      <c r="DI54" s="8"/>
      <c r="DJ54" s="8"/>
      <c r="DK54" s="8"/>
      <c r="DL54" s="8"/>
      <c r="DM54" s="8"/>
      <c r="DN54" s="8"/>
      <c r="DO54" s="8"/>
      <c r="DP54" s="8"/>
      <c r="DQ54" s="8"/>
      <c r="DR54" s="8"/>
      <c r="DS54" s="8"/>
      <c r="DT54" s="8"/>
      <c r="DU54" s="8"/>
      <c r="DV54" s="8"/>
      <c r="DW54" s="8"/>
      <c r="DX54" s="8"/>
      <c r="DY54" s="8"/>
      <c r="DZ54" s="8"/>
      <c r="EA54" s="8"/>
      <c r="EB54" s="8"/>
      <c r="EC54" s="8"/>
      <c r="ED54" s="8"/>
      <c r="EE54" s="8"/>
      <c r="EF54" s="8"/>
      <c r="EG54" s="8"/>
      <c r="EH54" s="8"/>
      <c r="EI54" s="8"/>
      <c r="EJ54" s="8"/>
      <c r="EK54" s="8"/>
      <c r="EL54" s="8"/>
      <c r="EM54" s="8"/>
    </row>
    <row r="55" spans="1:143" x14ac:dyDescent="0.25">
      <c r="A55" s="4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</row>
    <row r="56" spans="1:143" x14ac:dyDescent="0.25">
      <c r="A56" s="4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</row>
    <row r="57" spans="1:143" x14ac:dyDescent="0.25">
      <c r="A57" s="4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</row>
    <row r="58" spans="1:143" x14ac:dyDescent="0.25">
      <c r="A58" s="4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</row>
    <row r="59" spans="1:143" x14ac:dyDescent="0.25">
      <c r="A59" s="4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</row>
    <row r="60" spans="1:143" x14ac:dyDescent="0.25">
      <c r="A60" s="4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</row>
    <row r="61" spans="1:143" x14ac:dyDescent="0.25">
      <c r="A61" s="4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</row>
    <row r="62" spans="1:143" x14ac:dyDescent="0.25">
      <c r="A62" s="4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</row>
    <row r="63" spans="1:143" x14ac:dyDescent="0.25">
      <c r="A63" s="4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</row>
    <row r="64" spans="1:143" x14ac:dyDescent="0.25">
      <c r="A64" s="4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</row>
    <row r="65" spans="1:35" x14ac:dyDescent="0.25">
      <c r="A65" s="4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</row>
    <row r="66" spans="1:35" x14ac:dyDescent="0.25">
      <c r="A66" s="4"/>
      <c r="C66" s="1"/>
      <c r="E66" s="1"/>
      <c r="F66" s="1"/>
      <c r="G66" s="1"/>
      <c r="H66" s="1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</row>
    <row r="67" spans="1:35" x14ac:dyDescent="0.25">
      <c r="A67" s="4"/>
      <c r="C67" s="1"/>
      <c r="E67" s="1"/>
      <c r="F67" s="1"/>
      <c r="G67" s="1"/>
      <c r="H67" s="1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</row>
    <row r="68" spans="1:35" x14ac:dyDescent="0.25">
      <c r="A68" s="4"/>
      <c r="C68" s="1"/>
      <c r="E68" s="1"/>
      <c r="F68" s="1"/>
      <c r="G68" s="1"/>
      <c r="H68" s="1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</row>
    <row r="69" spans="1:35" ht="18.75" customHeight="1" x14ac:dyDescent="0.3">
      <c r="A69" s="4"/>
      <c r="C69" s="1"/>
      <c r="E69" s="14" t="s">
        <v>29</v>
      </c>
      <c r="F69" s="14"/>
      <c r="G69" s="14"/>
      <c r="H69" s="15"/>
      <c r="M69" s="14" t="s">
        <v>30</v>
      </c>
      <c r="N69" s="14"/>
      <c r="O69" s="14"/>
      <c r="P69" s="15"/>
      <c r="Q69" s="2"/>
      <c r="R69" s="2"/>
      <c r="S69" s="2"/>
      <c r="T69" s="2"/>
      <c r="U69" s="2"/>
      <c r="V69" s="14" t="s">
        <v>31</v>
      </c>
      <c r="W69" s="14"/>
      <c r="X69" s="15"/>
      <c r="Y69" s="2"/>
      <c r="Z69" s="2"/>
      <c r="AA69" s="2"/>
      <c r="AB69" s="2"/>
      <c r="AC69" s="2"/>
      <c r="AD69" s="2"/>
      <c r="AE69" s="14" t="s">
        <v>32</v>
      </c>
      <c r="AF69" s="14"/>
      <c r="AG69" s="14"/>
      <c r="AH69" s="15"/>
      <c r="AI69" s="2"/>
    </row>
    <row r="70" spans="1:35" x14ac:dyDescent="0.25">
      <c r="A70" s="4"/>
      <c r="C70" s="1"/>
      <c r="E70" s="1"/>
      <c r="F70" s="1"/>
      <c r="G70" s="1"/>
      <c r="H70" s="1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</row>
    <row r="71" spans="1:35" x14ac:dyDescent="0.25">
      <c r="C71" s="1"/>
      <c r="E71" s="1"/>
      <c r="F71" s="1"/>
      <c r="G71" s="1"/>
      <c r="H71" s="1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</row>
    <row r="72" spans="1:35" x14ac:dyDescent="0.25">
      <c r="C72" s="1"/>
      <c r="E72" s="1"/>
      <c r="F72" s="1"/>
      <c r="G72" s="1"/>
      <c r="H72" s="1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</row>
    <row r="73" spans="1:35" x14ac:dyDescent="0.25">
      <c r="C73" s="1"/>
      <c r="E73" s="1"/>
      <c r="F73" s="1"/>
      <c r="G73" s="1"/>
      <c r="H73" s="1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</row>
    <row r="74" spans="1:35" x14ac:dyDescent="0.25">
      <c r="C74" s="1"/>
      <c r="E74" s="1"/>
      <c r="F74" s="1"/>
      <c r="G74" s="1"/>
      <c r="H74" s="1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</row>
    <row r="75" spans="1:35" x14ac:dyDescent="0.25">
      <c r="C75" s="1"/>
      <c r="E75" s="1"/>
      <c r="F75" s="1"/>
      <c r="G75" s="1"/>
      <c r="H75" s="1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</row>
    <row r="76" spans="1:35" x14ac:dyDescent="0.25">
      <c r="C76" s="1"/>
      <c r="E76" s="1"/>
      <c r="F76" s="1"/>
      <c r="G76" s="1"/>
      <c r="H76" s="1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</row>
    <row r="77" spans="1:35" x14ac:dyDescent="0.25">
      <c r="C77" s="1"/>
      <c r="E77" s="1"/>
      <c r="F77" s="1"/>
      <c r="G77" s="1"/>
      <c r="H77" s="1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</row>
    <row r="78" spans="1:35" x14ac:dyDescent="0.25">
      <c r="C78" s="1"/>
      <c r="E78" s="1"/>
      <c r="F78" s="1"/>
      <c r="G78" s="1"/>
      <c r="H78" s="1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</row>
    <row r="79" spans="1:35" x14ac:dyDescent="0.25">
      <c r="C79" s="1"/>
      <c r="E79" s="1"/>
      <c r="F79" s="1"/>
      <c r="G79" s="1"/>
      <c r="H79" s="1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</row>
    <row r="80" spans="1:35" x14ac:dyDescent="0.25">
      <c r="C80" s="1"/>
      <c r="E80" s="1"/>
      <c r="F80" s="1"/>
      <c r="G80" s="1"/>
      <c r="H80" s="1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</row>
    <row r="81" spans="3:35" x14ac:dyDescent="0.25">
      <c r="C81" s="1"/>
      <c r="E81" s="1"/>
      <c r="F81" s="1"/>
      <c r="G81" s="1"/>
      <c r="H81" s="1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</row>
    <row r="82" spans="3:35" x14ac:dyDescent="0.25">
      <c r="C82" s="1"/>
      <c r="E82" s="1"/>
      <c r="F82" s="1"/>
      <c r="G82" s="1"/>
      <c r="H82" s="1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</row>
    <row r="83" spans="3:35" x14ac:dyDescent="0.25">
      <c r="C83" s="1"/>
      <c r="E83" s="1"/>
      <c r="F83" s="1"/>
      <c r="G83" s="1"/>
      <c r="H83" s="1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</row>
    <row r="84" spans="3:35" x14ac:dyDescent="0.25">
      <c r="C84" s="1"/>
      <c r="E84" s="1"/>
      <c r="F84" s="1"/>
      <c r="G84" s="1"/>
      <c r="H84" s="1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</row>
    <row r="85" spans="3:35" x14ac:dyDescent="0.25">
      <c r="C85" s="1"/>
      <c r="E85" s="1"/>
      <c r="F85" s="1"/>
      <c r="G85" s="1"/>
      <c r="H85" s="1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</row>
    <row r="86" spans="3:35" x14ac:dyDescent="0.25">
      <c r="C86" s="1"/>
      <c r="E86" s="1"/>
      <c r="F86" s="1"/>
      <c r="G86" s="1"/>
      <c r="H86" s="1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</row>
    <row r="87" spans="3:35" x14ac:dyDescent="0.25">
      <c r="C87" s="1"/>
      <c r="E87" s="1"/>
      <c r="F87" s="1"/>
      <c r="G87" s="1"/>
      <c r="H87" s="1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</row>
    <row r="88" spans="3:35" x14ac:dyDescent="0.25">
      <c r="C88" s="1"/>
      <c r="E88" s="1"/>
      <c r="F88" s="1"/>
      <c r="G88" s="1"/>
      <c r="H88" s="1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</row>
    <row r="89" spans="3:35" x14ac:dyDescent="0.25">
      <c r="C89" s="1"/>
      <c r="E89" s="1"/>
      <c r="F89" s="1"/>
      <c r="G89" s="1"/>
      <c r="H89" s="1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</row>
    <row r="90" spans="3:35" x14ac:dyDescent="0.25">
      <c r="C90" s="1"/>
      <c r="E90" s="1"/>
      <c r="F90" s="1"/>
      <c r="G90" s="1"/>
      <c r="H90" s="1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</row>
    <row r="91" spans="3:35" x14ac:dyDescent="0.25">
      <c r="C91" s="1"/>
      <c r="E91" s="1"/>
      <c r="F91" s="1"/>
      <c r="G91" s="1"/>
      <c r="H91" s="1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</row>
    <row r="92" spans="3:35" x14ac:dyDescent="0.25">
      <c r="C92" s="1"/>
      <c r="E92" s="1"/>
      <c r="F92" s="1"/>
      <c r="G92" s="1"/>
      <c r="H92" s="1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</row>
    <row r="93" spans="3:35" x14ac:dyDescent="0.25">
      <c r="C93" s="1"/>
      <c r="E93" s="1"/>
      <c r="F93" s="1"/>
      <c r="G93" s="1"/>
      <c r="H93" s="1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</row>
    <row r="94" spans="3:35" x14ac:dyDescent="0.25">
      <c r="C94" s="1"/>
      <c r="E94" s="1"/>
      <c r="F94" s="1"/>
      <c r="G94" s="1"/>
      <c r="H94" s="1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</row>
    <row r="95" spans="3:35" x14ac:dyDescent="0.25">
      <c r="C95" s="1"/>
      <c r="E95" s="1"/>
      <c r="F95" s="1"/>
      <c r="G95" s="1"/>
      <c r="H95" s="1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</row>
    <row r="96" spans="3:35" x14ac:dyDescent="0.25">
      <c r="C96" s="1"/>
      <c r="E96" s="1"/>
      <c r="F96" s="1"/>
      <c r="G96" s="1"/>
      <c r="H96" s="1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</row>
    <row r="97" spans="3:35" x14ac:dyDescent="0.25">
      <c r="C97" s="1"/>
      <c r="E97" s="1"/>
      <c r="F97" s="1"/>
      <c r="G97" s="1"/>
      <c r="H97" s="1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</row>
    <row r="98" spans="3:35" x14ac:dyDescent="0.25">
      <c r="C98" s="1"/>
      <c r="E98" s="1"/>
      <c r="F98" s="1"/>
      <c r="G98" s="1"/>
      <c r="H98" s="1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</row>
    <row r="99" spans="3:35" x14ac:dyDescent="0.25">
      <c r="C99" s="1"/>
      <c r="E99" s="1"/>
      <c r="F99" s="1"/>
      <c r="G99" s="1"/>
      <c r="H99" s="1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</row>
    <row r="100" spans="3:35" x14ac:dyDescent="0.25">
      <c r="C100" s="1"/>
      <c r="E100" s="1"/>
      <c r="F100" s="1"/>
      <c r="G100" s="1"/>
      <c r="H100" s="1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</row>
    <row r="101" spans="3:35" x14ac:dyDescent="0.25">
      <c r="C101" s="1"/>
      <c r="E101" s="1"/>
      <c r="F101" s="1"/>
      <c r="G101" s="1"/>
      <c r="H101" s="1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</row>
    <row r="102" spans="3:35" x14ac:dyDescent="0.25">
      <c r="C102" s="1"/>
      <c r="E102" s="1"/>
      <c r="F102" s="1"/>
      <c r="G102" s="1"/>
      <c r="H102" s="1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</row>
    <row r="103" spans="3:35" x14ac:dyDescent="0.25">
      <c r="C103" s="1"/>
      <c r="E103" s="1"/>
      <c r="F103" s="1"/>
      <c r="G103" s="1"/>
      <c r="H103" s="1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</row>
    <row r="104" spans="3:35" x14ac:dyDescent="0.25">
      <c r="C104" s="1"/>
      <c r="E104" s="1"/>
      <c r="F104" s="1"/>
      <c r="G104" s="1"/>
      <c r="H104" s="1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</row>
    <row r="105" spans="3:35" x14ac:dyDescent="0.25">
      <c r="C105" s="1"/>
      <c r="E105" s="1"/>
      <c r="F105" s="1"/>
      <c r="G105" s="1"/>
      <c r="H105" s="1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</row>
    <row r="106" spans="3:35" x14ac:dyDescent="0.25">
      <c r="C106" s="1"/>
      <c r="E106" s="1"/>
      <c r="F106" s="1"/>
      <c r="G106" s="1"/>
      <c r="H106" s="1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</row>
    <row r="107" spans="3:35" x14ac:dyDescent="0.25">
      <c r="C107" s="1"/>
      <c r="E107" s="1"/>
      <c r="F107" s="1"/>
      <c r="G107" s="1"/>
      <c r="H107" s="1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</row>
    <row r="108" spans="3:35" x14ac:dyDescent="0.25">
      <c r="C108" s="1"/>
      <c r="E108" s="1"/>
      <c r="F108" s="1"/>
      <c r="G108" s="1"/>
      <c r="H108" s="1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</row>
    <row r="109" spans="3:35" x14ac:dyDescent="0.25">
      <c r="C109" s="1"/>
      <c r="E109" s="1"/>
      <c r="F109" s="1"/>
      <c r="G109" s="1"/>
      <c r="H109" s="1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</row>
    <row r="110" spans="3:35" x14ac:dyDescent="0.25">
      <c r="C110" s="1"/>
      <c r="E110" s="1"/>
      <c r="F110" s="1"/>
      <c r="G110" s="1"/>
      <c r="H110" s="1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</row>
    <row r="111" spans="3:35" x14ac:dyDescent="0.25">
      <c r="C111" s="1"/>
      <c r="E111" s="1"/>
      <c r="F111" s="1"/>
      <c r="G111" s="1"/>
      <c r="H111" s="1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</row>
    <row r="112" spans="3:35" x14ac:dyDescent="0.25">
      <c r="C112" s="1"/>
      <c r="E112" s="1"/>
      <c r="F112" s="1"/>
      <c r="G112" s="1"/>
      <c r="H112" s="1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</row>
    <row r="113" spans="3:35" x14ac:dyDescent="0.25">
      <c r="C113" s="1"/>
      <c r="E113" s="1"/>
      <c r="F113" s="1"/>
      <c r="G113" s="1"/>
      <c r="H113" s="1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</row>
    <row r="114" spans="3:35" x14ac:dyDescent="0.25">
      <c r="C114" s="1"/>
      <c r="E114" s="1"/>
      <c r="F114" s="1"/>
      <c r="G114" s="1"/>
      <c r="H114" s="1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</row>
    <row r="115" spans="3:35" x14ac:dyDescent="0.25">
      <c r="C115" s="1"/>
      <c r="E115" s="1"/>
      <c r="F115" s="1"/>
      <c r="G115" s="1"/>
      <c r="H115" s="1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</row>
    <row r="116" spans="3:35" x14ac:dyDescent="0.25">
      <c r="C116" s="1"/>
      <c r="E116" s="1"/>
      <c r="F116" s="1"/>
      <c r="G116" s="1"/>
      <c r="H116" s="1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</row>
    <row r="117" spans="3:35" x14ac:dyDescent="0.25">
      <c r="C117" s="1"/>
      <c r="E117" s="1"/>
      <c r="F117" s="1"/>
      <c r="G117" s="1"/>
      <c r="H117" s="1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</row>
    <row r="118" spans="3:35" x14ac:dyDescent="0.25">
      <c r="C118" s="1"/>
      <c r="E118" s="1"/>
      <c r="F118" s="1"/>
      <c r="G118" s="1"/>
      <c r="H118" s="1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</row>
    <row r="119" spans="3:35" x14ac:dyDescent="0.25">
      <c r="C119" s="1"/>
      <c r="E119" s="1"/>
      <c r="F119" s="1"/>
      <c r="G119" s="1"/>
      <c r="H119" s="1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</row>
    <row r="120" spans="3:35" x14ac:dyDescent="0.25">
      <c r="C120" s="1"/>
      <c r="E120" s="1"/>
      <c r="F120" s="1"/>
      <c r="G120" s="1"/>
      <c r="H120" s="1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</row>
    <row r="121" spans="3:35" x14ac:dyDescent="0.25">
      <c r="C121" s="1"/>
      <c r="E121" s="1"/>
      <c r="F121" s="1"/>
      <c r="G121" s="1"/>
      <c r="H121" s="1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</row>
    <row r="122" spans="3:35" x14ac:dyDescent="0.25">
      <c r="C122" s="1"/>
      <c r="E122" s="1"/>
      <c r="F122" s="1"/>
      <c r="G122" s="1"/>
      <c r="H122" s="1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</row>
    <row r="123" spans="3:35" x14ac:dyDescent="0.25">
      <c r="C123" s="1"/>
      <c r="E123" s="1"/>
      <c r="F123" s="1"/>
      <c r="G123" s="1"/>
      <c r="H123" s="1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</row>
    <row r="124" spans="3:35" x14ac:dyDescent="0.25">
      <c r="C124" s="1"/>
      <c r="E124" s="1"/>
      <c r="F124" s="1"/>
      <c r="G124" s="1"/>
      <c r="H124" s="1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</row>
    <row r="125" spans="3:35" x14ac:dyDescent="0.25">
      <c r="C125" s="1"/>
      <c r="E125" s="1"/>
      <c r="F125" s="1"/>
      <c r="G125" s="1"/>
      <c r="H125" s="1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</row>
    <row r="126" spans="3:35" x14ac:dyDescent="0.25">
      <c r="C126" s="1"/>
      <c r="E126" s="1"/>
      <c r="F126" s="1"/>
      <c r="G126" s="1"/>
      <c r="H126" s="1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</row>
    <row r="127" spans="3:35" x14ac:dyDescent="0.25">
      <c r="C127" s="1"/>
      <c r="E127" s="1"/>
      <c r="F127" s="1"/>
      <c r="G127" s="1"/>
      <c r="H127" s="1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</row>
    <row r="128" spans="3:35" x14ac:dyDescent="0.25">
      <c r="C128" s="1"/>
      <c r="E128" s="1"/>
      <c r="F128" s="1"/>
      <c r="G128" s="1"/>
      <c r="H128" s="1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</row>
    <row r="129" spans="3:35" x14ac:dyDescent="0.25">
      <c r="C129" s="1"/>
      <c r="E129" s="1"/>
      <c r="F129" s="1"/>
      <c r="G129" s="1"/>
      <c r="H129" s="1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</row>
    <row r="130" spans="3:35" x14ac:dyDescent="0.25">
      <c r="C130" s="1"/>
      <c r="E130" s="1"/>
      <c r="F130" s="1"/>
      <c r="G130" s="1"/>
      <c r="H130" s="1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</row>
    <row r="131" spans="3:35" x14ac:dyDescent="0.25">
      <c r="C131" s="1"/>
      <c r="E131" s="1"/>
      <c r="F131" s="1"/>
      <c r="G131" s="1"/>
      <c r="H131" s="1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</row>
    <row r="132" spans="3:35" x14ac:dyDescent="0.25">
      <c r="C132" s="1"/>
      <c r="E132" s="1"/>
      <c r="F132" s="1"/>
      <c r="G132" s="1"/>
      <c r="H132" s="1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</row>
    <row r="133" spans="3:35" x14ac:dyDescent="0.25">
      <c r="C133" s="1"/>
      <c r="E133" s="1"/>
      <c r="F133" s="1"/>
      <c r="G133" s="1"/>
      <c r="H133" s="1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</row>
    <row r="134" spans="3:35" x14ac:dyDescent="0.25">
      <c r="C134" s="1"/>
      <c r="E134" s="1"/>
      <c r="F134" s="1"/>
      <c r="G134" s="1"/>
      <c r="H134" s="1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</row>
    <row r="135" spans="3:35" x14ac:dyDescent="0.25">
      <c r="C135" s="1"/>
      <c r="E135" s="1"/>
      <c r="F135" s="1"/>
      <c r="G135" s="1"/>
      <c r="H135" s="1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</row>
    <row r="136" spans="3:35" x14ac:dyDescent="0.25">
      <c r="C136" s="1"/>
      <c r="E136" s="1"/>
      <c r="F136" s="1"/>
      <c r="G136" s="1"/>
      <c r="H136" s="1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</row>
    <row r="137" spans="3:35" x14ac:dyDescent="0.25">
      <c r="C137" s="1"/>
      <c r="E137" s="1"/>
      <c r="F137" s="1"/>
      <c r="G137" s="1"/>
      <c r="H137" s="1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</row>
    <row r="138" spans="3:35" x14ac:dyDescent="0.25">
      <c r="C138" s="1"/>
      <c r="E138" s="1"/>
      <c r="F138" s="1"/>
      <c r="G138" s="1"/>
      <c r="H138" s="1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</row>
    <row r="139" spans="3:35" x14ac:dyDescent="0.25">
      <c r="C139" s="1"/>
      <c r="E139" s="1"/>
      <c r="F139" s="1"/>
      <c r="G139" s="1"/>
      <c r="H139" s="1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</row>
    <row r="140" spans="3:35" x14ac:dyDescent="0.25">
      <c r="C140" s="1"/>
      <c r="E140" s="1"/>
      <c r="F140" s="1"/>
      <c r="G140" s="1"/>
      <c r="H140" s="1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</row>
    <row r="141" spans="3:35" x14ac:dyDescent="0.25">
      <c r="C141" s="1"/>
      <c r="E141" s="1"/>
      <c r="F141" s="1"/>
      <c r="G141" s="1"/>
      <c r="H141" s="1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</row>
    <row r="142" spans="3:35" x14ac:dyDescent="0.25">
      <c r="C142" s="1"/>
      <c r="E142" s="1"/>
      <c r="F142" s="1"/>
      <c r="G142" s="1"/>
      <c r="H142" s="1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</row>
    <row r="143" spans="3:35" x14ac:dyDescent="0.25">
      <c r="C143" s="1"/>
      <c r="E143" s="1"/>
      <c r="F143" s="1"/>
      <c r="G143" s="1"/>
      <c r="H143" s="1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</row>
    <row r="144" spans="3:35" x14ac:dyDescent="0.25">
      <c r="C144" s="1"/>
      <c r="E144" s="1"/>
      <c r="F144" s="1"/>
      <c r="G144" s="1"/>
      <c r="H144" s="1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</row>
    <row r="145" spans="3:35" x14ac:dyDescent="0.25">
      <c r="C145" s="1"/>
      <c r="E145" s="1"/>
      <c r="F145" s="1"/>
      <c r="G145" s="1"/>
      <c r="H145" s="1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</row>
    <row r="146" spans="3:35" x14ac:dyDescent="0.25">
      <c r="C146" s="1"/>
      <c r="E146" s="1"/>
      <c r="F146" s="1"/>
      <c r="G146" s="1"/>
      <c r="H146" s="1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</row>
    <row r="147" spans="3:35" x14ac:dyDescent="0.25">
      <c r="C147" s="1"/>
      <c r="E147" s="1"/>
      <c r="F147" s="1"/>
      <c r="G147" s="1"/>
      <c r="H147" s="1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</row>
    <row r="148" spans="3:35" x14ac:dyDescent="0.25">
      <c r="C148" s="1"/>
      <c r="E148" s="1"/>
      <c r="F148" s="1"/>
      <c r="G148" s="1"/>
      <c r="H148" s="1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</row>
    <row r="149" spans="3:35" x14ac:dyDescent="0.25">
      <c r="C149" s="1"/>
      <c r="E149" s="1"/>
      <c r="F149" s="1"/>
      <c r="G149" s="1"/>
      <c r="H149" s="1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</row>
    <row r="150" spans="3:35" x14ac:dyDescent="0.25">
      <c r="C150" s="1"/>
      <c r="E150" s="1"/>
      <c r="F150" s="1"/>
      <c r="G150" s="1"/>
      <c r="H150" s="1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</row>
    <row r="151" spans="3:35" x14ac:dyDescent="0.25">
      <c r="C151" s="1"/>
      <c r="E151" s="1"/>
      <c r="F151" s="1"/>
      <c r="G151" s="1"/>
      <c r="H151" s="1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</row>
    <row r="152" spans="3:35" x14ac:dyDescent="0.25">
      <c r="C152" s="1"/>
      <c r="E152" s="1"/>
      <c r="F152" s="1"/>
      <c r="G152" s="1"/>
      <c r="H152" s="1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</row>
    <row r="153" spans="3:35" x14ac:dyDescent="0.25">
      <c r="C153" s="1"/>
      <c r="E153" s="1"/>
      <c r="F153" s="1"/>
      <c r="G153" s="1"/>
      <c r="H153" s="1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</row>
    <row r="154" spans="3:35" x14ac:dyDescent="0.25">
      <c r="C154" s="1"/>
      <c r="E154" s="1"/>
      <c r="F154" s="1"/>
      <c r="G154" s="1"/>
      <c r="H154" s="1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</row>
    <row r="155" spans="3:35" x14ac:dyDescent="0.25">
      <c r="C155" s="1"/>
      <c r="E155" s="1"/>
      <c r="F155" s="1"/>
      <c r="G155" s="1"/>
      <c r="H155" s="1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</row>
    <row r="156" spans="3:35" x14ac:dyDescent="0.25">
      <c r="C156" s="1"/>
      <c r="E156" s="1"/>
      <c r="F156" s="1"/>
      <c r="G156" s="1"/>
      <c r="H156" s="1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</row>
    <row r="157" spans="3:35" x14ac:dyDescent="0.25">
      <c r="C157" s="1"/>
      <c r="E157" s="1"/>
      <c r="F157" s="1"/>
      <c r="G157" s="1"/>
      <c r="H157" s="1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</row>
    <row r="158" spans="3:35" x14ac:dyDescent="0.25">
      <c r="C158" s="1"/>
      <c r="E158" s="1"/>
      <c r="F158" s="1"/>
      <c r="G158" s="1"/>
      <c r="H158" s="1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</row>
    <row r="159" spans="3:35" x14ac:dyDescent="0.25">
      <c r="C159" s="1"/>
      <c r="E159" s="1"/>
      <c r="F159" s="1"/>
      <c r="G159" s="1"/>
      <c r="H159" s="1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</row>
    <row r="160" spans="3:35" x14ac:dyDescent="0.25">
      <c r="C160" s="1"/>
      <c r="E160" s="1"/>
      <c r="F160" s="1"/>
      <c r="G160" s="1"/>
      <c r="H160" s="1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</row>
    <row r="161" spans="3:35" x14ac:dyDescent="0.25">
      <c r="C161" s="1"/>
      <c r="E161" s="1"/>
      <c r="F161" s="1"/>
      <c r="G161" s="1"/>
      <c r="H161" s="1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</row>
    <row r="162" spans="3:35" x14ac:dyDescent="0.25">
      <c r="C162" s="1"/>
      <c r="E162" s="1"/>
      <c r="F162" s="1"/>
      <c r="G162" s="1"/>
      <c r="H162" s="1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</row>
    <row r="163" spans="3:35" x14ac:dyDescent="0.25">
      <c r="C163" s="1"/>
      <c r="E163" s="1"/>
      <c r="F163" s="1"/>
      <c r="G163" s="1"/>
      <c r="H163" s="1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</row>
    <row r="164" spans="3:35" x14ac:dyDescent="0.25">
      <c r="C164" s="1"/>
      <c r="E164" s="1"/>
      <c r="F164" s="1"/>
      <c r="G164" s="1"/>
      <c r="H164" s="1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</row>
    <row r="165" spans="3:35" x14ac:dyDescent="0.25">
      <c r="C165" s="1"/>
      <c r="E165" s="1"/>
      <c r="F165" s="1"/>
      <c r="G165" s="1"/>
      <c r="H165" s="1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</row>
    <row r="166" spans="3:35" x14ac:dyDescent="0.25">
      <c r="C166" s="1"/>
      <c r="E166" s="1"/>
      <c r="F166" s="1"/>
      <c r="G166" s="1"/>
      <c r="H166" s="1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</row>
    <row r="167" spans="3:35" x14ac:dyDescent="0.25">
      <c r="C167" s="1"/>
      <c r="E167" s="1"/>
      <c r="F167" s="1"/>
      <c r="G167" s="1"/>
      <c r="H167" s="1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</row>
    <row r="168" spans="3:35" x14ac:dyDescent="0.25">
      <c r="C168" s="1"/>
      <c r="E168" s="1"/>
      <c r="F168" s="1"/>
      <c r="G168" s="1"/>
      <c r="H168" s="1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</row>
    <row r="169" spans="3:35" x14ac:dyDescent="0.25">
      <c r="C169" s="1"/>
      <c r="E169" s="1"/>
      <c r="F169" s="1"/>
      <c r="G169" s="1"/>
      <c r="H169" s="1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</row>
    <row r="170" spans="3:35" x14ac:dyDescent="0.25">
      <c r="C170" s="1"/>
      <c r="E170" s="1"/>
      <c r="F170" s="1"/>
      <c r="G170" s="1"/>
      <c r="H170" s="1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</row>
    <row r="171" spans="3:35" x14ac:dyDescent="0.25">
      <c r="C171" s="1"/>
      <c r="E171" s="1"/>
      <c r="F171" s="1"/>
      <c r="G171" s="1"/>
      <c r="H171" s="1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</row>
    <row r="172" spans="3:35" x14ac:dyDescent="0.25">
      <c r="C172" s="1"/>
      <c r="E172" s="1"/>
      <c r="F172" s="1"/>
      <c r="G172" s="1"/>
      <c r="H172" s="1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</row>
    <row r="173" spans="3:35" x14ac:dyDescent="0.25">
      <c r="C173" s="1"/>
      <c r="E173" s="1"/>
      <c r="F173" s="1"/>
      <c r="G173" s="1"/>
      <c r="H173" s="1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</row>
    <row r="174" spans="3:35" x14ac:dyDescent="0.25">
      <c r="C174" s="1"/>
      <c r="E174" s="1"/>
      <c r="F174" s="1"/>
      <c r="G174" s="1"/>
      <c r="H174" s="1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</row>
    <row r="175" spans="3:35" x14ac:dyDescent="0.25">
      <c r="C175" s="1"/>
      <c r="E175" s="1"/>
      <c r="F175" s="1"/>
      <c r="G175" s="1"/>
      <c r="H175" s="1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</row>
    <row r="176" spans="3:35" x14ac:dyDescent="0.25">
      <c r="C176" s="1"/>
      <c r="E176" s="1"/>
      <c r="F176" s="1"/>
      <c r="G176" s="1"/>
      <c r="H176" s="1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</row>
    <row r="177" spans="3:35" x14ac:dyDescent="0.25">
      <c r="C177" s="1"/>
      <c r="E177" s="1"/>
      <c r="F177" s="1"/>
      <c r="G177" s="1"/>
      <c r="H177" s="1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</row>
    <row r="178" spans="3:35" x14ac:dyDescent="0.25">
      <c r="C178" s="1"/>
      <c r="E178" s="1"/>
      <c r="F178" s="1"/>
      <c r="G178" s="1"/>
      <c r="H178" s="1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</row>
    <row r="179" spans="3:35" x14ac:dyDescent="0.25">
      <c r="C179" s="1"/>
      <c r="E179" s="1"/>
      <c r="F179" s="1"/>
      <c r="G179" s="1"/>
      <c r="H179" s="1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</row>
    <row r="180" spans="3:35" x14ac:dyDescent="0.25">
      <c r="C180" s="1"/>
      <c r="E180" s="1"/>
      <c r="F180" s="1"/>
      <c r="G180" s="1"/>
      <c r="H180" s="1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</row>
    <row r="181" spans="3:35" x14ac:dyDescent="0.25">
      <c r="C181" s="1"/>
      <c r="E181" s="1"/>
      <c r="F181" s="1"/>
      <c r="G181" s="1"/>
      <c r="H181" s="1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</row>
    <row r="182" spans="3:35" x14ac:dyDescent="0.25">
      <c r="C182" s="1"/>
      <c r="E182" s="1"/>
      <c r="F182" s="1"/>
      <c r="G182" s="1"/>
      <c r="H182" s="1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</row>
    <row r="183" spans="3:35" x14ac:dyDescent="0.25">
      <c r="C183" s="1"/>
      <c r="E183" s="1"/>
      <c r="F183" s="1"/>
      <c r="G183" s="1"/>
      <c r="H183" s="1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</row>
    <row r="184" spans="3:35" x14ac:dyDescent="0.25">
      <c r="C184" s="1"/>
      <c r="E184" s="1"/>
      <c r="F184" s="1"/>
      <c r="G184" s="1"/>
      <c r="H184" s="1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</row>
    <row r="185" spans="3:35" x14ac:dyDescent="0.25">
      <c r="C185" s="1"/>
      <c r="E185" s="1"/>
      <c r="F185" s="1"/>
      <c r="G185" s="1"/>
      <c r="H185" s="1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</row>
    <row r="186" spans="3:35" x14ac:dyDescent="0.25">
      <c r="C186" s="1"/>
      <c r="E186" s="1"/>
      <c r="F186" s="1"/>
      <c r="G186" s="1"/>
      <c r="H186" s="1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</row>
    <row r="187" spans="3:35" x14ac:dyDescent="0.25">
      <c r="C187" s="1"/>
      <c r="E187" s="1"/>
      <c r="F187" s="1"/>
      <c r="G187" s="1"/>
      <c r="H187" s="1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</row>
    <row r="188" spans="3:35" x14ac:dyDescent="0.25">
      <c r="C188" s="1"/>
      <c r="E188" s="1"/>
      <c r="F188" s="1"/>
      <c r="G188" s="1"/>
      <c r="H188" s="1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</row>
    <row r="189" spans="3:35" x14ac:dyDescent="0.25">
      <c r="C189" s="1"/>
      <c r="E189" s="1"/>
      <c r="F189" s="1"/>
      <c r="G189" s="1"/>
      <c r="H189" s="1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</row>
    <row r="190" spans="3:35" x14ac:dyDescent="0.25">
      <c r="C190" s="1"/>
      <c r="E190" s="1"/>
      <c r="F190" s="1"/>
      <c r="G190" s="1"/>
      <c r="H190" s="1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</row>
    <row r="191" spans="3:35" x14ac:dyDescent="0.25">
      <c r="C191" s="1"/>
      <c r="E191" s="1"/>
      <c r="F191" s="1"/>
      <c r="G191" s="1"/>
      <c r="H191" s="1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</row>
    <row r="192" spans="3:35" x14ac:dyDescent="0.25">
      <c r="C192" s="1"/>
      <c r="E192" s="1"/>
      <c r="F192" s="1"/>
      <c r="G192" s="1"/>
      <c r="H192" s="1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</row>
    <row r="193" spans="3:35" x14ac:dyDescent="0.25">
      <c r="C193" s="1"/>
      <c r="E193" s="1"/>
      <c r="F193" s="1"/>
      <c r="G193" s="1"/>
      <c r="H193" s="1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</row>
    <row r="194" spans="3:35" x14ac:dyDescent="0.25">
      <c r="C194" s="1"/>
      <c r="E194" s="1"/>
      <c r="F194" s="1"/>
      <c r="G194" s="1"/>
      <c r="H194" s="1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</row>
    <row r="195" spans="3:35" x14ac:dyDescent="0.25">
      <c r="C195" s="1"/>
      <c r="E195" s="1"/>
      <c r="F195" s="1"/>
      <c r="G195" s="1"/>
      <c r="H195" s="1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</row>
    <row r="196" spans="3:35" x14ac:dyDescent="0.25">
      <c r="C196" s="1"/>
      <c r="E196" s="1"/>
      <c r="F196" s="1"/>
      <c r="G196" s="1"/>
      <c r="H196" s="1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</row>
    <row r="197" spans="3:35" x14ac:dyDescent="0.25">
      <c r="C197" s="1"/>
      <c r="E197" s="1"/>
      <c r="F197" s="1"/>
      <c r="G197" s="1"/>
      <c r="H197" s="1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</row>
    <row r="198" spans="3:35" x14ac:dyDescent="0.25">
      <c r="C198" s="1"/>
      <c r="E198" s="1"/>
      <c r="F198" s="1"/>
      <c r="G198" s="1"/>
      <c r="H198" s="1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</row>
    <row r="199" spans="3:35" x14ac:dyDescent="0.25">
      <c r="C199" s="1"/>
      <c r="E199" s="1"/>
      <c r="F199" s="1"/>
      <c r="G199" s="1"/>
      <c r="H199" s="1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</row>
    <row r="200" spans="3:35" x14ac:dyDescent="0.25">
      <c r="C200" s="1"/>
      <c r="E200" s="1"/>
      <c r="F200" s="1"/>
      <c r="G200" s="1"/>
      <c r="H200" s="1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</row>
    <row r="201" spans="3:35" x14ac:dyDescent="0.25">
      <c r="C201" s="1"/>
      <c r="E201" s="1"/>
      <c r="F201" s="1"/>
      <c r="G201" s="1"/>
      <c r="H201" s="1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</row>
    <row r="202" spans="3:35" x14ac:dyDescent="0.25">
      <c r="C202" s="1"/>
      <c r="E202" s="1"/>
      <c r="F202" s="1"/>
      <c r="G202" s="1"/>
      <c r="H202" s="1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</row>
    <row r="203" spans="3:35" x14ac:dyDescent="0.25">
      <c r="C203" s="1"/>
      <c r="E203" s="1"/>
      <c r="F203" s="1"/>
      <c r="G203" s="1"/>
      <c r="H203" s="1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</row>
    <row r="204" spans="3:35" x14ac:dyDescent="0.25">
      <c r="C204" s="1"/>
      <c r="E204" s="1"/>
      <c r="F204" s="1"/>
      <c r="G204" s="1"/>
      <c r="H204" s="1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</row>
    <row r="205" spans="3:35" x14ac:dyDescent="0.25">
      <c r="C205" s="1"/>
      <c r="E205" s="1"/>
      <c r="F205" s="1"/>
      <c r="G205" s="1"/>
      <c r="H205" s="1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</row>
    <row r="206" spans="3:35" x14ac:dyDescent="0.25">
      <c r="C206" s="1"/>
      <c r="E206" s="1"/>
      <c r="F206" s="1"/>
      <c r="G206" s="1"/>
      <c r="H206" s="1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</row>
    <row r="207" spans="3:35" x14ac:dyDescent="0.25">
      <c r="C207" s="1"/>
      <c r="E207" s="1"/>
      <c r="F207" s="1"/>
      <c r="G207" s="1"/>
      <c r="H207" s="1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</row>
    <row r="208" spans="3:35" x14ac:dyDescent="0.25">
      <c r="C208" s="1"/>
      <c r="E208" s="1"/>
      <c r="F208" s="1"/>
      <c r="G208" s="1"/>
      <c r="H208" s="1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</row>
    <row r="209" spans="3:35" x14ac:dyDescent="0.25">
      <c r="C209" s="1"/>
      <c r="E209" s="1"/>
      <c r="F209" s="1"/>
      <c r="G209" s="1"/>
      <c r="H209" s="1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</row>
    <row r="210" spans="3:35" x14ac:dyDescent="0.25">
      <c r="C210" s="1"/>
      <c r="E210" s="1"/>
      <c r="F210" s="1"/>
      <c r="G210" s="1"/>
      <c r="H210" s="1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</row>
    <row r="211" spans="3:35" x14ac:dyDescent="0.25">
      <c r="C211" s="1"/>
      <c r="E211" s="1"/>
      <c r="F211" s="1"/>
      <c r="G211" s="1"/>
      <c r="H211" s="1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</row>
    <row r="212" spans="3:35" x14ac:dyDescent="0.25">
      <c r="C212" s="1"/>
      <c r="E212" s="1"/>
      <c r="F212" s="1"/>
      <c r="G212" s="1"/>
      <c r="H212" s="1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</row>
    <row r="213" spans="3:35" x14ac:dyDescent="0.25">
      <c r="C213" s="1"/>
      <c r="E213" s="1"/>
      <c r="F213" s="1"/>
      <c r="G213" s="1"/>
      <c r="H213" s="1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</row>
    <row r="214" spans="3:35" x14ac:dyDescent="0.25">
      <c r="C214" s="1"/>
      <c r="E214" s="1"/>
      <c r="F214" s="1"/>
      <c r="G214" s="1"/>
      <c r="H214" s="1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</row>
    <row r="215" spans="3:35" x14ac:dyDescent="0.25">
      <c r="C215" s="1"/>
      <c r="E215" s="1"/>
      <c r="F215" s="1"/>
      <c r="G215" s="1"/>
      <c r="H215" s="1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</row>
    <row r="216" spans="3:35" x14ac:dyDescent="0.25">
      <c r="C216" s="1"/>
      <c r="E216" s="1"/>
      <c r="F216" s="1"/>
      <c r="G216" s="1"/>
      <c r="H216" s="1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</row>
    <row r="217" spans="3:35" x14ac:dyDescent="0.25">
      <c r="C217" s="1"/>
      <c r="E217" s="1"/>
      <c r="F217" s="1"/>
      <c r="G217" s="1"/>
      <c r="H217" s="1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</row>
    <row r="218" spans="3:35" x14ac:dyDescent="0.25">
      <c r="C218" s="1"/>
      <c r="E218" s="1"/>
      <c r="F218" s="1"/>
      <c r="G218" s="1"/>
      <c r="H218" s="1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</row>
    <row r="219" spans="3:35" x14ac:dyDescent="0.25">
      <c r="C219" s="1"/>
      <c r="E219" s="1"/>
      <c r="F219" s="1"/>
      <c r="G219" s="1"/>
      <c r="H219" s="1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</row>
    <row r="220" spans="3:35" x14ac:dyDescent="0.25">
      <c r="C220" s="1"/>
      <c r="E220" s="1"/>
      <c r="F220" s="1"/>
      <c r="G220" s="1"/>
      <c r="H220" s="1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</row>
    <row r="221" spans="3:35" x14ac:dyDescent="0.25">
      <c r="C221" s="1"/>
      <c r="E221" s="1"/>
      <c r="F221" s="1"/>
      <c r="G221" s="1"/>
      <c r="H221" s="1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</row>
    <row r="222" spans="3:35" x14ac:dyDescent="0.25">
      <c r="C222" s="1"/>
      <c r="E222" s="1"/>
      <c r="F222" s="1"/>
      <c r="G222" s="1"/>
      <c r="H222" s="1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</row>
    <row r="223" spans="3:35" x14ac:dyDescent="0.25">
      <c r="C223" s="1"/>
      <c r="E223" s="1"/>
      <c r="F223" s="1"/>
      <c r="G223" s="1"/>
      <c r="H223" s="1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</row>
    <row r="224" spans="3:35" x14ac:dyDescent="0.25">
      <c r="C224" s="1"/>
      <c r="E224" s="1"/>
      <c r="F224" s="1"/>
      <c r="G224" s="1"/>
      <c r="H224" s="1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</row>
    <row r="225" spans="3:35" x14ac:dyDescent="0.25">
      <c r="C225" s="1"/>
      <c r="E225" s="1"/>
      <c r="F225" s="1"/>
      <c r="G225" s="1"/>
      <c r="H225" s="1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</row>
    <row r="226" spans="3:35" x14ac:dyDescent="0.25">
      <c r="C226" s="1"/>
      <c r="E226" s="1"/>
      <c r="F226" s="1"/>
      <c r="G226" s="1"/>
      <c r="H226" s="1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</row>
    <row r="227" spans="3:35" x14ac:dyDescent="0.25">
      <c r="C227" s="1"/>
      <c r="E227" s="1"/>
      <c r="F227" s="1"/>
      <c r="G227" s="1"/>
      <c r="H227" s="1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</row>
    <row r="228" spans="3:35" x14ac:dyDescent="0.25">
      <c r="C228" s="1"/>
      <c r="E228" s="1"/>
      <c r="F228" s="1"/>
      <c r="G228" s="1"/>
      <c r="H228" s="1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</row>
    <row r="229" spans="3:35" x14ac:dyDescent="0.25">
      <c r="C229" s="1"/>
      <c r="E229" s="1"/>
      <c r="F229" s="1"/>
      <c r="G229" s="1"/>
      <c r="H229" s="1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</row>
    <row r="230" spans="3:35" x14ac:dyDescent="0.25">
      <c r="C230" s="1"/>
      <c r="E230" s="1"/>
      <c r="F230" s="1"/>
      <c r="G230" s="1"/>
      <c r="H230" s="1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</row>
    <row r="231" spans="3:35" x14ac:dyDescent="0.25">
      <c r="C231" s="1"/>
      <c r="E231" s="1"/>
      <c r="F231" s="1"/>
      <c r="G231" s="1"/>
      <c r="H231" s="1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</row>
    <row r="232" spans="3:35" x14ac:dyDescent="0.25">
      <c r="C232" s="1"/>
      <c r="E232" s="1"/>
      <c r="F232" s="1"/>
      <c r="G232" s="1"/>
      <c r="H232" s="1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</row>
    <row r="233" spans="3:35" x14ac:dyDescent="0.25">
      <c r="C233" s="1"/>
      <c r="E233" s="1"/>
      <c r="F233" s="1"/>
      <c r="G233" s="1"/>
      <c r="H233" s="1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</row>
    <row r="234" spans="3:35" x14ac:dyDescent="0.25">
      <c r="C234" s="1"/>
      <c r="E234" s="1"/>
      <c r="F234" s="1"/>
      <c r="G234" s="1"/>
      <c r="H234" s="1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</row>
    <row r="235" spans="3:35" x14ac:dyDescent="0.25">
      <c r="C235" s="1"/>
      <c r="E235" s="1"/>
      <c r="F235" s="1"/>
      <c r="G235" s="1"/>
      <c r="H235" s="1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</row>
    <row r="236" spans="3:35" x14ac:dyDescent="0.25">
      <c r="C236" s="1"/>
      <c r="E236" s="1"/>
      <c r="F236" s="1"/>
      <c r="G236" s="1"/>
      <c r="H236" s="1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</row>
    <row r="237" spans="3:35" x14ac:dyDescent="0.25">
      <c r="C237" s="1"/>
      <c r="E237" s="1"/>
      <c r="F237" s="1"/>
      <c r="G237" s="1"/>
      <c r="H237" s="1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</row>
    <row r="238" spans="3:35" x14ac:dyDescent="0.25">
      <c r="C238" s="1"/>
      <c r="E238" s="1"/>
      <c r="F238" s="1"/>
      <c r="G238" s="1"/>
      <c r="H238" s="1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</row>
    <row r="239" spans="3:35" x14ac:dyDescent="0.25">
      <c r="C239" s="1"/>
      <c r="E239" s="1"/>
      <c r="F239" s="1"/>
      <c r="G239" s="1"/>
      <c r="H239" s="1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</row>
    <row r="240" spans="3:35" x14ac:dyDescent="0.25">
      <c r="C240" s="1"/>
      <c r="E240" s="1"/>
      <c r="F240" s="1"/>
      <c r="G240" s="1"/>
      <c r="H240" s="1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</row>
    <row r="241" spans="3:35" x14ac:dyDescent="0.25">
      <c r="C241" s="1"/>
      <c r="E241" s="1"/>
      <c r="F241" s="1"/>
      <c r="G241" s="1"/>
      <c r="H241" s="1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</row>
    <row r="242" spans="3:35" x14ac:dyDescent="0.25">
      <c r="C242" s="1"/>
      <c r="E242" s="1"/>
      <c r="F242" s="1"/>
      <c r="G242" s="1"/>
      <c r="H242" s="1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</row>
    <row r="243" spans="3:35" x14ac:dyDescent="0.25">
      <c r="C243" s="1"/>
      <c r="E243" s="1"/>
      <c r="F243" s="1"/>
      <c r="G243" s="1"/>
      <c r="H243" s="1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</row>
    <row r="244" spans="3:35" x14ac:dyDescent="0.25">
      <c r="C244" s="1"/>
      <c r="E244" s="1"/>
      <c r="F244" s="1"/>
      <c r="G244" s="1"/>
      <c r="H244" s="1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</row>
    <row r="245" spans="3:35" x14ac:dyDescent="0.25">
      <c r="C245" s="1"/>
      <c r="E245" s="1"/>
      <c r="F245" s="1"/>
      <c r="G245" s="1"/>
      <c r="H245" s="1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</row>
    <row r="246" spans="3:35" x14ac:dyDescent="0.25">
      <c r="C246" s="1"/>
      <c r="E246" s="1"/>
      <c r="F246" s="1"/>
      <c r="G246" s="1"/>
      <c r="H246" s="1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</row>
    <row r="247" spans="3:35" x14ac:dyDescent="0.25">
      <c r="C247" s="1"/>
      <c r="E247" s="1"/>
      <c r="F247" s="1"/>
      <c r="G247" s="1"/>
      <c r="H247" s="1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</row>
    <row r="248" spans="3:35" x14ac:dyDescent="0.25">
      <c r="C248" s="1"/>
      <c r="E248" s="1"/>
      <c r="F248" s="1"/>
      <c r="G248" s="1"/>
      <c r="H248" s="1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</row>
    <row r="249" spans="3:35" x14ac:dyDescent="0.25">
      <c r="C249" s="1"/>
      <c r="E249" s="1"/>
      <c r="F249" s="1"/>
      <c r="G249" s="1"/>
      <c r="H249" s="1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</row>
    <row r="250" spans="3:35" x14ac:dyDescent="0.25">
      <c r="C250" s="1"/>
      <c r="E250" s="1"/>
      <c r="F250" s="1"/>
      <c r="G250" s="1"/>
      <c r="H250" s="1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</row>
    <row r="251" spans="3:35" x14ac:dyDescent="0.25">
      <c r="C251" s="1"/>
      <c r="E251" s="1"/>
      <c r="F251" s="1"/>
      <c r="G251" s="1"/>
      <c r="H251" s="1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</row>
    <row r="252" spans="3:35" x14ac:dyDescent="0.25">
      <c r="C252" s="1"/>
      <c r="E252" s="1"/>
      <c r="F252" s="1"/>
      <c r="G252" s="1"/>
      <c r="H252" s="1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</row>
    <row r="253" spans="3:35" x14ac:dyDescent="0.25">
      <c r="C253" s="1"/>
      <c r="E253" s="1"/>
      <c r="F253" s="1"/>
      <c r="G253" s="1"/>
      <c r="H253" s="1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</row>
    <row r="254" spans="3:35" x14ac:dyDescent="0.25">
      <c r="C254" s="1"/>
      <c r="E254" s="1"/>
      <c r="F254" s="1"/>
      <c r="G254" s="1"/>
      <c r="H254" s="1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</row>
    <row r="255" spans="3:35" x14ac:dyDescent="0.25">
      <c r="C255" s="1"/>
      <c r="E255" s="1"/>
      <c r="F255" s="1"/>
      <c r="G255" s="1"/>
      <c r="H255" s="1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</row>
    <row r="256" spans="3:35" x14ac:dyDescent="0.25">
      <c r="C256" s="1"/>
      <c r="E256" s="1"/>
      <c r="F256" s="1"/>
      <c r="G256" s="1"/>
      <c r="H256" s="1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</row>
    <row r="257" spans="3:35" x14ac:dyDescent="0.25">
      <c r="C257" s="1"/>
      <c r="E257" s="1"/>
      <c r="F257" s="1"/>
      <c r="G257" s="1"/>
      <c r="H257" s="1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</row>
    <row r="258" spans="3:35" x14ac:dyDescent="0.25">
      <c r="C258" s="1"/>
      <c r="E258" s="1"/>
      <c r="F258" s="1"/>
      <c r="G258" s="1"/>
      <c r="H258" s="1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</row>
    <row r="259" spans="3:35" x14ac:dyDescent="0.25">
      <c r="C259" s="1"/>
      <c r="E259" s="1"/>
      <c r="F259" s="1"/>
      <c r="G259" s="1"/>
      <c r="H259" s="1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</row>
    <row r="260" spans="3:35" x14ac:dyDescent="0.25">
      <c r="C260" s="1"/>
      <c r="E260" s="1"/>
      <c r="F260" s="1"/>
      <c r="G260" s="1"/>
      <c r="H260" s="1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</row>
    <row r="261" spans="3:35" x14ac:dyDescent="0.25">
      <c r="C261" s="1"/>
      <c r="E261" s="1"/>
      <c r="F261" s="1"/>
      <c r="G261" s="1"/>
      <c r="H261" s="1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</row>
    <row r="262" spans="3:35" x14ac:dyDescent="0.25">
      <c r="C262" s="1"/>
      <c r="E262" s="1"/>
      <c r="F262" s="1"/>
      <c r="G262" s="1"/>
      <c r="H262" s="1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</row>
    <row r="263" spans="3:35" x14ac:dyDescent="0.25">
      <c r="C263" s="1"/>
      <c r="E263" s="1"/>
      <c r="F263" s="1"/>
      <c r="G263" s="1"/>
      <c r="H263" s="1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</row>
    <row r="264" spans="3:35" x14ac:dyDescent="0.25">
      <c r="C264" s="1"/>
      <c r="E264" s="1"/>
      <c r="F264" s="1"/>
      <c r="G264" s="1"/>
      <c r="H264" s="1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</row>
    <row r="265" spans="3:35" x14ac:dyDescent="0.25">
      <c r="C265" s="1"/>
      <c r="E265" s="1"/>
      <c r="F265" s="1"/>
      <c r="G265" s="1"/>
      <c r="H265" s="1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</row>
    <row r="266" spans="3:35" x14ac:dyDescent="0.25">
      <c r="C266" s="1"/>
      <c r="E266" s="1"/>
      <c r="F266" s="1"/>
      <c r="G266" s="1"/>
      <c r="H266" s="1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</row>
    <row r="267" spans="3:35" x14ac:dyDescent="0.25">
      <c r="C267" s="1"/>
      <c r="E267" s="1"/>
      <c r="F267" s="1"/>
      <c r="G267" s="1"/>
      <c r="H267" s="1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</row>
    <row r="268" spans="3:35" x14ac:dyDescent="0.25">
      <c r="C268" s="1"/>
      <c r="E268" s="1"/>
      <c r="F268" s="1"/>
      <c r="G268" s="1"/>
      <c r="H268" s="1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</row>
    <row r="269" spans="3:35" x14ac:dyDescent="0.25">
      <c r="C269" s="1"/>
      <c r="E269" s="1"/>
      <c r="F269" s="1"/>
      <c r="G269" s="1"/>
      <c r="H269" s="1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</row>
    <row r="270" spans="3:35" x14ac:dyDescent="0.25">
      <c r="C270" s="1"/>
      <c r="E270" s="1"/>
      <c r="F270" s="1"/>
      <c r="G270" s="1"/>
      <c r="H270" s="1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</row>
    <row r="271" spans="3:35" x14ac:dyDescent="0.25">
      <c r="C271" s="1"/>
      <c r="E271" s="1"/>
      <c r="F271" s="1"/>
      <c r="G271" s="1"/>
      <c r="H271" s="1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</row>
    <row r="272" spans="3:35" x14ac:dyDescent="0.25">
      <c r="C272" s="1"/>
      <c r="E272" s="1"/>
      <c r="F272" s="1"/>
      <c r="G272" s="1"/>
      <c r="H272" s="1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</row>
    <row r="273" spans="3:35" x14ac:dyDescent="0.25">
      <c r="C273" s="1"/>
      <c r="E273" s="1"/>
      <c r="F273" s="1"/>
      <c r="G273" s="1"/>
      <c r="H273" s="1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</row>
    <row r="274" spans="3:35" x14ac:dyDescent="0.25">
      <c r="C274" s="1"/>
      <c r="E274" s="1"/>
      <c r="F274" s="1"/>
      <c r="G274" s="1"/>
      <c r="H274" s="1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</row>
    <row r="275" spans="3:35" x14ac:dyDescent="0.25">
      <c r="C275" s="1"/>
      <c r="E275" s="1"/>
      <c r="F275" s="1"/>
      <c r="G275" s="1"/>
      <c r="H275" s="1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</row>
    <row r="276" spans="3:35" x14ac:dyDescent="0.25">
      <c r="C276" s="1"/>
      <c r="E276" s="1"/>
      <c r="F276" s="1"/>
      <c r="G276" s="1"/>
      <c r="H276" s="1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</row>
    <row r="277" spans="3:35" x14ac:dyDescent="0.25">
      <c r="C277" s="1"/>
      <c r="E277" s="1"/>
      <c r="F277" s="1"/>
      <c r="G277" s="1"/>
      <c r="H277" s="1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</row>
    <row r="278" spans="3:35" x14ac:dyDescent="0.25">
      <c r="C278" s="1"/>
      <c r="E278" s="1"/>
      <c r="F278" s="1"/>
      <c r="G278" s="1"/>
      <c r="H278" s="1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</row>
    <row r="279" spans="3:35" x14ac:dyDescent="0.25">
      <c r="C279" s="1"/>
      <c r="E279" s="1"/>
      <c r="F279" s="1"/>
      <c r="G279" s="1"/>
      <c r="H279" s="1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</row>
    <row r="280" spans="3:35" x14ac:dyDescent="0.25">
      <c r="C280" s="1"/>
      <c r="E280" s="1"/>
      <c r="F280" s="1"/>
      <c r="G280" s="1"/>
      <c r="H280" s="1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</row>
    <row r="281" spans="3:35" x14ac:dyDescent="0.25">
      <c r="C281" s="1"/>
      <c r="E281" s="1"/>
      <c r="F281" s="1"/>
      <c r="G281" s="1"/>
      <c r="H281" s="1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</row>
    <row r="282" spans="3:35" x14ac:dyDescent="0.25">
      <c r="C282" s="1"/>
      <c r="E282" s="1"/>
      <c r="F282" s="1"/>
      <c r="G282" s="1"/>
      <c r="H282" s="1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</row>
    <row r="283" spans="3:35" x14ac:dyDescent="0.25">
      <c r="C283" s="1"/>
      <c r="E283" s="1"/>
      <c r="F283" s="1"/>
      <c r="G283" s="1"/>
      <c r="H283" s="1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</row>
    <row r="284" spans="3:35" x14ac:dyDescent="0.25">
      <c r="C284" s="1"/>
      <c r="E284" s="1"/>
      <c r="F284" s="1"/>
      <c r="G284" s="1"/>
      <c r="H284" s="1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</row>
    <row r="285" spans="3:35" x14ac:dyDescent="0.25">
      <c r="C285" s="1"/>
      <c r="E285" s="1"/>
      <c r="F285" s="1"/>
      <c r="G285" s="1"/>
      <c r="H285" s="1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</row>
    <row r="286" spans="3:35" x14ac:dyDescent="0.25">
      <c r="C286" s="1"/>
      <c r="E286" s="1"/>
      <c r="F286" s="1"/>
      <c r="G286" s="1"/>
      <c r="H286" s="1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</row>
    <row r="287" spans="3:35" x14ac:dyDescent="0.25">
      <c r="C287" s="1"/>
      <c r="E287" s="1"/>
      <c r="F287" s="1"/>
      <c r="G287" s="1"/>
      <c r="H287" s="1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</row>
    <row r="288" spans="3:35" x14ac:dyDescent="0.25">
      <c r="C288" s="1"/>
      <c r="E288" s="1"/>
      <c r="F288" s="1"/>
      <c r="G288" s="1"/>
      <c r="H288" s="1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</row>
    <row r="289" spans="3:35" x14ac:dyDescent="0.25">
      <c r="C289" s="1"/>
      <c r="E289" s="1"/>
      <c r="F289" s="1"/>
      <c r="G289" s="1"/>
      <c r="H289" s="1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</row>
    <row r="290" spans="3:35" x14ac:dyDescent="0.25">
      <c r="C290" s="1"/>
      <c r="E290" s="1"/>
      <c r="F290" s="1"/>
      <c r="G290" s="1"/>
      <c r="H290" s="1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</row>
    <row r="291" spans="3:35" x14ac:dyDescent="0.25">
      <c r="C291" s="1"/>
      <c r="E291" s="1"/>
      <c r="F291" s="1"/>
      <c r="G291" s="1"/>
      <c r="H291" s="1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</row>
    <row r="292" spans="3:35" x14ac:dyDescent="0.25">
      <c r="C292" s="1"/>
      <c r="E292" s="1"/>
      <c r="F292" s="1"/>
      <c r="G292" s="1"/>
      <c r="H292" s="1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</row>
    <row r="293" spans="3:35" x14ac:dyDescent="0.25">
      <c r="C293" s="1"/>
      <c r="E293" s="1"/>
      <c r="F293" s="1"/>
      <c r="G293" s="1"/>
      <c r="H293" s="1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</row>
    <row r="294" spans="3:35" x14ac:dyDescent="0.25">
      <c r="C294" s="1"/>
      <c r="E294" s="1"/>
      <c r="F294" s="1"/>
      <c r="G294" s="1"/>
      <c r="H294" s="1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</row>
    <row r="295" spans="3:35" x14ac:dyDescent="0.25">
      <c r="C295" s="1"/>
      <c r="E295" s="1"/>
      <c r="F295" s="1"/>
      <c r="G295" s="1"/>
      <c r="H295" s="1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</row>
    <row r="296" spans="3:35" x14ac:dyDescent="0.25">
      <c r="C296" s="1"/>
      <c r="E296" s="1"/>
      <c r="F296" s="1"/>
      <c r="G296" s="1"/>
      <c r="H296" s="1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</row>
    <row r="297" spans="3:35" x14ac:dyDescent="0.25">
      <c r="C297" s="1"/>
      <c r="E297" s="1"/>
      <c r="F297" s="1"/>
      <c r="G297" s="1"/>
      <c r="H297" s="1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</row>
    <row r="298" spans="3:35" x14ac:dyDescent="0.25">
      <c r="C298" s="1"/>
      <c r="E298" s="1"/>
      <c r="F298" s="1"/>
      <c r="G298" s="1"/>
      <c r="H298" s="1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</row>
    <row r="299" spans="3:35" x14ac:dyDescent="0.25">
      <c r="C299" s="1"/>
      <c r="E299" s="1"/>
      <c r="F299" s="1"/>
      <c r="G299" s="1"/>
      <c r="H299" s="1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</row>
    <row r="300" spans="3:35" x14ac:dyDescent="0.25">
      <c r="C300" s="1"/>
      <c r="E300" s="1"/>
      <c r="F300" s="1"/>
      <c r="G300" s="1"/>
      <c r="H300" s="1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</row>
    <row r="301" spans="3:35" x14ac:dyDescent="0.25">
      <c r="C301" s="1"/>
      <c r="E301" s="1"/>
      <c r="F301" s="1"/>
      <c r="G301" s="1"/>
      <c r="H301" s="1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</row>
    <row r="302" spans="3:35" x14ac:dyDescent="0.25">
      <c r="C302" s="1"/>
      <c r="E302" s="1"/>
      <c r="F302" s="1"/>
      <c r="G302" s="1"/>
      <c r="H302" s="1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</row>
    <row r="303" spans="3:35" x14ac:dyDescent="0.25">
      <c r="C303" s="1"/>
      <c r="E303" s="1"/>
      <c r="F303" s="1"/>
      <c r="G303" s="1"/>
      <c r="H303" s="1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</row>
    <row r="304" spans="3:35" x14ac:dyDescent="0.25">
      <c r="C304" s="1"/>
      <c r="E304" s="1"/>
      <c r="F304" s="1"/>
      <c r="G304" s="1"/>
      <c r="H304" s="1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</row>
    <row r="305" spans="3:35" x14ac:dyDescent="0.25">
      <c r="C305" s="1"/>
      <c r="E305" s="1"/>
      <c r="F305" s="1"/>
      <c r="G305" s="1"/>
      <c r="H305" s="1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</row>
    <row r="306" spans="3:35" x14ac:dyDescent="0.25">
      <c r="C306" s="1"/>
      <c r="E306" s="1"/>
      <c r="F306" s="1"/>
      <c r="G306" s="1"/>
      <c r="H306" s="1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</row>
    <row r="307" spans="3:35" x14ac:dyDescent="0.25">
      <c r="C307" s="1"/>
      <c r="E307" s="1"/>
      <c r="F307" s="1"/>
      <c r="G307" s="1"/>
      <c r="H307" s="1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</row>
    <row r="308" spans="3:35" x14ac:dyDescent="0.25">
      <c r="C308" s="1"/>
      <c r="E308" s="1"/>
      <c r="F308" s="1"/>
      <c r="G308" s="1"/>
      <c r="H308" s="1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</row>
    <row r="309" spans="3:35" x14ac:dyDescent="0.25">
      <c r="C309" s="1"/>
      <c r="E309" s="1"/>
      <c r="F309" s="1"/>
      <c r="G309" s="1"/>
      <c r="H309" s="1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</row>
    <row r="310" spans="3:35" x14ac:dyDescent="0.25">
      <c r="C310" s="1"/>
      <c r="E310" s="1"/>
      <c r="F310" s="1"/>
      <c r="G310" s="1"/>
      <c r="H310" s="1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</row>
    <row r="311" spans="3:35" x14ac:dyDescent="0.25">
      <c r="C311" s="1"/>
      <c r="E311" s="1"/>
      <c r="F311" s="1"/>
      <c r="G311" s="1"/>
      <c r="H311" s="1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</row>
    <row r="312" spans="3:35" x14ac:dyDescent="0.25">
      <c r="C312" s="1"/>
      <c r="E312" s="1"/>
      <c r="F312" s="1"/>
      <c r="G312" s="1"/>
      <c r="H312" s="1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</row>
    <row r="313" spans="3:35" x14ac:dyDescent="0.25">
      <c r="C313" s="1"/>
      <c r="E313" s="1"/>
      <c r="F313" s="1"/>
      <c r="G313" s="1"/>
      <c r="H313" s="1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</row>
    <row r="314" spans="3:35" x14ac:dyDescent="0.25">
      <c r="C314" s="1"/>
      <c r="E314" s="1"/>
      <c r="F314" s="1"/>
      <c r="G314" s="1"/>
      <c r="H314" s="1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</row>
    <row r="315" spans="3:35" x14ac:dyDescent="0.25">
      <c r="C315" s="1"/>
      <c r="E315" s="1"/>
      <c r="F315" s="1"/>
      <c r="G315" s="1"/>
      <c r="H315" s="1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</row>
    <row r="316" spans="3:35" x14ac:dyDescent="0.25">
      <c r="C316" s="1"/>
      <c r="E316" s="1"/>
      <c r="F316" s="1"/>
      <c r="G316" s="1"/>
      <c r="H316" s="1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</row>
    <row r="317" spans="3:35" x14ac:dyDescent="0.25">
      <c r="C317" s="1"/>
      <c r="E317" s="1"/>
      <c r="F317" s="1"/>
      <c r="G317" s="1"/>
      <c r="H317" s="1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</row>
    <row r="318" spans="3:35" x14ac:dyDescent="0.25">
      <c r="C318" s="1"/>
      <c r="E318" s="1"/>
      <c r="F318" s="1"/>
      <c r="G318" s="1"/>
      <c r="H318" s="1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</row>
    <row r="319" spans="3:35" x14ac:dyDescent="0.25">
      <c r="C319" s="1"/>
      <c r="E319" s="1"/>
      <c r="F319" s="1"/>
      <c r="G319" s="1"/>
      <c r="H319" s="1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</row>
    <row r="320" spans="3:35" x14ac:dyDescent="0.25">
      <c r="C320" s="1"/>
      <c r="E320" s="1"/>
      <c r="F320" s="1"/>
      <c r="G320" s="1"/>
      <c r="H320" s="1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</row>
    <row r="321" spans="3:35" x14ac:dyDescent="0.25">
      <c r="C321" s="1"/>
      <c r="E321" s="1"/>
      <c r="F321" s="1"/>
      <c r="G321" s="1"/>
      <c r="H321" s="1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</row>
    <row r="322" spans="3:35" x14ac:dyDescent="0.25">
      <c r="C322" s="1"/>
      <c r="E322" s="1"/>
      <c r="F322" s="1"/>
      <c r="G322" s="1"/>
      <c r="H322" s="1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</row>
    <row r="323" spans="3:35" x14ac:dyDescent="0.25">
      <c r="C323" s="1"/>
      <c r="E323" s="1"/>
      <c r="F323" s="1"/>
      <c r="G323" s="1"/>
      <c r="H323" s="1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</row>
    <row r="324" spans="3:35" x14ac:dyDescent="0.25">
      <c r="C324" s="1"/>
      <c r="E324" s="1"/>
      <c r="F324" s="1"/>
      <c r="G324" s="1"/>
      <c r="H324" s="1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</row>
    <row r="325" spans="3:35" x14ac:dyDescent="0.25">
      <c r="C325" s="1"/>
      <c r="E325" s="1"/>
      <c r="F325" s="1"/>
      <c r="G325" s="1"/>
      <c r="H325" s="1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</row>
    <row r="326" spans="3:35" x14ac:dyDescent="0.25">
      <c r="C326" s="1"/>
      <c r="E326" s="1"/>
      <c r="F326" s="1"/>
      <c r="G326" s="1"/>
      <c r="H326" s="1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</row>
    <row r="327" spans="3:35" x14ac:dyDescent="0.25">
      <c r="C327" s="1"/>
      <c r="E327" s="1"/>
      <c r="F327" s="1"/>
      <c r="G327" s="1"/>
      <c r="H327" s="1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</row>
    <row r="328" spans="3:35" x14ac:dyDescent="0.25">
      <c r="C328" s="1"/>
      <c r="E328" s="1"/>
      <c r="F328" s="1"/>
      <c r="G328" s="1"/>
      <c r="H328" s="1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</row>
    <row r="329" spans="3:35" x14ac:dyDescent="0.25">
      <c r="C329" s="1"/>
      <c r="E329" s="1"/>
      <c r="F329" s="1"/>
      <c r="G329" s="1"/>
      <c r="H329" s="1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</row>
    <row r="330" spans="3:35" x14ac:dyDescent="0.25">
      <c r="C330" s="1"/>
      <c r="E330" s="1"/>
      <c r="F330" s="1"/>
      <c r="G330" s="1"/>
      <c r="H330" s="1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</row>
    <row r="331" spans="3:35" x14ac:dyDescent="0.25">
      <c r="C331" s="1"/>
      <c r="E331" s="1"/>
      <c r="F331" s="1"/>
      <c r="G331" s="1"/>
      <c r="H331" s="1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</row>
    <row r="332" spans="3:35" x14ac:dyDescent="0.25">
      <c r="C332" s="1"/>
      <c r="E332" s="1"/>
      <c r="F332" s="1"/>
      <c r="G332" s="1"/>
      <c r="H332" s="1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</row>
    <row r="333" spans="3:35" x14ac:dyDescent="0.25">
      <c r="C333" s="1"/>
      <c r="E333" s="1"/>
      <c r="F333" s="1"/>
      <c r="G333" s="1"/>
      <c r="H333" s="1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</row>
    <row r="334" spans="3:35" x14ac:dyDescent="0.25">
      <c r="C334" s="1"/>
      <c r="E334" s="1"/>
      <c r="F334" s="1"/>
      <c r="G334" s="1"/>
      <c r="H334" s="1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</row>
    <row r="335" spans="3:35" x14ac:dyDescent="0.25">
      <c r="C335" s="1"/>
      <c r="E335" s="1"/>
      <c r="F335" s="1"/>
      <c r="G335" s="1"/>
      <c r="H335" s="1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</row>
    <row r="336" spans="3:35" x14ac:dyDescent="0.25">
      <c r="C336" s="1"/>
      <c r="E336" s="1"/>
      <c r="F336" s="1"/>
      <c r="G336" s="1"/>
      <c r="H336" s="1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</row>
    <row r="337" spans="3:35" x14ac:dyDescent="0.25">
      <c r="C337" s="1"/>
      <c r="E337" s="1"/>
      <c r="F337" s="1"/>
      <c r="G337" s="1"/>
      <c r="H337" s="1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</row>
    <row r="338" spans="3:35" x14ac:dyDescent="0.25">
      <c r="C338" s="1"/>
      <c r="E338" s="1"/>
      <c r="F338" s="1"/>
      <c r="G338" s="1"/>
      <c r="H338" s="1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</row>
    <row r="339" spans="3:35" x14ac:dyDescent="0.25">
      <c r="C339" s="1"/>
      <c r="E339" s="1"/>
      <c r="F339" s="1"/>
      <c r="G339" s="1"/>
      <c r="H339" s="1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</row>
    <row r="340" spans="3:35" x14ac:dyDescent="0.25">
      <c r="C340" s="1"/>
      <c r="E340" s="1"/>
      <c r="F340" s="1"/>
      <c r="G340" s="1"/>
      <c r="H340" s="1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</row>
    <row r="341" spans="3:35" x14ac:dyDescent="0.25">
      <c r="C341" s="1"/>
      <c r="E341" s="1"/>
      <c r="F341" s="1"/>
      <c r="G341" s="1"/>
      <c r="H341" s="1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</row>
    <row r="342" spans="3:35" x14ac:dyDescent="0.25">
      <c r="C342" s="1"/>
      <c r="E342" s="1"/>
      <c r="F342" s="1"/>
      <c r="G342" s="1"/>
      <c r="H342" s="1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</row>
    <row r="343" spans="3:35" x14ac:dyDescent="0.25">
      <c r="C343" s="1"/>
      <c r="E343" s="1"/>
      <c r="F343" s="1"/>
      <c r="G343" s="1"/>
      <c r="H343" s="1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</row>
    <row r="344" spans="3:35" x14ac:dyDescent="0.25">
      <c r="C344" s="1"/>
      <c r="E344" s="1"/>
      <c r="F344" s="1"/>
      <c r="G344" s="1"/>
      <c r="H344" s="1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</row>
    <row r="345" spans="3:35" x14ac:dyDescent="0.25">
      <c r="C345" s="1"/>
      <c r="E345" s="1"/>
      <c r="F345" s="1"/>
      <c r="G345" s="1"/>
      <c r="H345" s="1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</row>
    <row r="346" spans="3:35" x14ac:dyDescent="0.25">
      <c r="C346" s="1"/>
      <c r="E346" s="1"/>
      <c r="F346" s="1"/>
      <c r="G346" s="1"/>
      <c r="H346" s="1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</row>
    <row r="347" spans="3:35" x14ac:dyDescent="0.25">
      <c r="C347" s="1"/>
      <c r="E347" s="1"/>
      <c r="F347" s="1"/>
      <c r="G347" s="1"/>
      <c r="H347" s="1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</row>
    <row r="348" spans="3:35" x14ac:dyDescent="0.25">
      <c r="C348" s="1"/>
      <c r="E348" s="1"/>
      <c r="F348" s="1"/>
      <c r="G348" s="1"/>
      <c r="H348" s="1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</row>
    <row r="349" spans="3:35" x14ac:dyDescent="0.25">
      <c r="C349" s="1"/>
      <c r="E349" s="1"/>
      <c r="F349" s="1"/>
      <c r="G349" s="1"/>
      <c r="H349" s="1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</row>
    <row r="350" spans="3:35" x14ac:dyDescent="0.25">
      <c r="C350" s="1"/>
      <c r="E350" s="1"/>
      <c r="F350" s="1"/>
      <c r="G350" s="1"/>
      <c r="H350" s="1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</row>
    <row r="351" spans="3:35" x14ac:dyDescent="0.25">
      <c r="C351" s="1"/>
      <c r="E351" s="1"/>
      <c r="F351" s="1"/>
      <c r="G351" s="1"/>
      <c r="H351" s="1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</row>
    <row r="352" spans="3:35" x14ac:dyDescent="0.25">
      <c r="C352" s="1"/>
      <c r="E352" s="1"/>
      <c r="F352" s="1"/>
      <c r="G352" s="1"/>
      <c r="H352" s="1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</row>
    <row r="353" spans="3:35" x14ac:dyDescent="0.25">
      <c r="C353" s="1"/>
      <c r="E353" s="1"/>
      <c r="F353" s="1"/>
      <c r="G353" s="1"/>
      <c r="H353" s="1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</row>
    <row r="354" spans="3:35" x14ac:dyDescent="0.25">
      <c r="C354" s="1"/>
      <c r="E354" s="1"/>
      <c r="F354" s="1"/>
      <c r="G354" s="1"/>
      <c r="H354" s="1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</row>
    <row r="355" spans="3:35" x14ac:dyDescent="0.25">
      <c r="C355" s="1"/>
      <c r="E355" s="1"/>
      <c r="F355" s="1"/>
      <c r="G355" s="1"/>
      <c r="H355" s="1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</row>
    <row r="356" spans="3:35" x14ac:dyDescent="0.25">
      <c r="C356" s="1"/>
      <c r="E356" s="1"/>
      <c r="F356" s="1"/>
      <c r="G356" s="1"/>
      <c r="H356" s="1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</row>
    <row r="357" spans="3:35" x14ac:dyDescent="0.25">
      <c r="C357" s="1"/>
      <c r="E357" s="1"/>
      <c r="F357" s="1"/>
      <c r="G357" s="1"/>
      <c r="H357" s="1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</row>
    <row r="358" spans="3:35" x14ac:dyDescent="0.25">
      <c r="C358" s="1"/>
      <c r="E358" s="1"/>
      <c r="F358" s="1"/>
      <c r="G358" s="1"/>
      <c r="H358" s="1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</row>
    <row r="359" spans="3:35" x14ac:dyDescent="0.25">
      <c r="C359" s="1"/>
      <c r="E359" s="1"/>
      <c r="F359" s="1"/>
      <c r="G359" s="1"/>
      <c r="H359" s="1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</row>
    <row r="360" spans="3:35" x14ac:dyDescent="0.25">
      <c r="C360" s="1"/>
      <c r="E360" s="1"/>
      <c r="F360" s="1"/>
      <c r="G360" s="1"/>
      <c r="H360" s="1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</row>
    <row r="361" spans="3:35" x14ac:dyDescent="0.25">
      <c r="C361" s="1"/>
      <c r="E361" s="1"/>
      <c r="F361" s="1"/>
      <c r="G361" s="1"/>
      <c r="H361" s="1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</row>
    <row r="362" spans="3:35" x14ac:dyDescent="0.25">
      <c r="C362" s="1"/>
      <c r="E362" s="1"/>
      <c r="F362" s="1"/>
      <c r="G362" s="1"/>
      <c r="H362" s="1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</row>
    <row r="363" spans="3:35" x14ac:dyDescent="0.25">
      <c r="C363" s="1"/>
      <c r="E363" s="1"/>
      <c r="F363" s="1"/>
      <c r="G363" s="1"/>
      <c r="H363" s="1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</row>
    <row r="364" spans="3:35" x14ac:dyDescent="0.25">
      <c r="C364" s="1"/>
      <c r="E364" s="1"/>
      <c r="F364" s="1"/>
      <c r="G364" s="1"/>
      <c r="H364" s="1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</row>
    <row r="365" spans="3:35" x14ac:dyDescent="0.25">
      <c r="C365" s="1"/>
      <c r="E365" s="1"/>
      <c r="F365" s="1"/>
      <c r="G365" s="1"/>
      <c r="H365" s="1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</row>
    <row r="366" spans="3:35" x14ac:dyDescent="0.25">
      <c r="C366" s="1"/>
      <c r="E366" s="1"/>
      <c r="F366" s="1"/>
      <c r="G366" s="1"/>
      <c r="H366" s="1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</row>
    <row r="367" spans="3:35" x14ac:dyDescent="0.25">
      <c r="C367" s="1"/>
      <c r="E367" s="1"/>
      <c r="F367" s="1"/>
      <c r="G367" s="1"/>
      <c r="H367" s="1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</row>
    <row r="368" spans="3:35" x14ac:dyDescent="0.25">
      <c r="C368" s="1"/>
      <c r="E368" s="1"/>
      <c r="F368" s="1"/>
      <c r="G368" s="1"/>
      <c r="H368" s="1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</row>
    <row r="369" spans="3:35" x14ac:dyDescent="0.25">
      <c r="C369" s="1"/>
      <c r="E369" s="1"/>
      <c r="F369" s="1"/>
      <c r="G369" s="1"/>
      <c r="H369" s="1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</row>
    <row r="370" spans="3:35" x14ac:dyDescent="0.25">
      <c r="C370" s="1"/>
      <c r="E370" s="1"/>
      <c r="F370" s="1"/>
      <c r="G370" s="1"/>
      <c r="H370" s="1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</row>
    <row r="371" spans="3:35" x14ac:dyDescent="0.25">
      <c r="C371" s="1"/>
      <c r="E371" s="1"/>
      <c r="F371" s="1"/>
      <c r="G371" s="1"/>
      <c r="H371" s="1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</row>
    <row r="372" spans="3:35" x14ac:dyDescent="0.25">
      <c r="C372" s="1"/>
      <c r="E372" s="1"/>
      <c r="F372" s="1"/>
      <c r="G372" s="1"/>
      <c r="H372" s="1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</row>
    <row r="373" spans="3:35" x14ac:dyDescent="0.25">
      <c r="C373" s="1"/>
      <c r="E373" s="1"/>
      <c r="F373" s="1"/>
      <c r="G373" s="1"/>
      <c r="H373" s="1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</row>
    <row r="374" spans="3:35" x14ac:dyDescent="0.25">
      <c r="C374" s="1"/>
      <c r="E374" s="1"/>
      <c r="F374" s="1"/>
      <c r="G374" s="1"/>
      <c r="H374" s="1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</row>
    <row r="375" spans="3:35" x14ac:dyDescent="0.25">
      <c r="C375" s="1"/>
      <c r="E375" s="1"/>
      <c r="F375" s="1"/>
      <c r="G375" s="1"/>
      <c r="H375" s="1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</row>
    <row r="376" spans="3:35" x14ac:dyDescent="0.25">
      <c r="C376" s="1"/>
      <c r="E376" s="1"/>
      <c r="F376" s="1"/>
      <c r="G376" s="1"/>
      <c r="H376" s="1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</row>
    <row r="377" spans="3:35" x14ac:dyDescent="0.25">
      <c r="C377" s="1"/>
      <c r="E377" s="1"/>
      <c r="F377" s="1"/>
      <c r="G377" s="1"/>
      <c r="H377" s="1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</row>
    <row r="378" spans="3:35" x14ac:dyDescent="0.25">
      <c r="C378" s="1"/>
      <c r="E378" s="1"/>
      <c r="F378" s="1"/>
      <c r="G378" s="1"/>
      <c r="H378" s="1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</row>
    <row r="379" spans="3:35" x14ac:dyDescent="0.25">
      <c r="C379" s="1"/>
      <c r="E379" s="1"/>
      <c r="F379" s="1"/>
      <c r="G379" s="1"/>
      <c r="H379" s="1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</row>
    <row r="380" spans="3:35" x14ac:dyDescent="0.25">
      <c r="C380" s="1"/>
      <c r="E380" s="1"/>
      <c r="F380" s="1"/>
      <c r="G380" s="1"/>
      <c r="H380" s="1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</row>
    <row r="381" spans="3:35" x14ac:dyDescent="0.25">
      <c r="C381" s="1"/>
      <c r="E381" s="1"/>
      <c r="F381" s="1"/>
      <c r="G381" s="1"/>
      <c r="H381" s="1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</row>
    <row r="382" spans="3:35" x14ac:dyDescent="0.25">
      <c r="C382" s="1"/>
      <c r="E382" s="1"/>
      <c r="F382" s="1"/>
      <c r="G382" s="1"/>
      <c r="H382" s="1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</row>
    <row r="383" spans="3:35" x14ac:dyDescent="0.25">
      <c r="C383" s="1"/>
      <c r="E383" s="1"/>
      <c r="F383" s="1"/>
      <c r="G383" s="1"/>
      <c r="H383" s="1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</row>
    <row r="384" spans="3:35" x14ac:dyDescent="0.25">
      <c r="C384" s="1"/>
      <c r="E384" s="1"/>
      <c r="F384" s="1"/>
      <c r="G384" s="1"/>
      <c r="H384" s="1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</row>
    <row r="385" spans="3:35" x14ac:dyDescent="0.25">
      <c r="C385" s="1"/>
      <c r="E385" s="1"/>
      <c r="F385" s="1"/>
      <c r="G385" s="1"/>
      <c r="H385" s="1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</row>
    <row r="386" spans="3:35" x14ac:dyDescent="0.25">
      <c r="C386" s="1"/>
      <c r="E386" s="1"/>
      <c r="F386" s="1"/>
      <c r="G386" s="1"/>
      <c r="H386" s="1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</row>
    <row r="387" spans="3:35" x14ac:dyDescent="0.25">
      <c r="C387" s="1"/>
      <c r="E387" s="1"/>
      <c r="F387" s="1"/>
      <c r="G387" s="1"/>
      <c r="H387" s="1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</row>
    <row r="388" spans="3:35" x14ac:dyDescent="0.25">
      <c r="C388" s="1"/>
      <c r="E388" s="1"/>
      <c r="F388" s="1"/>
      <c r="G388" s="1"/>
      <c r="H388" s="1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</row>
    <row r="389" spans="3:35" x14ac:dyDescent="0.25">
      <c r="C389" s="1"/>
      <c r="E389" s="1"/>
      <c r="F389" s="1"/>
      <c r="G389" s="1"/>
      <c r="H389" s="1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</row>
    <row r="390" spans="3:35" x14ac:dyDescent="0.25">
      <c r="C390" s="1"/>
      <c r="E390" s="1"/>
      <c r="F390" s="1"/>
      <c r="G390" s="1"/>
      <c r="H390" s="1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</row>
    <row r="391" spans="3:35" x14ac:dyDescent="0.25">
      <c r="C391" s="1"/>
      <c r="E391" s="1"/>
      <c r="F391" s="1"/>
      <c r="G391" s="1"/>
      <c r="H391" s="1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</row>
    <row r="392" spans="3:35" x14ac:dyDescent="0.25">
      <c r="C392" s="1"/>
      <c r="E392" s="1"/>
      <c r="F392" s="1"/>
      <c r="G392" s="1"/>
      <c r="H392" s="1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</row>
    <row r="393" spans="3:35" x14ac:dyDescent="0.25">
      <c r="C393" s="1"/>
      <c r="E393" s="1"/>
      <c r="F393" s="1"/>
      <c r="G393" s="1"/>
      <c r="H393" s="1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</row>
    <row r="394" spans="3:35" x14ac:dyDescent="0.25">
      <c r="C394" s="1"/>
      <c r="E394" s="1"/>
      <c r="F394" s="1"/>
      <c r="G394" s="1"/>
      <c r="H394" s="1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</row>
    <row r="395" spans="3:35" x14ac:dyDescent="0.25">
      <c r="C395" s="1"/>
      <c r="E395" s="1"/>
      <c r="F395" s="1"/>
      <c r="G395" s="1"/>
      <c r="H395" s="1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</row>
    <row r="396" spans="3:35" x14ac:dyDescent="0.25">
      <c r="C396" s="1"/>
      <c r="E396" s="1"/>
      <c r="F396" s="1"/>
      <c r="G396" s="1"/>
      <c r="H396" s="1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</row>
    <row r="397" spans="3:35" x14ac:dyDescent="0.25">
      <c r="C397" s="1"/>
      <c r="E397" s="1"/>
      <c r="F397" s="1"/>
      <c r="G397" s="1"/>
      <c r="H397" s="1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</row>
    <row r="398" spans="3:35" x14ac:dyDescent="0.25">
      <c r="C398" s="1"/>
      <c r="E398" s="1"/>
      <c r="F398" s="1"/>
      <c r="G398" s="1"/>
      <c r="H398" s="1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</row>
    <row r="399" spans="3:35" x14ac:dyDescent="0.25">
      <c r="C399" s="1"/>
      <c r="E399" s="1"/>
      <c r="F399" s="1"/>
      <c r="G399" s="1"/>
      <c r="H399" s="1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</row>
    <row r="400" spans="3:35" x14ac:dyDescent="0.25">
      <c r="C400" s="1"/>
      <c r="E400" s="1"/>
      <c r="F400" s="1"/>
      <c r="G400" s="1"/>
      <c r="H400" s="1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</row>
    <row r="401" spans="3:35" x14ac:dyDescent="0.25">
      <c r="C401" s="1"/>
      <c r="E401" s="1"/>
      <c r="F401" s="1"/>
      <c r="G401" s="1"/>
      <c r="H401" s="1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</row>
    <row r="402" spans="3:35" x14ac:dyDescent="0.25">
      <c r="C402" s="1"/>
      <c r="E402" s="1"/>
      <c r="F402" s="1"/>
      <c r="G402" s="1"/>
      <c r="H402" s="1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</row>
    <row r="403" spans="3:35" x14ac:dyDescent="0.25">
      <c r="C403" s="1"/>
      <c r="E403" s="1"/>
      <c r="F403" s="1"/>
      <c r="G403" s="1"/>
      <c r="H403" s="1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</row>
    <row r="404" spans="3:35" x14ac:dyDescent="0.25">
      <c r="C404" s="1"/>
      <c r="E404" s="1"/>
      <c r="F404" s="1"/>
      <c r="G404" s="1"/>
      <c r="H404" s="1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</row>
    <row r="405" spans="3:35" x14ac:dyDescent="0.25">
      <c r="C405" s="1"/>
      <c r="E405" s="1"/>
      <c r="F405" s="1"/>
      <c r="G405" s="1"/>
      <c r="H405" s="1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</row>
    <row r="406" spans="3:35" x14ac:dyDescent="0.25">
      <c r="C406" s="1"/>
      <c r="E406" s="1"/>
      <c r="F406" s="1"/>
      <c r="G406" s="1"/>
      <c r="H406" s="1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</row>
    <row r="407" spans="3:35" x14ac:dyDescent="0.25">
      <c r="C407" s="1"/>
      <c r="E407" s="1"/>
      <c r="F407" s="1"/>
      <c r="G407" s="1"/>
      <c r="H407" s="1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</row>
    <row r="408" spans="3:35" x14ac:dyDescent="0.25">
      <c r="C408" s="1"/>
      <c r="E408" s="1"/>
      <c r="F408" s="1"/>
      <c r="G408" s="1"/>
      <c r="H408" s="1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</row>
    <row r="409" spans="3:35" x14ac:dyDescent="0.25">
      <c r="C409" s="1"/>
      <c r="E409" s="1"/>
      <c r="F409" s="1"/>
      <c r="G409" s="1"/>
      <c r="H409" s="1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</row>
    <row r="410" spans="3:35" x14ac:dyDescent="0.25">
      <c r="C410" s="1"/>
      <c r="E410" s="1"/>
      <c r="F410" s="1"/>
      <c r="G410" s="1"/>
      <c r="H410" s="1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</row>
    <row r="411" spans="3:35" x14ac:dyDescent="0.25">
      <c r="C411" s="1"/>
      <c r="E411" s="1"/>
      <c r="F411" s="1"/>
      <c r="G411" s="1"/>
      <c r="H411" s="1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</row>
    <row r="412" spans="3:35" x14ac:dyDescent="0.25">
      <c r="C412" s="1"/>
      <c r="E412" s="1"/>
      <c r="F412" s="1"/>
      <c r="G412" s="1"/>
      <c r="H412" s="1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</row>
    <row r="413" spans="3:35" x14ac:dyDescent="0.25">
      <c r="C413" s="1"/>
      <c r="E413" s="1"/>
      <c r="F413" s="1"/>
      <c r="G413" s="1"/>
      <c r="H413" s="1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</row>
    <row r="414" spans="3:35" x14ac:dyDescent="0.25">
      <c r="C414" s="1"/>
      <c r="E414" s="1"/>
      <c r="F414" s="1"/>
      <c r="G414" s="1"/>
      <c r="H414" s="1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</row>
    <row r="415" spans="3:35" x14ac:dyDescent="0.25">
      <c r="C415" s="1"/>
      <c r="E415" s="1"/>
      <c r="F415" s="1"/>
      <c r="G415" s="1"/>
      <c r="H415" s="1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</row>
    <row r="416" spans="3:35" x14ac:dyDescent="0.25">
      <c r="C416" s="1"/>
      <c r="E416" s="1"/>
      <c r="F416" s="1"/>
      <c r="G416" s="1"/>
      <c r="H416" s="1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</row>
    <row r="417" spans="3:35" x14ac:dyDescent="0.25">
      <c r="C417" s="1"/>
      <c r="E417" s="1"/>
      <c r="F417" s="1"/>
      <c r="G417" s="1"/>
      <c r="H417" s="1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</row>
    <row r="418" spans="3:35" x14ac:dyDescent="0.25">
      <c r="C418" s="1"/>
      <c r="E418" s="1"/>
      <c r="F418" s="1"/>
      <c r="G418" s="1"/>
      <c r="H418" s="1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</row>
    <row r="419" spans="3:35" x14ac:dyDescent="0.25">
      <c r="C419" s="1"/>
      <c r="E419" s="1"/>
      <c r="F419" s="1"/>
      <c r="G419" s="1"/>
      <c r="H419" s="1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</row>
    <row r="420" spans="3:35" x14ac:dyDescent="0.25">
      <c r="C420" s="1"/>
      <c r="E420" s="1"/>
      <c r="F420" s="1"/>
      <c r="G420" s="1"/>
      <c r="H420" s="1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</row>
    <row r="421" spans="3:35" x14ac:dyDescent="0.25">
      <c r="C421" s="1"/>
      <c r="E421" s="1"/>
      <c r="F421" s="1"/>
      <c r="G421" s="1"/>
      <c r="H421" s="1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</row>
    <row r="422" spans="3:35" x14ac:dyDescent="0.25">
      <c r="C422" s="1"/>
      <c r="E422" s="1"/>
      <c r="F422" s="1"/>
      <c r="G422" s="1"/>
      <c r="H422" s="1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</row>
    <row r="423" spans="3:35" x14ac:dyDescent="0.25">
      <c r="C423" s="1"/>
      <c r="E423" s="1"/>
      <c r="F423" s="1"/>
      <c r="G423" s="1"/>
      <c r="H423" s="1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</row>
    <row r="424" spans="3:35" x14ac:dyDescent="0.25">
      <c r="C424" s="1"/>
      <c r="E424" s="1"/>
      <c r="F424" s="1"/>
      <c r="G424" s="1"/>
      <c r="H424" s="1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</row>
    <row r="425" spans="3:35" x14ac:dyDescent="0.25">
      <c r="C425" s="1"/>
      <c r="E425" s="1"/>
      <c r="F425" s="1"/>
      <c r="G425" s="1"/>
      <c r="H425" s="1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</row>
    <row r="426" spans="3:35" x14ac:dyDescent="0.25">
      <c r="C426" s="1"/>
      <c r="E426" s="1"/>
      <c r="F426" s="1"/>
      <c r="G426" s="1"/>
      <c r="H426" s="1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</row>
    <row r="427" spans="3:35" x14ac:dyDescent="0.25">
      <c r="C427" s="1"/>
      <c r="E427" s="1"/>
      <c r="F427" s="1"/>
      <c r="G427" s="1"/>
      <c r="H427" s="1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</row>
    <row r="428" spans="3:35" x14ac:dyDescent="0.25">
      <c r="C428" s="1"/>
      <c r="E428" s="1"/>
      <c r="F428" s="1"/>
      <c r="G428" s="1"/>
      <c r="H428" s="1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</row>
    <row r="429" spans="3:35" x14ac:dyDescent="0.25">
      <c r="C429" s="1"/>
      <c r="E429" s="1"/>
      <c r="F429" s="1"/>
      <c r="G429" s="1"/>
      <c r="H429" s="1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</row>
    <row r="430" spans="3:35" x14ac:dyDescent="0.25">
      <c r="C430" s="1"/>
      <c r="E430" s="1"/>
      <c r="F430" s="1"/>
      <c r="G430" s="1"/>
      <c r="H430" s="1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</row>
    <row r="431" spans="3:35" x14ac:dyDescent="0.25">
      <c r="C431" s="1"/>
      <c r="E431" s="1"/>
      <c r="F431" s="1"/>
      <c r="G431" s="1"/>
      <c r="H431" s="1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</row>
    <row r="432" spans="3:35" x14ac:dyDescent="0.25">
      <c r="C432" s="1"/>
      <c r="E432" s="1"/>
      <c r="F432" s="1"/>
      <c r="G432" s="1"/>
      <c r="H432" s="1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</row>
    <row r="433" spans="3:35" x14ac:dyDescent="0.25">
      <c r="C433" s="1"/>
      <c r="E433" s="1"/>
      <c r="F433" s="1"/>
      <c r="G433" s="1"/>
      <c r="H433" s="1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</row>
    <row r="434" spans="3:35" x14ac:dyDescent="0.25">
      <c r="C434" s="1"/>
      <c r="E434" s="1"/>
      <c r="F434" s="1"/>
      <c r="G434" s="1"/>
      <c r="H434" s="1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</row>
    <row r="435" spans="3:35" x14ac:dyDescent="0.25">
      <c r="C435" s="1"/>
      <c r="E435" s="1"/>
      <c r="F435" s="1"/>
      <c r="G435" s="1"/>
      <c r="H435" s="1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</row>
    <row r="436" spans="3:35" x14ac:dyDescent="0.25">
      <c r="C436" s="1"/>
      <c r="E436" s="1"/>
      <c r="F436" s="1"/>
      <c r="G436" s="1"/>
      <c r="H436" s="1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</row>
    <row r="437" spans="3:35" x14ac:dyDescent="0.25">
      <c r="C437" s="1"/>
      <c r="E437" s="1"/>
      <c r="F437" s="1"/>
      <c r="G437" s="1"/>
      <c r="H437" s="1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</row>
    <row r="438" spans="3:35" x14ac:dyDescent="0.25">
      <c r="C438" s="1"/>
      <c r="E438" s="1"/>
      <c r="F438" s="1"/>
      <c r="G438" s="1"/>
      <c r="H438" s="1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</row>
    <row r="439" spans="3:35" x14ac:dyDescent="0.25">
      <c r="C439" s="1"/>
      <c r="E439" s="1"/>
      <c r="F439" s="1"/>
      <c r="G439" s="1"/>
      <c r="H439" s="1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</row>
    <row r="440" spans="3:35" x14ac:dyDescent="0.25">
      <c r="C440" s="1"/>
      <c r="E440" s="1"/>
      <c r="F440" s="1"/>
      <c r="G440" s="1"/>
      <c r="H440" s="1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</row>
    <row r="441" spans="3:35" x14ac:dyDescent="0.25">
      <c r="C441" s="1"/>
      <c r="E441" s="1"/>
      <c r="F441" s="1"/>
      <c r="G441" s="1"/>
      <c r="H441" s="1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</row>
    <row r="442" spans="3:35" x14ac:dyDescent="0.25">
      <c r="C442" s="1"/>
      <c r="E442" s="1"/>
      <c r="F442" s="1"/>
      <c r="G442" s="1"/>
      <c r="H442" s="1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</row>
    <row r="443" spans="3:35" x14ac:dyDescent="0.25">
      <c r="C443" s="1"/>
      <c r="E443" s="1"/>
      <c r="F443" s="1"/>
      <c r="G443" s="1"/>
      <c r="H443" s="1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</row>
    <row r="444" spans="3:35" x14ac:dyDescent="0.25">
      <c r="C444" s="1"/>
      <c r="E444" s="1"/>
      <c r="F444" s="1"/>
      <c r="G444" s="1"/>
      <c r="H444" s="1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</row>
    <row r="445" spans="3:35" x14ac:dyDescent="0.25">
      <c r="C445" s="1"/>
      <c r="E445" s="1"/>
      <c r="F445" s="1"/>
      <c r="G445" s="1"/>
      <c r="H445" s="1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</row>
    <row r="446" spans="3:35" x14ac:dyDescent="0.25">
      <c r="C446" s="1"/>
      <c r="E446" s="1"/>
      <c r="F446" s="1"/>
      <c r="G446" s="1"/>
      <c r="H446" s="1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</row>
    <row r="447" spans="3:35" x14ac:dyDescent="0.25">
      <c r="C447" s="1"/>
      <c r="E447" s="1"/>
      <c r="F447" s="1"/>
      <c r="G447" s="1"/>
      <c r="H447" s="1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</row>
    <row r="448" spans="3:35" x14ac:dyDescent="0.25">
      <c r="C448" s="1"/>
      <c r="E448" s="1"/>
      <c r="F448" s="1"/>
      <c r="G448" s="1"/>
      <c r="H448" s="1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</row>
    <row r="449" spans="3:35" x14ac:dyDescent="0.25">
      <c r="C449" s="1"/>
      <c r="E449" s="1"/>
      <c r="F449" s="1"/>
      <c r="G449" s="1"/>
      <c r="H449" s="1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</row>
    <row r="450" spans="3:35" x14ac:dyDescent="0.25">
      <c r="C450" s="1"/>
      <c r="E450" s="1"/>
      <c r="F450" s="1"/>
      <c r="G450" s="1"/>
      <c r="H450" s="1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</row>
    <row r="451" spans="3:35" x14ac:dyDescent="0.25">
      <c r="C451" s="1"/>
      <c r="E451" s="1"/>
      <c r="F451" s="1"/>
      <c r="G451" s="1"/>
      <c r="H451" s="1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</row>
    <row r="452" spans="3:35" x14ac:dyDescent="0.25">
      <c r="C452" s="1"/>
      <c r="E452" s="1"/>
      <c r="F452" s="1"/>
      <c r="G452" s="1"/>
      <c r="H452" s="1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</row>
    <row r="453" spans="3:35" x14ac:dyDescent="0.25">
      <c r="C453" s="1"/>
      <c r="E453" s="1"/>
      <c r="F453" s="1"/>
      <c r="G453" s="1"/>
      <c r="H453" s="1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</row>
    <row r="454" spans="3:35" x14ac:dyDescent="0.25">
      <c r="C454" s="1"/>
      <c r="E454" s="1"/>
      <c r="F454" s="1"/>
      <c r="G454" s="1"/>
      <c r="H454" s="1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</row>
    <row r="455" spans="3:35" x14ac:dyDescent="0.25">
      <c r="C455" s="1"/>
      <c r="E455" s="1"/>
      <c r="F455" s="1"/>
      <c r="G455" s="1"/>
      <c r="H455" s="1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</row>
    <row r="456" spans="3:35" x14ac:dyDescent="0.25">
      <c r="C456" s="1"/>
      <c r="E456" s="1"/>
      <c r="F456" s="1"/>
      <c r="G456" s="1"/>
      <c r="H456" s="1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</row>
    <row r="457" spans="3:35" x14ac:dyDescent="0.25">
      <c r="C457" s="1"/>
      <c r="E457" s="1"/>
      <c r="F457" s="1"/>
      <c r="G457" s="1"/>
      <c r="H457" s="1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</row>
    <row r="458" spans="3:35" x14ac:dyDescent="0.25">
      <c r="C458" s="1"/>
      <c r="E458" s="1"/>
      <c r="F458" s="1"/>
      <c r="G458" s="1"/>
      <c r="H458" s="1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</row>
    <row r="459" spans="3:35" x14ac:dyDescent="0.25">
      <c r="C459" s="1"/>
      <c r="E459" s="1"/>
      <c r="F459" s="1"/>
      <c r="G459" s="1"/>
      <c r="H459" s="1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</row>
    <row r="460" spans="3:35" x14ac:dyDescent="0.25">
      <c r="C460" s="1"/>
      <c r="E460" s="1"/>
      <c r="F460" s="1"/>
      <c r="G460" s="1"/>
      <c r="H460" s="1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</row>
    <row r="461" spans="3:35" x14ac:dyDescent="0.25">
      <c r="C461" s="1"/>
      <c r="E461" s="1"/>
      <c r="F461" s="1"/>
      <c r="G461" s="1"/>
      <c r="H461" s="1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</row>
    <row r="462" spans="3:35" x14ac:dyDescent="0.25">
      <c r="C462" s="1"/>
      <c r="E462" s="1"/>
      <c r="F462" s="1"/>
      <c r="G462" s="1"/>
      <c r="H462" s="1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</row>
    <row r="463" spans="3:35" x14ac:dyDescent="0.25">
      <c r="C463" s="1"/>
      <c r="E463" s="1"/>
      <c r="F463" s="1"/>
      <c r="G463" s="1"/>
      <c r="H463" s="1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</row>
    <row r="464" spans="3:35" x14ac:dyDescent="0.25">
      <c r="C464" s="1"/>
      <c r="E464" s="1"/>
      <c r="F464" s="1"/>
      <c r="G464" s="1"/>
      <c r="H464" s="1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</row>
    <row r="465" spans="3:35" x14ac:dyDescent="0.25">
      <c r="C465" s="1"/>
      <c r="E465" s="1"/>
      <c r="F465" s="1"/>
      <c r="G465" s="1"/>
      <c r="H465" s="1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</row>
    <row r="466" spans="3:35" x14ac:dyDescent="0.25">
      <c r="C466" s="1"/>
      <c r="E466" s="1"/>
      <c r="F466" s="1"/>
      <c r="G466" s="1"/>
      <c r="H466" s="1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</row>
    <row r="467" spans="3:35" x14ac:dyDescent="0.25">
      <c r="C467" s="1"/>
      <c r="E467" s="1"/>
      <c r="F467" s="1"/>
      <c r="G467" s="1"/>
      <c r="H467" s="1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</row>
    <row r="468" spans="3:35" x14ac:dyDescent="0.25">
      <c r="C468" s="1"/>
      <c r="E468" s="1"/>
      <c r="F468" s="1"/>
      <c r="G468" s="1"/>
      <c r="H468" s="1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</row>
    <row r="469" spans="3:35" x14ac:dyDescent="0.25">
      <c r="C469" s="1"/>
      <c r="E469" s="1"/>
      <c r="F469" s="1"/>
      <c r="G469" s="1"/>
      <c r="H469" s="1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</row>
    <row r="470" spans="3:35" x14ac:dyDescent="0.25">
      <c r="C470" s="1"/>
      <c r="E470" s="1"/>
      <c r="F470" s="1"/>
      <c r="G470" s="1"/>
      <c r="H470" s="1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</row>
    <row r="471" spans="3:35" x14ac:dyDescent="0.25">
      <c r="C471" s="1"/>
      <c r="E471" s="1"/>
      <c r="F471" s="1"/>
      <c r="G471" s="1"/>
      <c r="H471" s="1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</row>
    <row r="472" spans="3:35" x14ac:dyDescent="0.25">
      <c r="C472" s="1"/>
      <c r="E472" s="1"/>
      <c r="F472" s="1"/>
      <c r="G472" s="1"/>
      <c r="H472" s="1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</row>
    <row r="473" spans="3:35" x14ac:dyDescent="0.25">
      <c r="C473" s="1"/>
      <c r="E473" s="1"/>
      <c r="F473" s="1"/>
      <c r="G473" s="1"/>
      <c r="H473" s="1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</row>
    <row r="474" spans="3:35" x14ac:dyDescent="0.25">
      <c r="C474" s="1"/>
      <c r="E474" s="1"/>
      <c r="F474" s="1"/>
      <c r="G474" s="1"/>
      <c r="H474" s="1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</row>
    <row r="475" spans="3:35" x14ac:dyDescent="0.25">
      <c r="C475" s="1"/>
      <c r="E475" s="1"/>
      <c r="F475" s="1"/>
      <c r="G475" s="1"/>
      <c r="H475" s="1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</row>
    <row r="476" spans="3:35" x14ac:dyDescent="0.25">
      <c r="C476" s="1"/>
      <c r="E476" s="1"/>
      <c r="F476" s="1"/>
      <c r="G476" s="1"/>
      <c r="H476" s="1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</row>
    <row r="477" spans="3:35" x14ac:dyDescent="0.25">
      <c r="C477" s="1"/>
      <c r="E477" s="1"/>
      <c r="F477" s="1"/>
      <c r="G477" s="1"/>
      <c r="H477" s="1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</row>
    <row r="478" spans="3:35" x14ac:dyDescent="0.25">
      <c r="C478" s="1"/>
      <c r="E478" s="1"/>
      <c r="F478" s="1"/>
      <c r="G478" s="1"/>
      <c r="H478" s="1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</row>
    <row r="479" spans="3:35" x14ac:dyDescent="0.25">
      <c r="C479" s="1"/>
      <c r="E479" s="1"/>
      <c r="F479" s="1"/>
      <c r="G479" s="1"/>
      <c r="H479" s="1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</row>
    <row r="480" spans="3:35" x14ac:dyDescent="0.25">
      <c r="C480" s="1"/>
      <c r="E480" s="1"/>
      <c r="F480" s="1"/>
      <c r="G480" s="1"/>
      <c r="H480" s="1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</row>
    <row r="481" spans="3:35" x14ac:dyDescent="0.25">
      <c r="C481" s="1"/>
      <c r="E481" s="1"/>
      <c r="F481" s="1"/>
      <c r="G481" s="1"/>
      <c r="H481" s="1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</row>
    <row r="482" spans="3:35" x14ac:dyDescent="0.25">
      <c r="C482" s="1"/>
      <c r="E482" s="1"/>
      <c r="F482" s="1"/>
      <c r="G482" s="1"/>
      <c r="H482" s="1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</row>
    <row r="483" spans="3:35" x14ac:dyDescent="0.25">
      <c r="C483" s="1"/>
      <c r="E483" s="1"/>
      <c r="F483" s="1"/>
      <c r="G483" s="1"/>
      <c r="H483" s="1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</row>
    <row r="484" spans="3:35" x14ac:dyDescent="0.25">
      <c r="C484" s="1"/>
      <c r="E484" s="1"/>
      <c r="F484" s="1"/>
      <c r="G484" s="1"/>
      <c r="H484" s="1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</row>
    <row r="485" spans="3:35" x14ac:dyDescent="0.25">
      <c r="C485" s="1"/>
      <c r="E485" s="1"/>
      <c r="F485" s="1"/>
      <c r="G485" s="1"/>
      <c r="H485" s="1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</row>
    <row r="486" spans="3:35" x14ac:dyDescent="0.25">
      <c r="C486" s="1"/>
      <c r="E486" s="1"/>
      <c r="F486" s="1"/>
      <c r="G486" s="1"/>
      <c r="H486" s="1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</row>
    <row r="487" spans="3:35" x14ac:dyDescent="0.25">
      <c r="C487" s="1"/>
      <c r="E487" s="1"/>
      <c r="F487" s="1"/>
      <c r="G487" s="1"/>
      <c r="H487" s="1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</row>
    <row r="488" spans="3:35" x14ac:dyDescent="0.25">
      <c r="C488" s="1"/>
      <c r="E488" s="1"/>
      <c r="F488" s="1"/>
      <c r="G488" s="1"/>
      <c r="H488" s="1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</row>
    <row r="489" spans="3:35" x14ac:dyDescent="0.25">
      <c r="C489" s="1"/>
      <c r="E489" s="1"/>
      <c r="F489" s="1"/>
      <c r="G489" s="1"/>
      <c r="H489" s="1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</row>
    <row r="490" spans="3:35" x14ac:dyDescent="0.25">
      <c r="C490" s="1"/>
      <c r="E490" s="1"/>
      <c r="F490" s="1"/>
      <c r="G490" s="1"/>
      <c r="H490" s="1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</row>
    <row r="491" spans="3:35" x14ac:dyDescent="0.25">
      <c r="C491" s="1"/>
      <c r="E491" s="1"/>
      <c r="F491" s="1"/>
      <c r="G491" s="1"/>
      <c r="H491" s="1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</row>
    <row r="492" spans="3:35" x14ac:dyDescent="0.25">
      <c r="C492" s="1"/>
      <c r="E492" s="1"/>
      <c r="F492" s="1"/>
      <c r="G492" s="1"/>
      <c r="H492" s="1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</row>
    <row r="493" spans="3:35" x14ac:dyDescent="0.25">
      <c r="C493" s="1"/>
      <c r="E493" s="1"/>
      <c r="F493" s="1"/>
      <c r="G493" s="1"/>
      <c r="H493" s="1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</row>
    <row r="494" spans="3:35" x14ac:dyDescent="0.25">
      <c r="C494" s="1"/>
      <c r="E494" s="1"/>
      <c r="F494" s="1"/>
      <c r="G494" s="1"/>
      <c r="H494" s="1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</row>
    <row r="495" spans="3:35" x14ac:dyDescent="0.25">
      <c r="C495" s="1"/>
      <c r="E495" s="1"/>
      <c r="F495" s="1"/>
      <c r="G495" s="1"/>
      <c r="H495" s="1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</row>
    <row r="496" spans="3:35" x14ac:dyDescent="0.25">
      <c r="C496" s="1"/>
      <c r="E496" s="1"/>
      <c r="F496" s="1"/>
      <c r="G496" s="1"/>
      <c r="H496" s="1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</row>
    <row r="497" spans="3:35" x14ac:dyDescent="0.25">
      <c r="C497" s="1"/>
      <c r="E497" s="1"/>
      <c r="F497" s="1"/>
      <c r="G497" s="1"/>
      <c r="H497" s="1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</row>
    <row r="498" spans="3:35" x14ac:dyDescent="0.25">
      <c r="C498" s="1"/>
      <c r="E498" s="1"/>
      <c r="F498" s="1"/>
      <c r="G498" s="1"/>
      <c r="H498" s="1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</row>
    <row r="499" spans="3:35" x14ac:dyDescent="0.25">
      <c r="C499" s="1"/>
      <c r="E499" s="1"/>
      <c r="F499" s="1"/>
      <c r="G499" s="1"/>
      <c r="H499" s="1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</row>
    <row r="500" spans="3:35" x14ac:dyDescent="0.25">
      <c r="C500" s="1"/>
      <c r="E500" s="1"/>
      <c r="F500" s="1"/>
      <c r="G500" s="1"/>
      <c r="H500" s="1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</row>
    <row r="501" spans="3:35" x14ac:dyDescent="0.25">
      <c r="C501" s="1"/>
      <c r="E501" s="1"/>
      <c r="F501" s="1"/>
      <c r="G501" s="1"/>
      <c r="H501" s="1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</row>
    <row r="502" spans="3:35" x14ac:dyDescent="0.25">
      <c r="C502" s="1"/>
      <c r="E502" s="1"/>
      <c r="F502" s="1"/>
      <c r="G502" s="1"/>
      <c r="H502" s="1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</row>
    <row r="503" spans="3:35" x14ac:dyDescent="0.25">
      <c r="C503" s="1"/>
      <c r="E503" s="1"/>
      <c r="F503" s="1"/>
      <c r="G503" s="1"/>
      <c r="H503" s="1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</row>
    <row r="504" spans="3:35" x14ac:dyDescent="0.25">
      <c r="C504" s="1"/>
      <c r="E504" s="1"/>
      <c r="F504" s="1"/>
      <c r="G504" s="1"/>
      <c r="H504" s="1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</row>
    <row r="505" spans="3:35" x14ac:dyDescent="0.25">
      <c r="C505" s="1"/>
      <c r="E505" s="1"/>
      <c r="F505" s="1"/>
      <c r="G505" s="1"/>
      <c r="H505" s="1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</row>
    <row r="506" spans="3:35" x14ac:dyDescent="0.25">
      <c r="C506" s="1"/>
      <c r="E506" s="1"/>
      <c r="F506" s="1"/>
      <c r="G506" s="1"/>
      <c r="H506" s="1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</row>
    <row r="507" spans="3:35" x14ac:dyDescent="0.25">
      <c r="C507" s="1"/>
      <c r="E507" s="1"/>
      <c r="F507" s="1"/>
      <c r="G507" s="1"/>
      <c r="H507" s="1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</row>
    <row r="508" spans="3:35" x14ac:dyDescent="0.25">
      <c r="C508" s="1"/>
      <c r="E508" s="1"/>
      <c r="F508" s="1"/>
      <c r="G508" s="1"/>
      <c r="H508" s="1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</row>
    <row r="509" spans="3:35" x14ac:dyDescent="0.25">
      <c r="C509" s="1"/>
      <c r="E509" s="1"/>
      <c r="F509" s="1"/>
      <c r="G509" s="1"/>
      <c r="H509" s="1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</row>
    <row r="510" spans="3:35" x14ac:dyDescent="0.25">
      <c r="C510" s="1"/>
      <c r="E510" s="1"/>
      <c r="F510" s="1"/>
      <c r="G510" s="1"/>
      <c r="H510" s="1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</row>
    <row r="511" spans="3:35" x14ac:dyDescent="0.25">
      <c r="C511" s="1"/>
      <c r="E511" s="1"/>
      <c r="F511" s="1"/>
      <c r="G511" s="1"/>
      <c r="H511" s="1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</row>
    <row r="512" spans="3:35" x14ac:dyDescent="0.25">
      <c r="C512" s="1"/>
      <c r="E512" s="1"/>
      <c r="F512" s="1"/>
      <c r="G512" s="1"/>
      <c r="H512" s="1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</row>
    <row r="513" spans="3:35" x14ac:dyDescent="0.25">
      <c r="C513" s="1"/>
      <c r="E513" s="1"/>
      <c r="F513" s="1"/>
      <c r="G513" s="1"/>
      <c r="H513" s="1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</row>
    <row r="514" spans="3:35" x14ac:dyDescent="0.25">
      <c r="C514" s="1"/>
      <c r="E514" s="1"/>
      <c r="F514" s="1"/>
      <c r="G514" s="1"/>
      <c r="H514" s="1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</row>
    <row r="515" spans="3:35" x14ac:dyDescent="0.25">
      <c r="C515" s="1"/>
      <c r="E515" s="1"/>
      <c r="F515" s="1"/>
      <c r="G515" s="1"/>
      <c r="H515" s="1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</row>
    <row r="516" spans="3:35" x14ac:dyDescent="0.25">
      <c r="C516" s="1"/>
      <c r="E516" s="1"/>
      <c r="F516" s="1"/>
      <c r="G516" s="1"/>
      <c r="H516" s="1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</row>
    <row r="517" spans="3:35" x14ac:dyDescent="0.25">
      <c r="C517" s="1"/>
      <c r="E517" s="1"/>
      <c r="F517" s="1"/>
      <c r="G517" s="1"/>
      <c r="H517" s="1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</row>
    <row r="518" spans="3:35" x14ac:dyDescent="0.25">
      <c r="C518" s="1"/>
      <c r="E518" s="1"/>
      <c r="F518" s="1"/>
      <c r="G518" s="1"/>
      <c r="H518" s="1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</row>
    <row r="519" spans="3:35" x14ac:dyDescent="0.25">
      <c r="C519" s="1"/>
      <c r="E519" s="1"/>
      <c r="F519" s="1"/>
      <c r="G519" s="1"/>
      <c r="H519" s="1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</row>
    <row r="520" spans="3:35" x14ac:dyDescent="0.25">
      <c r="C520" s="1"/>
      <c r="E520" s="1"/>
      <c r="F520" s="1"/>
      <c r="G520" s="1"/>
      <c r="H520" s="1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</row>
    <row r="521" spans="3:35" x14ac:dyDescent="0.25">
      <c r="C521" s="1"/>
      <c r="E521" s="1"/>
      <c r="F521" s="1"/>
      <c r="G521" s="1"/>
      <c r="H521" s="1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</row>
    <row r="522" spans="3:35" x14ac:dyDescent="0.25">
      <c r="C522" s="1"/>
      <c r="E522" s="1"/>
      <c r="F522" s="1"/>
      <c r="G522" s="1"/>
      <c r="H522" s="1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</row>
    <row r="523" spans="3:35" x14ac:dyDescent="0.25">
      <c r="C523" s="1"/>
      <c r="E523" s="1"/>
      <c r="F523" s="1"/>
      <c r="G523" s="1"/>
      <c r="H523" s="1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</row>
    <row r="524" spans="3:35" x14ac:dyDescent="0.25">
      <c r="C524" s="1"/>
      <c r="E524" s="1"/>
      <c r="F524" s="1"/>
      <c r="G524" s="1"/>
      <c r="H524" s="1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</row>
    <row r="525" spans="3:35" x14ac:dyDescent="0.25">
      <c r="C525" s="1"/>
      <c r="E525" s="1"/>
      <c r="F525" s="1"/>
      <c r="G525" s="1"/>
      <c r="H525" s="1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</row>
    <row r="526" spans="3:35" x14ac:dyDescent="0.25">
      <c r="C526" s="1"/>
      <c r="E526" s="1"/>
      <c r="F526" s="1"/>
      <c r="G526" s="1"/>
      <c r="H526" s="1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</row>
    <row r="527" spans="3:35" x14ac:dyDescent="0.25">
      <c r="C527" s="1"/>
      <c r="E527" s="1"/>
      <c r="F527" s="1"/>
      <c r="G527" s="1"/>
      <c r="H527" s="1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</row>
    <row r="528" spans="3:35" x14ac:dyDescent="0.25">
      <c r="C528" s="1"/>
      <c r="E528" s="1"/>
      <c r="F528" s="1"/>
      <c r="G528" s="1"/>
      <c r="H528" s="1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</row>
    <row r="529" spans="3:35" x14ac:dyDescent="0.25">
      <c r="C529" s="1"/>
      <c r="E529" s="1"/>
      <c r="F529" s="1"/>
      <c r="G529" s="1"/>
      <c r="H529" s="1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</row>
    <row r="530" spans="3:35" x14ac:dyDescent="0.25">
      <c r="C530" s="1"/>
      <c r="E530" s="1"/>
      <c r="F530" s="1"/>
      <c r="G530" s="1"/>
      <c r="H530" s="1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</row>
    <row r="531" spans="3:35" x14ac:dyDescent="0.25">
      <c r="C531" s="1"/>
      <c r="E531" s="1"/>
      <c r="F531" s="1"/>
      <c r="G531" s="1"/>
      <c r="H531" s="1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</row>
    <row r="532" spans="3:35" x14ac:dyDescent="0.25">
      <c r="C532" s="1"/>
      <c r="E532" s="1"/>
      <c r="F532" s="1"/>
      <c r="G532" s="1"/>
      <c r="H532" s="1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</row>
    <row r="533" spans="3:35" x14ac:dyDescent="0.25">
      <c r="C533" s="1"/>
      <c r="E533" s="1"/>
      <c r="F533" s="1"/>
      <c r="G533" s="1"/>
      <c r="H533" s="1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</row>
    <row r="534" spans="3:35" x14ac:dyDescent="0.25">
      <c r="C534" s="1"/>
      <c r="E534" s="1"/>
      <c r="F534" s="1"/>
      <c r="G534" s="1"/>
      <c r="H534" s="1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</row>
    <row r="535" spans="3:35" x14ac:dyDescent="0.25">
      <c r="C535" s="1"/>
      <c r="E535" s="1"/>
      <c r="F535" s="1"/>
      <c r="G535" s="1"/>
      <c r="H535" s="1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</row>
    <row r="536" spans="3:35" x14ac:dyDescent="0.25">
      <c r="C536" s="1"/>
      <c r="E536" s="1"/>
      <c r="F536" s="1"/>
      <c r="G536" s="1"/>
      <c r="H536" s="1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</row>
    <row r="537" spans="3:35" x14ac:dyDescent="0.25">
      <c r="C537" s="1"/>
      <c r="E537" s="1"/>
      <c r="F537" s="1"/>
      <c r="G537" s="1"/>
      <c r="H537" s="1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</row>
    <row r="538" spans="3:35" x14ac:dyDescent="0.25">
      <c r="C538" s="1"/>
      <c r="E538" s="1"/>
      <c r="F538" s="1"/>
      <c r="G538" s="1"/>
      <c r="H538" s="1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</row>
    <row r="539" spans="3:35" x14ac:dyDescent="0.25">
      <c r="C539" s="1"/>
      <c r="E539" s="1"/>
      <c r="F539" s="1"/>
      <c r="G539" s="1"/>
      <c r="H539" s="1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</row>
    <row r="540" spans="3:35" x14ac:dyDescent="0.25">
      <c r="C540" s="1"/>
      <c r="E540" s="1"/>
      <c r="F540" s="1"/>
      <c r="G540" s="1"/>
      <c r="H540" s="1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</row>
    <row r="541" spans="3:35" x14ac:dyDescent="0.25">
      <c r="C541" s="1"/>
      <c r="E541" s="1"/>
      <c r="F541" s="1"/>
      <c r="G541" s="1"/>
      <c r="H541" s="1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</row>
    <row r="542" spans="3:35" x14ac:dyDescent="0.25">
      <c r="C542" s="1"/>
      <c r="E542" s="1"/>
      <c r="F542" s="1"/>
      <c r="G542" s="1"/>
      <c r="H542" s="1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</row>
    <row r="543" spans="3:35" x14ac:dyDescent="0.25">
      <c r="C543" s="1"/>
      <c r="E543" s="1"/>
      <c r="F543" s="1"/>
      <c r="G543" s="1"/>
      <c r="H543" s="1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</row>
    <row r="544" spans="3:35" x14ac:dyDescent="0.25">
      <c r="C544" s="1"/>
      <c r="E544" s="1"/>
      <c r="F544" s="1"/>
      <c r="G544" s="1"/>
      <c r="H544" s="1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</row>
    <row r="545" spans="3:35" x14ac:dyDescent="0.25">
      <c r="C545" s="1"/>
      <c r="E545" s="1"/>
      <c r="F545" s="1"/>
      <c r="G545" s="1"/>
      <c r="H545" s="1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</row>
    <row r="546" spans="3:35" x14ac:dyDescent="0.25">
      <c r="C546" s="1"/>
      <c r="E546" s="1"/>
      <c r="F546" s="1"/>
      <c r="G546" s="1"/>
      <c r="H546" s="1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</row>
    <row r="547" spans="3:35" x14ac:dyDescent="0.25">
      <c r="C547" s="1"/>
      <c r="E547" s="1"/>
      <c r="F547" s="1"/>
      <c r="G547" s="1"/>
      <c r="H547" s="1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</row>
    <row r="548" spans="3:35" x14ac:dyDescent="0.25">
      <c r="C548" s="1"/>
      <c r="E548" s="1"/>
      <c r="F548" s="1"/>
      <c r="G548" s="1"/>
      <c r="H548" s="1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</row>
    <row r="549" spans="3:35" x14ac:dyDescent="0.25">
      <c r="C549" s="1"/>
      <c r="E549" s="1"/>
      <c r="F549" s="1"/>
      <c r="G549" s="1"/>
      <c r="H549" s="1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</row>
    <row r="550" spans="3:35" x14ac:dyDescent="0.25">
      <c r="C550" s="1"/>
      <c r="E550" s="1"/>
      <c r="F550" s="1"/>
      <c r="G550" s="1"/>
      <c r="H550" s="1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</row>
    <row r="551" spans="3:35" x14ac:dyDescent="0.25">
      <c r="C551" s="1"/>
      <c r="E551" s="1"/>
      <c r="F551" s="1"/>
      <c r="G551" s="1"/>
      <c r="H551" s="1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</row>
    <row r="552" spans="3:35" x14ac:dyDescent="0.25">
      <c r="C552" s="1"/>
      <c r="E552" s="1"/>
      <c r="F552" s="1"/>
      <c r="G552" s="1"/>
      <c r="H552" s="1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</row>
    <row r="553" spans="3:35" x14ac:dyDescent="0.25">
      <c r="C553" s="1"/>
      <c r="E553" s="1"/>
      <c r="F553" s="1"/>
      <c r="G553" s="1"/>
      <c r="H553" s="1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</row>
    <row r="554" spans="3:35" x14ac:dyDescent="0.25">
      <c r="C554" s="1"/>
      <c r="E554" s="1"/>
      <c r="F554" s="1"/>
      <c r="G554" s="1"/>
      <c r="H554" s="1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</row>
    <row r="555" spans="3:35" x14ac:dyDescent="0.25">
      <c r="C555" s="1"/>
      <c r="E555" s="1"/>
      <c r="F555" s="1"/>
      <c r="G555" s="1"/>
      <c r="H555" s="1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</row>
    <row r="556" spans="3:35" x14ac:dyDescent="0.25">
      <c r="C556" s="1"/>
      <c r="E556" s="1"/>
      <c r="F556" s="1"/>
      <c r="G556" s="1"/>
      <c r="H556" s="1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</row>
    <row r="557" spans="3:35" x14ac:dyDescent="0.25">
      <c r="C557" s="1"/>
      <c r="E557" s="1"/>
      <c r="F557" s="1"/>
      <c r="G557" s="1"/>
      <c r="H557" s="1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</row>
    <row r="558" spans="3:35" x14ac:dyDescent="0.25">
      <c r="C558" s="1"/>
      <c r="E558" s="1"/>
      <c r="F558" s="1"/>
      <c r="G558" s="1"/>
      <c r="H558" s="1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</row>
    <row r="559" spans="3:35" x14ac:dyDescent="0.25">
      <c r="C559" s="1"/>
      <c r="E559" s="1"/>
      <c r="F559" s="1"/>
      <c r="G559" s="1"/>
      <c r="H559" s="1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</row>
    <row r="560" spans="3:35" x14ac:dyDescent="0.25">
      <c r="C560" s="1"/>
      <c r="E560" s="1"/>
      <c r="F560" s="1"/>
      <c r="G560" s="1"/>
      <c r="H560" s="1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</row>
    <row r="561" spans="3:35" x14ac:dyDescent="0.25">
      <c r="C561" s="1"/>
      <c r="E561" s="1"/>
      <c r="F561" s="1"/>
      <c r="G561" s="1"/>
      <c r="H561" s="1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</row>
    <row r="562" spans="3:35" x14ac:dyDescent="0.25">
      <c r="C562" s="1"/>
      <c r="E562" s="1"/>
      <c r="F562" s="1"/>
      <c r="G562" s="1"/>
      <c r="H562" s="1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</row>
    <row r="563" spans="3:35" x14ac:dyDescent="0.25">
      <c r="C563" s="1"/>
      <c r="E563" s="1"/>
      <c r="F563" s="1"/>
      <c r="G563" s="1"/>
      <c r="H563" s="1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</row>
    <row r="564" spans="3:35" x14ac:dyDescent="0.25">
      <c r="C564" s="1"/>
      <c r="E564" s="1"/>
      <c r="F564" s="1"/>
      <c r="G564" s="1"/>
      <c r="H564" s="1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</row>
    <row r="565" spans="3:35" x14ac:dyDescent="0.25">
      <c r="C565" s="1"/>
      <c r="E565" s="1"/>
      <c r="F565" s="1"/>
      <c r="G565" s="1"/>
      <c r="H565" s="1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</row>
    <row r="566" spans="3:35" x14ac:dyDescent="0.25">
      <c r="C566" s="1"/>
      <c r="E566" s="1"/>
      <c r="F566" s="1"/>
      <c r="G566" s="1"/>
      <c r="H566" s="1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</row>
    <row r="567" spans="3:35" x14ac:dyDescent="0.25">
      <c r="C567" s="1"/>
      <c r="E567" s="1"/>
      <c r="F567" s="1"/>
      <c r="G567" s="1"/>
      <c r="H567" s="1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</row>
    <row r="568" spans="3:35" x14ac:dyDescent="0.25">
      <c r="C568" s="1"/>
      <c r="E568" s="1"/>
      <c r="F568" s="1"/>
      <c r="G568" s="1"/>
      <c r="H568" s="1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</row>
    <row r="569" spans="3:35" x14ac:dyDescent="0.25">
      <c r="C569" s="1"/>
      <c r="E569" s="1"/>
      <c r="F569" s="1"/>
      <c r="G569" s="1"/>
      <c r="H569" s="1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</row>
    <row r="570" spans="3:35" x14ac:dyDescent="0.25">
      <c r="C570" s="1"/>
      <c r="E570" s="1"/>
      <c r="F570" s="1"/>
      <c r="G570" s="1"/>
      <c r="H570" s="1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</row>
    <row r="571" spans="3:35" x14ac:dyDescent="0.25">
      <c r="C571" s="1"/>
      <c r="E571" s="1"/>
      <c r="F571" s="1"/>
      <c r="G571" s="1"/>
      <c r="H571" s="1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</row>
    <row r="572" spans="3:35" x14ac:dyDescent="0.25">
      <c r="C572" s="1"/>
      <c r="E572" s="1"/>
      <c r="F572" s="1"/>
      <c r="G572" s="1"/>
      <c r="H572" s="1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</row>
    <row r="573" spans="3:35" x14ac:dyDescent="0.25">
      <c r="C573" s="1"/>
      <c r="E573" s="1"/>
      <c r="F573" s="1"/>
      <c r="G573" s="1"/>
      <c r="H573" s="1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</row>
    <row r="574" spans="3:35" x14ac:dyDescent="0.25">
      <c r="C574" s="1"/>
      <c r="E574" s="1"/>
      <c r="F574" s="1"/>
      <c r="G574" s="1"/>
      <c r="H574" s="1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</row>
    <row r="575" spans="3:35" x14ac:dyDescent="0.25">
      <c r="C575" s="1"/>
      <c r="E575" s="1"/>
      <c r="F575" s="1"/>
      <c r="G575" s="1"/>
      <c r="H575" s="1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</row>
    <row r="576" spans="3:35" x14ac:dyDescent="0.25">
      <c r="C576" s="1"/>
      <c r="E576" s="1"/>
      <c r="F576" s="1"/>
      <c r="G576" s="1"/>
      <c r="H576" s="1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</row>
    <row r="577" spans="3:35" x14ac:dyDescent="0.25">
      <c r="C577" s="1"/>
      <c r="E577" s="1"/>
      <c r="F577" s="1"/>
      <c r="G577" s="1"/>
      <c r="H577" s="1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</row>
    <row r="578" spans="3:35" x14ac:dyDescent="0.25">
      <c r="C578" s="1"/>
      <c r="E578" s="1"/>
      <c r="F578" s="1"/>
      <c r="G578" s="1"/>
      <c r="H578" s="1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</row>
    <row r="579" spans="3:35" x14ac:dyDescent="0.25">
      <c r="C579" s="1"/>
      <c r="E579" s="1"/>
      <c r="F579" s="1"/>
      <c r="G579" s="1"/>
      <c r="H579" s="1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</row>
    <row r="580" spans="3:35" x14ac:dyDescent="0.25">
      <c r="C580" s="1"/>
      <c r="E580" s="1"/>
      <c r="F580" s="1"/>
      <c r="G580" s="1"/>
      <c r="H580" s="1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</row>
    <row r="581" spans="3:35" x14ac:dyDescent="0.25">
      <c r="C581" s="1"/>
      <c r="E581" s="1"/>
      <c r="F581" s="1"/>
      <c r="G581" s="1"/>
      <c r="H581" s="1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</row>
    <row r="582" spans="3:35" x14ac:dyDescent="0.25">
      <c r="C582" s="1"/>
      <c r="E582" s="1"/>
      <c r="F582" s="1"/>
      <c r="G582" s="1"/>
      <c r="H582" s="1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</row>
    <row r="583" spans="3:35" x14ac:dyDescent="0.25">
      <c r="C583" s="1"/>
      <c r="E583" s="1"/>
      <c r="F583" s="1"/>
      <c r="G583" s="1"/>
      <c r="H583" s="1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</row>
    <row r="584" spans="3:35" x14ac:dyDescent="0.25">
      <c r="C584" s="1"/>
      <c r="E584" s="1"/>
      <c r="F584" s="1"/>
      <c r="G584" s="1"/>
      <c r="H584" s="1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</row>
    <row r="585" spans="3:35" x14ac:dyDescent="0.25">
      <c r="C585" s="1"/>
      <c r="E585" s="1"/>
      <c r="F585" s="1"/>
      <c r="G585" s="1"/>
      <c r="H585" s="1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</row>
    <row r="586" spans="3:35" x14ac:dyDescent="0.25">
      <c r="C586" s="1"/>
      <c r="E586" s="1"/>
      <c r="F586" s="1"/>
      <c r="G586" s="1"/>
      <c r="H586" s="1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</row>
    <row r="587" spans="3:35" x14ac:dyDescent="0.25">
      <c r="C587" s="1"/>
      <c r="E587" s="1"/>
      <c r="F587" s="1"/>
      <c r="G587" s="1"/>
      <c r="H587" s="1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</row>
    <row r="588" spans="3:35" x14ac:dyDescent="0.25">
      <c r="C588" s="1"/>
      <c r="E588" s="1"/>
      <c r="F588" s="1"/>
      <c r="G588" s="1"/>
      <c r="H588" s="1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</row>
    <row r="589" spans="3:35" x14ac:dyDescent="0.25">
      <c r="C589" s="1"/>
      <c r="E589" s="1"/>
      <c r="F589" s="1"/>
      <c r="G589" s="1"/>
      <c r="H589" s="1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</row>
    <row r="590" spans="3:35" x14ac:dyDescent="0.25">
      <c r="C590" s="1"/>
      <c r="E590" s="1"/>
      <c r="F590" s="1"/>
      <c r="G590" s="1"/>
      <c r="H590" s="1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</row>
    <row r="591" spans="3:35" x14ac:dyDescent="0.25">
      <c r="C591" s="1"/>
      <c r="E591" s="1"/>
      <c r="F591" s="1"/>
      <c r="G591" s="1"/>
      <c r="H591" s="1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</row>
    <row r="592" spans="3:35" x14ac:dyDescent="0.25">
      <c r="C592" s="1"/>
      <c r="E592" s="1"/>
      <c r="F592" s="1"/>
      <c r="G592" s="1"/>
      <c r="H592" s="1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</row>
    <row r="593" spans="3:35" x14ac:dyDescent="0.25">
      <c r="C593" s="1"/>
      <c r="E593" s="1"/>
      <c r="F593" s="1"/>
      <c r="G593" s="1"/>
      <c r="H593" s="1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</row>
    <row r="594" spans="3:35" x14ac:dyDescent="0.25">
      <c r="C594" s="1"/>
      <c r="E594" s="1"/>
      <c r="F594" s="1"/>
      <c r="G594" s="1"/>
      <c r="H594" s="1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</row>
    <row r="595" spans="3:35" x14ac:dyDescent="0.25">
      <c r="C595" s="1"/>
      <c r="E595" s="1"/>
      <c r="F595" s="1"/>
      <c r="G595" s="1"/>
      <c r="H595" s="1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</row>
    <row r="596" spans="3:35" x14ac:dyDescent="0.25">
      <c r="C596" s="1"/>
      <c r="E596" s="1"/>
      <c r="F596" s="1"/>
      <c r="G596" s="1"/>
      <c r="H596" s="1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</row>
    <row r="597" spans="3:35" x14ac:dyDescent="0.25">
      <c r="C597" s="1"/>
      <c r="E597" s="1"/>
      <c r="F597" s="1"/>
      <c r="G597" s="1"/>
      <c r="H597" s="1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</row>
    <row r="598" spans="3:35" x14ac:dyDescent="0.25">
      <c r="C598" s="1"/>
      <c r="E598" s="1"/>
      <c r="F598" s="1"/>
      <c r="G598" s="1"/>
      <c r="H598" s="1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</row>
    <row r="599" spans="3:35" x14ac:dyDescent="0.25">
      <c r="C599" s="1"/>
      <c r="E599" s="1"/>
      <c r="F599" s="1"/>
      <c r="G599" s="1"/>
      <c r="H599" s="1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</row>
    <row r="600" spans="3:35" x14ac:dyDescent="0.25">
      <c r="C600" s="1"/>
      <c r="E600" s="1"/>
      <c r="F600" s="1"/>
      <c r="G600" s="1"/>
      <c r="H600" s="1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</row>
    <row r="601" spans="3:35" x14ac:dyDescent="0.25">
      <c r="C601" s="1"/>
      <c r="E601" s="1"/>
      <c r="F601" s="1"/>
      <c r="G601" s="1"/>
      <c r="H601" s="1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</row>
    <row r="602" spans="3:35" x14ac:dyDescent="0.25">
      <c r="C602" s="1"/>
      <c r="E602" s="1"/>
      <c r="F602" s="1"/>
      <c r="G602" s="1"/>
      <c r="H602" s="1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</row>
    <row r="603" spans="3:35" x14ac:dyDescent="0.25">
      <c r="C603" s="1"/>
      <c r="E603" s="1"/>
      <c r="F603" s="1"/>
      <c r="G603" s="1"/>
      <c r="H603" s="1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</row>
    <row r="604" spans="3:35" x14ac:dyDescent="0.25">
      <c r="C604" s="1"/>
      <c r="E604" s="1"/>
      <c r="F604" s="1"/>
      <c r="G604" s="1"/>
      <c r="H604" s="1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</row>
    <row r="605" spans="3:35" x14ac:dyDescent="0.25">
      <c r="C605" s="1"/>
      <c r="E605" s="1"/>
      <c r="F605" s="1"/>
      <c r="G605" s="1"/>
      <c r="H605" s="1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</row>
    <row r="606" spans="3:35" x14ac:dyDescent="0.25">
      <c r="C606" s="1"/>
      <c r="E606" s="1"/>
      <c r="F606" s="1"/>
      <c r="G606" s="1"/>
      <c r="H606" s="1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</row>
    <row r="607" spans="3:35" x14ac:dyDescent="0.25">
      <c r="C607" s="1"/>
      <c r="E607" s="1"/>
      <c r="F607" s="1"/>
      <c r="G607" s="1"/>
      <c r="H607" s="1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</row>
    <row r="608" spans="3:35" x14ac:dyDescent="0.25">
      <c r="C608" s="1"/>
      <c r="E608" s="1"/>
      <c r="F608" s="1"/>
      <c r="G608" s="1"/>
      <c r="H608" s="1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</row>
    <row r="609" spans="3:35" x14ac:dyDescent="0.25">
      <c r="C609" s="1"/>
      <c r="E609" s="1"/>
      <c r="F609" s="1"/>
      <c r="G609" s="1"/>
      <c r="H609" s="1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</row>
    <row r="610" spans="3:35" x14ac:dyDescent="0.25">
      <c r="C610" s="1"/>
      <c r="E610" s="1"/>
      <c r="F610" s="1"/>
      <c r="G610" s="1"/>
      <c r="H610" s="1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</row>
    <row r="611" spans="3:35" x14ac:dyDescent="0.25">
      <c r="C611" s="1"/>
      <c r="E611" s="1"/>
      <c r="F611" s="1"/>
      <c r="G611" s="1"/>
      <c r="H611" s="1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</row>
    <row r="612" spans="3:35" x14ac:dyDescent="0.25">
      <c r="C612" s="1"/>
      <c r="E612" s="1"/>
      <c r="F612" s="1"/>
      <c r="G612" s="1"/>
      <c r="H612" s="1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</row>
    <row r="613" spans="3:35" x14ac:dyDescent="0.25">
      <c r="C613" s="1"/>
      <c r="E613" s="1"/>
      <c r="F613" s="1"/>
      <c r="G613" s="1"/>
      <c r="H613" s="1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</row>
    <row r="614" spans="3:35" x14ac:dyDescent="0.25">
      <c r="C614" s="1"/>
      <c r="E614" s="1"/>
      <c r="F614" s="1"/>
      <c r="G614" s="1"/>
      <c r="H614" s="1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</row>
    <row r="615" spans="3:35" x14ac:dyDescent="0.25">
      <c r="C615" s="1"/>
      <c r="E615" s="1"/>
      <c r="F615" s="1"/>
      <c r="G615" s="1"/>
      <c r="H615" s="1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</row>
    <row r="616" spans="3:35" x14ac:dyDescent="0.25">
      <c r="C616" s="1"/>
      <c r="E616" s="1"/>
      <c r="F616" s="1"/>
      <c r="G616" s="1"/>
      <c r="H616" s="1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</row>
    <row r="617" spans="3:35" x14ac:dyDescent="0.25">
      <c r="C617" s="1"/>
      <c r="E617" s="1"/>
      <c r="F617" s="1"/>
      <c r="G617" s="1"/>
      <c r="H617" s="1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</row>
    <row r="618" spans="3:35" x14ac:dyDescent="0.25">
      <c r="C618" s="1"/>
      <c r="E618" s="1"/>
      <c r="F618" s="1"/>
      <c r="G618" s="1"/>
      <c r="H618" s="1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</row>
    <row r="619" spans="3:35" x14ac:dyDescent="0.25">
      <c r="C619" s="1"/>
      <c r="E619" s="1"/>
      <c r="F619" s="1"/>
      <c r="G619" s="1"/>
      <c r="H619" s="1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</row>
    <row r="620" spans="3:35" x14ac:dyDescent="0.25">
      <c r="C620" s="1"/>
      <c r="E620" s="1"/>
      <c r="F620" s="1"/>
      <c r="G620" s="1"/>
      <c r="H620" s="1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</row>
    <row r="621" spans="3:35" x14ac:dyDescent="0.25">
      <c r="C621" s="1"/>
      <c r="E621" s="1"/>
      <c r="F621" s="1"/>
      <c r="G621" s="1"/>
      <c r="H621" s="1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</row>
    <row r="622" spans="3:35" x14ac:dyDescent="0.25">
      <c r="C622" s="1"/>
      <c r="E622" s="1"/>
      <c r="F622" s="1"/>
      <c r="G622" s="1"/>
      <c r="H622" s="1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</row>
    <row r="623" spans="3:35" x14ac:dyDescent="0.25">
      <c r="C623" s="1"/>
      <c r="E623" s="1"/>
      <c r="F623" s="1"/>
      <c r="G623" s="1"/>
      <c r="H623" s="1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</row>
    <row r="624" spans="3:35" x14ac:dyDescent="0.25">
      <c r="C624" s="1"/>
      <c r="E624" s="1"/>
      <c r="F624" s="1"/>
      <c r="G624" s="1"/>
      <c r="H624" s="1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</row>
    <row r="625" spans="3:35" x14ac:dyDescent="0.25">
      <c r="C625" s="1"/>
      <c r="E625" s="1"/>
      <c r="F625" s="1"/>
      <c r="G625" s="1"/>
      <c r="H625" s="1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</row>
    <row r="626" spans="3:35" x14ac:dyDescent="0.25">
      <c r="C626" s="1"/>
      <c r="E626" s="1"/>
      <c r="F626" s="1"/>
      <c r="G626" s="1"/>
      <c r="H626" s="1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</row>
    <row r="627" spans="3:35" x14ac:dyDescent="0.25">
      <c r="C627" s="1"/>
      <c r="E627" s="1"/>
      <c r="F627" s="1"/>
      <c r="G627" s="1"/>
      <c r="H627" s="1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</row>
    <row r="628" spans="3:35" x14ac:dyDescent="0.25">
      <c r="C628" s="1"/>
      <c r="E628" s="1"/>
      <c r="F628" s="1"/>
      <c r="G628" s="1"/>
      <c r="H628" s="1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</row>
    <row r="629" spans="3:35" x14ac:dyDescent="0.25">
      <c r="C629" s="1"/>
      <c r="E629" s="1"/>
      <c r="F629" s="1"/>
      <c r="G629" s="1"/>
      <c r="H629" s="1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</row>
    <row r="630" spans="3:35" x14ac:dyDescent="0.25">
      <c r="C630" s="1"/>
      <c r="E630" s="1"/>
      <c r="F630" s="1"/>
      <c r="G630" s="1"/>
      <c r="H630" s="1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</row>
    <row r="631" spans="3:35" x14ac:dyDescent="0.25">
      <c r="C631" s="1"/>
      <c r="E631" s="1"/>
      <c r="F631" s="1"/>
      <c r="G631" s="1"/>
      <c r="H631" s="1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</row>
    <row r="632" spans="3:35" x14ac:dyDescent="0.25">
      <c r="C632" s="1"/>
      <c r="E632" s="1"/>
      <c r="F632" s="1"/>
      <c r="G632" s="1"/>
      <c r="H632" s="1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</row>
    <row r="633" spans="3:35" x14ac:dyDescent="0.25">
      <c r="C633" s="1"/>
      <c r="E633" s="1"/>
      <c r="F633" s="1"/>
      <c r="G633" s="1"/>
      <c r="H633" s="1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</row>
    <row r="634" spans="3:35" x14ac:dyDescent="0.25">
      <c r="C634" s="1"/>
      <c r="E634" s="1"/>
      <c r="F634" s="1"/>
      <c r="G634" s="1"/>
      <c r="H634" s="1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</row>
    <row r="635" spans="3:35" x14ac:dyDescent="0.25">
      <c r="C635" s="1"/>
      <c r="E635" s="1"/>
      <c r="F635" s="1"/>
      <c r="G635" s="1"/>
      <c r="H635" s="1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</row>
    <row r="636" spans="3:35" x14ac:dyDescent="0.25">
      <c r="C636" s="1"/>
      <c r="E636" s="1"/>
      <c r="F636" s="1"/>
      <c r="G636" s="1"/>
      <c r="H636" s="1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</row>
    <row r="637" spans="3:35" x14ac:dyDescent="0.25">
      <c r="C637" s="1"/>
      <c r="E637" s="1"/>
      <c r="F637" s="1"/>
      <c r="G637" s="1"/>
      <c r="H637" s="1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</row>
    <row r="638" spans="3:35" x14ac:dyDescent="0.25">
      <c r="C638" s="1"/>
      <c r="E638" s="1"/>
      <c r="F638" s="1"/>
      <c r="G638" s="1"/>
      <c r="H638" s="1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</row>
    <row r="639" spans="3:35" x14ac:dyDescent="0.25">
      <c r="C639" s="1"/>
      <c r="E639" s="1"/>
      <c r="F639" s="1"/>
      <c r="G639" s="1"/>
      <c r="H639" s="1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</row>
    <row r="640" spans="3:35" x14ac:dyDescent="0.25">
      <c r="C640" s="1"/>
      <c r="E640" s="1"/>
      <c r="F640" s="1"/>
      <c r="G640" s="1"/>
      <c r="H640" s="1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</row>
    <row r="641" spans="3:35" x14ac:dyDescent="0.25">
      <c r="C641" s="1"/>
      <c r="E641" s="1"/>
      <c r="F641" s="1"/>
      <c r="G641" s="1"/>
      <c r="H641" s="1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</row>
    <row r="642" spans="3:35" x14ac:dyDescent="0.25">
      <c r="C642" s="1"/>
      <c r="E642" s="1"/>
      <c r="F642" s="1"/>
      <c r="G642" s="1"/>
      <c r="H642" s="1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</row>
    <row r="643" spans="3:35" x14ac:dyDescent="0.25">
      <c r="C643" s="1"/>
      <c r="E643" s="1"/>
      <c r="F643" s="1"/>
      <c r="G643" s="1"/>
      <c r="H643" s="1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</row>
    <row r="644" spans="3:35" x14ac:dyDescent="0.25">
      <c r="C644" s="1"/>
      <c r="E644" s="1"/>
      <c r="F644" s="1"/>
      <c r="G644" s="1"/>
      <c r="H644" s="1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</row>
    <row r="645" spans="3:35" x14ac:dyDescent="0.25">
      <c r="C645" s="1"/>
      <c r="E645" s="1"/>
      <c r="F645" s="1"/>
      <c r="G645" s="1"/>
      <c r="H645" s="1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</row>
    <row r="646" spans="3:35" x14ac:dyDescent="0.25">
      <c r="C646" s="1"/>
      <c r="E646" s="1"/>
      <c r="F646" s="1"/>
      <c r="G646" s="1"/>
      <c r="H646" s="1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</row>
    <row r="647" spans="3:35" x14ac:dyDescent="0.25">
      <c r="C647" s="1"/>
      <c r="E647" s="1"/>
      <c r="F647" s="1"/>
      <c r="G647" s="1"/>
      <c r="H647" s="1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</row>
    <row r="648" spans="3:35" x14ac:dyDescent="0.25">
      <c r="C648" s="1"/>
      <c r="E648" s="1"/>
      <c r="F648" s="1"/>
      <c r="G648" s="1"/>
      <c r="H648" s="1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</row>
    <row r="649" spans="3:35" x14ac:dyDescent="0.25">
      <c r="C649" s="1"/>
      <c r="E649" s="1"/>
      <c r="F649" s="1"/>
      <c r="G649" s="1"/>
      <c r="H649" s="1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</row>
    <row r="650" spans="3:35" x14ac:dyDescent="0.25">
      <c r="C650" s="1"/>
      <c r="E650" s="1"/>
      <c r="F650" s="1"/>
      <c r="G650" s="1"/>
      <c r="H650" s="1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</row>
    <row r="651" spans="3:35" x14ac:dyDescent="0.25">
      <c r="C651" s="1"/>
      <c r="E651" s="1"/>
      <c r="F651" s="1"/>
      <c r="G651" s="1"/>
      <c r="H651" s="1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</row>
    <row r="652" spans="3:35" x14ac:dyDescent="0.25">
      <c r="C652" s="1"/>
      <c r="E652" s="1"/>
      <c r="F652" s="1"/>
      <c r="G652" s="1"/>
      <c r="H652" s="1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</row>
    <row r="653" spans="3:35" x14ac:dyDescent="0.25">
      <c r="C653" s="1"/>
      <c r="E653" s="1"/>
      <c r="F653" s="1"/>
      <c r="G653" s="1"/>
      <c r="H653" s="1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</row>
    <row r="654" spans="3:35" x14ac:dyDescent="0.25">
      <c r="C654" s="1"/>
      <c r="E654" s="1"/>
      <c r="F654" s="1"/>
      <c r="G654" s="1"/>
      <c r="H654" s="1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</row>
    <row r="655" spans="3:35" x14ac:dyDescent="0.25">
      <c r="C655" s="1"/>
      <c r="E655" s="1"/>
      <c r="F655" s="1"/>
      <c r="G655" s="1"/>
      <c r="H655" s="1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</row>
    <row r="656" spans="3:35" x14ac:dyDescent="0.25">
      <c r="C656" s="1"/>
      <c r="E656" s="1"/>
      <c r="F656" s="1"/>
      <c r="G656" s="1"/>
      <c r="H656" s="1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</row>
    <row r="657" spans="3:35" x14ac:dyDescent="0.25">
      <c r="C657" s="1"/>
      <c r="E657" s="1"/>
      <c r="F657" s="1"/>
      <c r="G657" s="1"/>
      <c r="H657" s="1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</row>
    <row r="658" spans="3:35" x14ac:dyDescent="0.25">
      <c r="C658" s="1"/>
      <c r="E658" s="1"/>
      <c r="F658" s="1"/>
      <c r="G658" s="1"/>
      <c r="H658" s="1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</row>
    <row r="659" spans="3:35" x14ac:dyDescent="0.25">
      <c r="C659" s="1"/>
      <c r="E659" s="1"/>
      <c r="F659" s="1"/>
      <c r="G659" s="1"/>
      <c r="H659" s="1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</row>
    <row r="660" spans="3:35" x14ac:dyDescent="0.25">
      <c r="C660" s="1"/>
      <c r="E660" s="1"/>
      <c r="F660" s="1"/>
      <c r="G660" s="1"/>
      <c r="H660" s="1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</row>
    <row r="661" spans="3:35" x14ac:dyDescent="0.25">
      <c r="C661" s="1"/>
      <c r="E661" s="1"/>
      <c r="F661" s="1"/>
      <c r="G661" s="1"/>
      <c r="H661" s="1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</row>
    <row r="662" spans="3:35" x14ac:dyDescent="0.25">
      <c r="C662" s="1"/>
      <c r="E662" s="1"/>
      <c r="F662" s="1"/>
      <c r="G662" s="1"/>
      <c r="H662" s="1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</row>
    <row r="663" spans="3:35" x14ac:dyDescent="0.25">
      <c r="C663" s="1"/>
      <c r="E663" s="1"/>
      <c r="F663" s="1"/>
      <c r="G663" s="1"/>
      <c r="H663" s="1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</row>
    <row r="664" spans="3:35" x14ac:dyDescent="0.25">
      <c r="C664" s="1"/>
      <c r="E664" s="1"/>
      <c r="F664" s="1"/>
      <c r="G664" s="1"/>
      <c r="H664" s="1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</row>
    <row r="665" spans="3:35" x14ac:dyDescent="0.25">
      <c r="C665" s="1"/>
      <c r="E665" s="1"/>
      <c r="F665" s="1"/>
      <c r="G665" s="1"/>
      <c r="H665" s="1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</row>
    <row r="666" spans="3:35" x14ac:dyDescent="0.25">
      <c r="C666" s="1"/>
      <c r="E666" s="1"/>
      <c r="F666" s="1"/>
      <c r="G666" s="1"/>
      <c r="H666" s="1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</row>
    <row r="667" spans="3:35" x14ac:dyDescent="0.25">
      <c r="C667" s="1"/>
      <c r="E667" s="1"/>
      <c r="F667" s="1"/>
      <c r="G667" s="1"/>
      <c r="H667" s="1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</row>
    <row r="668" spans="3:35" x14ac:dyDescent="0.25">
      <c r="C668" s="1"/>
      <c r="E668" s="1"/>
      <c r="F668" s="1"/>
      <c r="G668" s="1"/>
      <c r="H668" s="1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</row>
    <row r="669" spans="3:35" x14ac:dyDescent="0.25">
      <c r="C669" s="1"/>
      <c r="E669" s="1"/>
      <c r="F669" s="1"/>
      <c r="G669" s="1"/>
      <c r="H669" s="1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</row>
    <row r="670" spans="3:35" x14ac:dyDescent="0.25">
      <c r="C670" s="1"/>
      <c r="E670" s="1"/>
      <c r="F670" s="1"/>
      <c r="G670" s="1"/>
      <c r="H670" s="1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</row>
    <row r="671" spans="3:35" x14ac:dyDescent="0.25">
      <c r="C671" s="1"/>
      <c r="E671" s="1"/>
      <c r="F671" s="1"/>
      <c r="G671" s="1"/>
      <c r="H671" s="1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</row>
    <row r="672" spans="3:35" x14ac:dyDescent="0.25">
      <c r="C672" s="1"/>
      <c r="E672" s="1"/>
      <c r="F672" s="1"/>
      <c r="G672" s="1"/>
      <c r="H672" s="1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</row>
    <row r="673" spans="3:35" x14ac:dyDescent="0.25">
      <c r="C673" s="1"/>
      <c r="E673" s="1"/>
      <c r="F673" s="1"/>
      <c r="G673" s="1"/>
      <c r="H673" s="1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</row>
    <row r="674" spans="3:35" x14ac:dyDescent="0.25">
      <c r="C674" s="1"/>
      <c r="E674" s="1"/>
      <c r="F674" s="1"/>
      <c r="G674" s="1"/>
      <c r="H674" s="1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</row>
    <row r="675" spans="3:35" x14ac:dyDescent="0.25">
      <c r="C675" s="1"/>
      <c r="E675" s="1"/>
      <c r="F675" s="1"/>
      <c r="G675" s="1"/>
      <c r="H675" s="1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</row>
    <row r="676" spans="3:35" x14ac:dyDescent="0.25">
      <c r="C676" s="1"/>
      <c r="E676" s="1"/>
      <c r="F676" s="1"/>
      <c r="G676" s="1"/>
      <c r="H676" s="1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</row>
    <row r="677" spans="3:35" x14ac:dyDescent="0.25">
      <c r="C677" s="1"/>
      <c r="E677" s="1"/>
      <c r="F677" s="1"/>
      <c r="G677" s="1"/>
      <c r="H677" s="1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</row>
    <row r="678" spans="3:35" x14ac:dyDescent="0.25">
      <c r="C678" s="1"/>
      <c r="E678" s="1"/>
      <c r="F678" s="1"/>
      <c r="G678" s="1"/>
      <c r="H678" s="1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</row>
    <row r="679" spans="3:35" x14ac:dyDescent="0.25">
      <c r="C679" s="1"/>
      <c r="E679" s="1"/>
      <c r="F679" s="1"/>
      <c r="G679" s="1"/>
      <c r="H679" s="1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</row>
    <row r="680" spans="3:35" x14ac:dyDescent="0.25">
      <c r="C680" s="1"/>
      <c r="E680" s="1"/>
      <c r="F680" s="1"/>
      <c r="G680" s="1"/>
      <c r="H680" s="1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</row>
    <row r="681" spans="3:35" x14ac:dyDescent="0.25">
      <c r="C681" s="1"/>
      <c r="E681" s="1"/>
      <c r="F681" s="1"/>
      <c r="G681" s="1"/>
      <c r="H681" s="1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</row>
    <row r="682" spans="3:35" x14ac:dyDescent="0.25">
      <c r="C682" s="1"/>
      <c r="E682" s="1"/>
      <c r="F682" s="1"/>
      <c r="G682" s="1"/>
      <c r="H682" s="1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</row>
    <row r="683" spans="3:35" x14ac:dyDescent="0.25">
      <c r="C683" s="1"/>
      <c r="E683" s="1"/>
      <c r="F683" s="1"/>
      <c r="G683" s="1"/>
      <c r="H683" s="1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</row>
    <row r="684" spans="3:35" x14ac:dyDescent="0.25">
      <c r="C684" s="1"/>
      <c r="E684" s="1"/>
      <c r="F684" s="1"/>
      <c r="G684" s="1"/>
      <c r="H684" s="1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</row>
    <row r="685" spans="3:35" x14ac:dyDescent="0.25">
      <c r="C685" s="1"/>
      <c r="E685" s="1"/>
      <c r="F685" s="1"/>
      <c r="G685" s="1"/>
      <c r="H685" s="1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</row>
    <row r="686" spans="3:35" x14ac:dyDescent="0.25">
      <c r="C686" s="1"/>
      <c r="E686" s="1"/>
      <c r="F686" s="1"/>
      <c r="G686" s="1"/>
      <c r="H686" s="1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</row>
    <row r="687" spans="3:35" x14ac:dyDescent="0.25">
      <c r="C687" s="1"/>
      <c r="E687" s="1"/>
      <c r="F687" s="1"/>
      <c r="G687" s="1"/>
      <c r="H687" s="1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</row>
    <row r="688" spans="3:35" x14ac:dyDescent="0.25">
      <c r="C688" s="1"/>
      <c r="E688" s="1"/>
      <c r="F688" s="1"/>
      <c r="G688" s="1"/>
      <c r="H688" s="1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</row>
    <row r="689" spans="3:35" x14ac:dyDescent="0.25">
      <c r="C689" s="1"/>
      <c r="E689" s="1"/>
      <c r="F689" s="1"/>
      <c r="G689" s="1"/>
      <c r="H689" s="1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</row>
    <row r="690" spans="3:35" x14ac:dyDescent="0.25">
      <c r="C690" s="1"/>
      <c r="E690" s="1"/>
      <c r="F690" s="1"/>
      <c r="G690" s="1"/>
      <c r="H690" s="1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</row>
    <row r="691" spans="3:35" x14ac:dyDescent="0.25">
      <c r="C691" s="1"/>
      <c r="E691" s="1"/>
      <c r="F691" s="1"/>
      <c r="G691" s="1"/>
      <c r="H691" s="1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</row>
    <row r="692" spans="3:35" x14ac:dyDescent="0.25">
      <c r="C692" s="1"/>
      <c r="E692" s="1"/>
      <c r="F692" s="1"/>
      <c r="G692" s="1"/>
      <c r="H692" s="1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</row>
    <row r="693" spans="3:35" x14ac:dyDescent="0.25">
      <c r="C693" s="1"/>
      <c r="E693" s="1"/>
      <c r="F693" s="1"/>
      <c r="G693" s="1"/>
      <c r="H693" s="1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</row>
    <row r="694" spans="3:35" x14ac:dyDescent="0.25">
      <c r="C694" s="1"/>
      <c r="E694" s="1"/>
      <c r="F694" s="1"/>
      <c r="G694" s="1"/>
      <c r="H694" s="1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</row>
    <row r="695" spans="3:35" x14ac:dyDescent="0.25">
      <c r="C695" s="1"/>
      <c r="E695" s="1"/>
      <c r="F695" s="1"/>
      <c r="G695" s="1"/>
      <c r="H695" s="1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</row>
    <row r="696" spans="3:35" x14ac:dyDescent="0.25">
      <c r="C696" s="1"/>
      <c r="E696" s="1"/>
      <c r="F696" s="1"/>
      <c r="G696" s="1"/>
      <c r="H696" s="1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</row>
    <row r="697" spans="3:35" x14ac:dyDescent="0.25">
      <c r="C697" s="1"/>
      <c r="E697" s="1"/>
      <c r="F697" s="1"/>
      <c r="G697" s="1"/>
      <c r="H697" s="1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</row>
    <row r="698" spans="3:35" x14ac:dyDescent="0.25">
      <c r="C698" s="1"/>
      <c r="E698" s="1"/>
      <c r="F698" s="1"/>
      <c r="G698" s="1"/>
      <c r="H698" s="1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</row>
    <row r="699" spans="3:35" x14ac:dyDescent="0.25">
      <c r="C699" s="1"/>
      <c r="E699" s="1"/>
      <c r="F699" s="1"/>
      <c r="G699" s="1"/>
      <c r="H699" s="1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</row>
    <row r="700" spans="3:35" x14ac:dyDescent="0.25">
      <c r="C700" s="1"/>
      <c r="E700" s="1"/>
      <c r="F700" s="1"/>
      <c r="G700" s="1"/>
      <c r="H700" s="1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</row>
    <row r="701" spans="3:35" x14ac:dyDescent="0.25">
      <c r="C701" s="1"/>
      <c r="E701" s="1"/>
      <c r="F701" s="1"/>
      <c r="G701" s="1"/>
      <c r="H701" s="1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</row>
    <row r="702" spans="3:35" x14ac:dyDescent="0.25">
      <c r="C702" s="1"/>
      <c r="E702" s="1"/>
      <c r="F702" s="1"/>
      <c r="G702" s="1"/>
      <c r="H702" s="1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</row>
    <row r="703" spans="3:35" x14ac:dyDescent="0.25">
      <c r="C703" s="1"/>
      <c r="E703" s="1"/>
      <c r="F703" s="1"/>
      <c r="G703" s="1"/>
      <c r="H703" s="1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</row>
    <row r="704" spans="3:35" x14ac:dyDescent="0.25">
      <c r="C704" s="1"/>
      <c r="E704" s="1"/>
      <c r="F704" s="1"/>
      <c r="G704" s="1"/>
      <c r="H704" s="1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</row>
    <row r="705" spans="3:35" x14ac:dyDescent="0.25">
      <c r="C705" s="1"/>
      <c r="E705" s="1"/>
      <c r="F705" s="1"/>
      <c r="G705" s="1"/>
      <c r="H705" s="1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</row>
    <row r="706" spans="3:35" x14ac:dyDescent="0.25">
      <c r="C706" s="1"/>
      <c r="E706" s="1"/>
      <c r="F706" s="1"/>
      <c r="G706" s="1"/>
      <c r="H706" s="1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</row>
    <row r="707" spans="3:35" x14ac:dyDescent="0.25">
      <c r="C707" s="1"/>
      <c r="E707" s="1"/>
      <c r="F707" s="1"/>
      <c r="G707" s="1"/>
      <c r="H707" s="1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</row>
    <row r="708" spans="3:35" x14ac:dyDescent="0.25">
      <c r="C708" s="1"/>
      <c r="E708" s="1"/>
      <c r="F708" s="1"/>
      <c r="G708" s="1"/>
      <c r="H708" s="1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</row>
    <row r="709" spans="3:35" x14ac:dyDescent="0.25">
      <c r="C709" s="1"/>
      <c r="E709" s="1"/>
      <c r="F709" s="1"/>
      <c r="G709" s="1"/>
      <c r="H709" s="1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</row>
    <row r="710" spans="3:35" x14ac:dyDescent="0.25">
      <c r="C710" s="1"/>
      <c r="E710" s="1"/>
      <c r="F710" s="1"/>
      <c r="G710" s="1"/>
      <c r="H710" s="1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</row>
    <row r="711" spans="3:35" x14ac:dyDescent="0.25">
      <c r="C711" s="1"/>
      <c r="E711" s="1"/>
      <c r="F711" s="1"/>
      <c r="G711" s="1"/>
      <c r="H711" s="1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</row>
    <row r="712" spans="3:35" x14ac:dyDescent="0.25">
      <c r="C712" s="1"/>
      <c r="E712" s="1"/>
      <c r="F712" s="1"/>
      <c r="G712" s="1"/>
      <c r="H712" s="1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</row>
    <row r="713" spans="3:35" x14ac:dyDescent="0.25">
      <c r="C713" s="1"/>
      <c r="E713" s="1"/>
      <c r="F713" s="1"/>
      <c r="G713" s="1"/>
      <c r="H713" s="1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</row>
    <row r="714" spans="3:35" x14ac:dyDescent="0.25">
      <c r="C714" s="1"/>
      <c r="E714" s="1"/>
      <c r="F714" s="1"/>
      <c r="G714" s="1"/>
      <c r="H714" s="1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</row>
    <row r="715" spans="3:35" x14ac:dyDescent="0.25">
      <c r="C715" s="1"/>
      <c r="E715" s="1"/>
      <c r="F715" s="1"/>
      <c r="G715" s="1"/>
      <c r="H715" s="1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</row>
    <row r="716" spans="3:35" x14ac:dyDescent="0.25">
      <c r="C716" s="1"/>
      <c r="E716" s="1"/>
      <c r="F716" s="1"/>
      <c r="G716" s="1"/>
      <c r="H716" s="1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</row>
    <row r="717" spans="3:35" x14ac:dyDescent="0.25">
      <c r="C717" s="1"/>
      <c r="E717" s="1"/>
      <c r="F717" s="1"/>
      <c r="G717" s="1"/>
      <c r="H717" s="1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</row>
    <row r="718" spans="3:35" x14ac:dyDescent="0.25">
      <c r="C718" s="1"/>
      <c r="E718" s="1"/>
      <c r="F718" s="1"/>
      <c r="G718" s="1"/>
      <c r="H718" s="1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</row>
    <row r="719" spans="3:35" x14ac:dyDescent="0.25">
      <c r="C719" s="1"/>
      <c r="E719" s="1"/>
      <c r="F719" s="1"/>
      <c r="G719" s="1"/>
      <c r="H719" s="1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</row>
    <row r="720" spans="3:35" x14ac:dyDescent="0.25">
      <c r="C720" s="1"/>
      <c r="E720" s="1"/>
      <c r="F720" s="1"/>
      <c r="G720" s="1"/>
      <c r="H720" s="1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</row>
    <row r="721" spans="3:35" x14ac:dyDescent="0.25">
      <c r="C721" s="1"/>
      <c r="E721" s="1"/>
      <c r="F721" s="1"/>
      <c r="G721" s="1"/>
      <c r="H721" s="1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</row>
    <row r="722" spans="3:35" x14ac:dyDescent="0.25">
      <c r="C722" s="1"/>
      <c r="E722" s="1"/>
      <c r="F722" s="1"/>
      <c r="G722" s="1"/>
      <c r="H722" s="1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</row>
    <row r="723" spans="3:35" x14ac:dyDescent="0.25">
      <c r="C723" s="1"/>
      <c r="E723" s="1"/>
      <c r="F723" s="1"/>
      <c r="G723" s="1"/>
      <c r="H723" s="1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</row>
    <row r="724" spans="3:35" x14ac:dyDescent="0.25">
      <c r="C724" s="1"/>
      <c r="E724" s="1"/>
      <c r="F724" s="1"/>
      <c r="G724" s="1"/>
      <c r="H724" s="1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</row>
    <row r="725" spans="3:35" x14ac:dyDescent="0.25">
      <c r="C725" s="1"/>
      <c r="E725" s="1"/>
      <c r="F725" s="1"/>
      <c r="G725" s="1"/>
      <c r="H725" s="1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</row>
    <row r="726" spans="3:35" x14ac:dyDescent="0.25">
      <c r="C726" s="1"/>
      <c r="E726" s="1"/>
      <c r="F726" s="1"/>
      <c r="G726" s="1"/>
      <c r="H726" s="1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</row>
    <row r="727" spans="3:35" x14ac:dyDescent="0.25">
      <c r="C727" s="1"/>
      <c r="E727" s="1"/>
      <c r="F727" s="1"/>
      <c r="G727" s="1"/>
      <c r="H727" s="1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</row>
    <row r="728" spans="3:35" x14ac:dyDescent="0.25">
      <c r="C728" s="1"/>
      <c r="E728" s="1"/>
      <c r="F728" s="1"/>
      <c r="G728" s="1"/>
      <c r="H728" s="1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</row>
    <row r="729" spans="3:35" x14ac:dyDescent="0.25">
      <c r="C729" s="1"/>
      <c r="E729" s="1"/>
      <c r="F729" s="1"/>
      <c r="G729" s="1"/>
      <c r="H729" s="1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</row>
    <row r="730" spans="3:35" x14ac:dyDescent="0.25">
      <c r="C730" s="1"/>
      <c r="E730" s="1"/>
      <c r="F730" s="1"/>
      <c r="G730" s="1"/>
      <c r="H730" s="1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</row>
    <row r="731" spans="3:35" x14ac:dyDescent="0.25">
      <c r="C731" s="1"/>
      <c r="E731" s="1"/>
      <c r="F731" s="1"/>
      <c r="G731" s="1"/>
      <c r="H731" s="1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</row>
    <row r="732" spans="3:35" x14ac:dyDescent="0.25">
      <c r="C732" s="1"/>
      <c r="E732" s="1"/>
      <c r="F732" s="1"/>
      <c r="G732" s="1"/>
      <c r="H732" s="1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</row>
    <row r="733" spans="3:35" x14ac:dyDescent="0.25">
      <c r="C733" s="1"/>
      <c r="E733" s="1"/>
      <c r="F733" s="1"/>
      <c r="G733" s="1"/>
      <c r="H733" s="1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</row>
    <row r="734" spans="3:35" x14ac:dyDescent="0.25">
      <c r="C734" s="1"/>
      <c r="E734" s="1"/>
      <c r="F734" s="1"/>
      <c r="G734" s="1"/>
      <c r="H734" s="1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</row>
    <row r="735" spans="3:35" x14ac:dyDescent="0.25">
      <c r="C735" s="1"/>
      <c r="E735" s="1"/>
      <c r="F735" s="1"/>
      <c r="G735" s="1"/>
      <c r="H735" s="1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</row>
    <row r="736" spans="3:35" x14ac:dyDescent="0.25">
      <c r="C736" s="1"/>
      <c r="E736" s="1"/>
      <c r="F736" s="1"/>
      <c r="G736" s="1"/>
      <c r="H736" s="1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</row>
    <row r="737" spans="3:35" x14ac:dyDescent="0.25">
      <c r="C737" s="1"/>
      <c r="E737" s="1"/>
      <c r="F737" s="1"/>
      <c r="G737" s="1"/>
      <c r="H737" s="1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</row>
    <row r="738" spans="3:35" x14ac:dyDescent="0.25">
      <c r="C738" s="1"/>
      <c r="E738" s="1"/>
      <c r="F738" s="1"/>
      <c r="G738" s="1"/>
      <c r="H738" s="1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</row>
    <row r="739" spans="3:35" x14ac:dyDescent="0.25">
      <c r="C739" s="1"/>
      <c r="E739" s="1"/>
      <c r="F739" s="1"/>
      <c r="G739" s="1"/>
      <c r="H739" s="1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</row>
    <row r="740" spans="3:35" x14ac:dyDescent="0.25">
      <c r="C740" s="1"/>
      <c r="E740" s="1"/>
      <c r="F740" s="1"/>
      <c r="G740" s="1"/>
      <c r="H740" s="1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</row>
    <row r="741" spans="3:35" x14ac:dyDescent="0.25">
      <c r="C741" s="1"/>
      <c r="E741" s="1"/>
      <c r="F741" s="1"/>
      <c r="G741" s="1"/>
      <c r="H741" s="1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</row>
    <row r="742" spans="3:35" x14ac:dyDescent="0.25">
      <c r="C742" s="1"/>
      <c r="E742" s="1"/>
      <c r="F742" s="1"/>
      <c r="G742" s="1"/>
      <c r="H742" s="1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</row>
    <row r="743" spans="3:35" x14ac:dyDescent="0.25">
      <c r="C743" s="1"/>
      <c r="E743" s="1"/>
      <c r="F743" s="1"/>
      <c r="G743" s="1"/>
      <c r="H743" s="1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</row>
    <row r="744" spans="3:35" x14ac:dyDescent="0.25">
      <c r="C744" s="1"/>
      <c r="E744" s="1"/>
      <c r="F744" s="1"/>
      <c r="G744" s="1"/>
      <c r="H744" s="1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</row>
    <row r="745" spans="3:35" x14ac:dyDescent="0.25">
      <c r="C745" s="1"/>
      <c r="E745" s="1"/>
      <c r="F745" s="1"/>
      <c r="G745" s="1"/>
      <c r="H745" s="1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</row>
    <row r="746" spans="3:35" x14ac:dyDescent="0.25">
      <c r="C746" s="1"/>
      <c r="E746" s="1"/>
      <c r="F746" s="1"/>
      <c r="G746" s="1"/>
      <c r="H746" s="1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</row>
    <row r="747" spans="3:35" x14ac:dyDescent="0.25">
      <c r="C747" s="1"/>
      <c r="E747" s="1"/>
      <c r="F747" s="1"/>
      <c r="G747" s="1"/>
      <c r="H747" s="1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</row>
    <row r="748" spans="3:35" x14ac:dyDescent="0.25">
      <c r="C748" s="1"/>
      <c r="E748" s="1"/>
      <c r="F748" s="1"/>
      <c r="G748" s="1"/>
      <c r="H748" s="1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</row>
    <row r="749" spans="3:35" x14ac:dyDescent="0.25">
      <c r="C749" s="1"/>
      <c r="E749" s="1"/>
      <c r="F749" s="1"/>
      <c r="G749" s="1"/>
      <c r="H749" s="1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</row>
    <row r="750" spans="3:35" x14ac:dyDescent="0.25">
      <c r="C750" s="1"/>
      <c r="E750" s="1"/>
      <c r="F750" s="1"/>
      <c r="G750" s="1"/>
      <c r="H750" s="1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</row>
    <row r="751" spans="3:35" x14ac:dyDescent="0.25">
      <c r="C751" s="1"/>
      <c r="E751" s="1"/>
      <c r="F751" s="1"/>
      <c r="G751" s="1"/>
      <c r="H751" s="1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</row>
    <row r="752" spans="3:35" x14ac:dyDescent="0.25">
      <c r="C752" s="1"/>
      <c r="E752" s="1"/>
      <c r="F752" s="1"/>
      <c r="G752" s="1"/>
      <c r="H752" s="1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</row>
    <row r="753" spans="3:35" x14ac:dyDescent="0.25">
      <c r="C753" s="1"/>
      <c r="E753" s="1"/>
      <c r="F753" s="1"/>
      <c r="G753" s="1"/>
      <c r="H753" s="1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</row>
    <row r="754" spans="3:35" x14ac:dyDescent="0.25">
      <c r="C754" s="1"/>
      <c r="E754" s="1"/>
      <c r="F754" s="1"/>
      <c r="G754" s="1"/>
      <c r="H754" s="1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</row>
    <row r="755" spans="3:35" x14ac:dyDescent="0.25">
      <c r="C755" s="1"/>
      <c r="E755" s="1"/>
      <c r="F755" s="1"/>
      <c r="G755" s="1"/>
      <c r="H755" s="1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</row>
    <row r="756" spans="3:35" x14ac:dyDescent="0.25">
      <c r="C756" s="1"/>
      <c r="E756" s="1"/>
      <c r="F756" s="1"/>
      <c r="G756" s="1"/>
      <c r="H756" s="1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</row>
    <row r="757" spans="3:35" x14ac:dyDescent="0.25">
      <c r="C757" s="1"/>
      <c r="E757" s="1"/>
      <c r="F757" s="1"/>
      <c r="G757" s="1"/>
      <c r="H757" s="1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</row>
    <row r="758" spans="3:35" x14ac:dyDescent="0.25">
      <c r="C758" s="1"/>
      <c r="E758" s="1"/>
      <c r="F758" s="1"/>
      <c r="G758" s="1"/>
      <c r="H758" s="1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</row>
    <row r="759" spans="3:35" x14ac:dyDescent="0.25">
      <c r="C759" s="1"/>
      <c r="E759" s="1"/>
      <c r="F759" s="1"/>
      <c r="G759" s="1"/>
      <c r="H759" s="1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</row>
    <row r="760" spans="3:35" x14ac:dyDescent="0.25">
      <c r="C760" s="1"/>
      <c r="E760" s="1"/>
      <c r="F760" s="1"/>
      <c r="G760" s="1"/>
      <c r="H760" s="1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</row>
    <row r="761" spans="3:35" x14ac:dyDescent="0.25">
      <c r="C761" s="1"/>
      <c r="E761" s="1"/>
      <c r="F761" s="1"/>
      <c r="G761" s="1"/>
      <c r="H761" s="1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</row>
    <row r="762" spans="3:35" x14ac:dyDescent="0.25">
      <c r="C762" s="1"/>
      <c r="E762" s="1"/>
      <c r="F762" s="1"/>
      <c r="G762" s="1"/>
      <c r="H762" s="1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</row>
    <row r="763" spans="3:35" x14ac:dyDescent="0.25">
      <c r="C763" s="1"/>
      <c r="E763" s="1"/>
      <c r="F763" s="1"/>
      <c r="G763" s="1"/>
      <c r="H763" s="1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</row>
    <row r="764" spans="3:35" x14ac:dyDescent="0.25">
      <c r="C764" s="1"/>
      <c r="E764" s="1"/>
      <c r="F764" s="1"/>
      <c r="G764" s="1"/>
      <c r="H764" s="1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</row>
    <row r="765" spans="3:35" x14ac:dyDescent="0.25">
      <c r="C765" s="1"/>
      <c r="E765" s="1"/>
      <c r="F765" s="1"/>
      <c r="G765" s="1"/>
      <c r="H765" s="1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</row>
    <row r="766" spans="3:35" x14ac:dyDescent="0.25">
      <c r="C766" s="1"/>
      <c r="E766" s="1"/>
      <c r="F766" s="1"/>
      <c r="G766" s="1"/>
      <c r="H766" s="1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</row>
    <row r="767" spans="3:35" x14ac:dyDescent="0.25">
      <c r="C767" s="1"/>
      <c r="E767" s="1"/>
      <c r="F767" s="1"/>
      <c r="G767" s="1"/>
      <c r="H767" s="1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</row>
    <row r="768" spans="3:35" x14ac:dyDescent="0.25">
      <c r="C768" s="1"/>
      <c r="E768" s="1"/>
      <c r="F768" s="1"/>
      <c r="G768" s="1"/>
      <c r="H768" s="1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</row>
    <row r="769" spans="3:35" x14ac:dyDescent="0.25">
      <c r="C769" s="1"/>
      <c r="E769" s="1"/>
      <c r="F769" s="1"/>
      <c r="G769" s="1"/>
      <c r="H769" s="1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</row>
    <row r="770" spans="3:35" x14ac:dyDescent="0.25">
      <c r="C770" s="1"/>
      <c r="E770" s="1"/>
      <c r="F770" s="1"/>
      <c r="G770" s="1"/>
      <c r="H770" s="1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</row>
    <row r="771" spans="3:35" x14ac:dyDescent="0.25">
      <c r="C771" s="1"/>
      <c r="E771" s="1"/>
      <c r="F771" s="1"/>
      <c r="G771" s="1"/>
      <c r="H771" s="1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</row>
    <row r="772" spans="3:35" x14ac:dyDescent="0.25">
      <c r="C772" s="1"/>
      <c r="E772" s="1"/>
      <c r="F772" s="1"/>
      <c r="G772" s="1"/>
      <c r="H772" s="1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</row>
    <row r="773" spans="3:35" x14ac:dyDescent="0.25">
      <c r="C773" s="1"/>
      <c r="E773" s="1"/>
      <c r="F773" s="1"/>
      <c r="G773" s="1"/>
      <c r="H773" s="1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</row>
    <row r="774" spans="3:35" x14ac:dyDescent="0.25">
      <c r="C774" s="1"/>
      <c r="E774" s="1"/>
      <c r="F774" s="1"/>
      <c r="G774" s="1"/>
      <c r="H774" s="1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</row>
    <row r="775" spans="3:35" x14ac:dyDescent="0.25">
      <c r="C775" s="1"/>
      <c r="E775" s="1"/>
      <c r="F775" s="1"/>
      <c r="G775" s="1"/>
      <c r="H775" s="1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</row>
    <row r="776" spans="3:35" x14ac:dyDescent="0.25">
      <c r="C776" s="1"/>
      <c r="E776" s="1"/>
      <c r="F776" s="1"/>
      <c r="G776" s="1"/>
      <c r="H776" s="1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</row>
    <row r="777" spans="3:35" x14ac:dyDescent="0.25">
      <c r="C777" s="1"/>
      <c r="E777" s="1"/>
      <c r="F777" s="1"/>
      <c r="G777" s="1"/>
      <c r="H777" s="1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</row>
    <row r="778" spans="3:35" x14ac:dyDescent="0.25">
      <c r="C778" s="1"/>
      <c r="E778" s="1"/>
      <c r="F778" s="1"/>
      <c r="G778" s="1"/>
      <c r="H778" s="1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</row>
    <row r="779" spans="3:35" x14ac:dyDescent="0.25">
      <c r="C779" s="1"/>
      <c r="E779" s="1"/>
      <c r="F779" s="1"/>
      <c r="G779" s="1"/>
      <c r="H779" s="1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</row>
    <row r="780" spans="3:35" x14ac:dyDescent="0.25">
      <c r="C780" s="1"/>
      <c r="E780" s="1"/>
      <c r="F780" s="1"/>
      <c r="G780" s="1"/>
      <c r="H780" s="1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</row>
    <row r="781" spans="3:35" x14ac:dyDescent="0.25">
      <c r="C781" s="1"/>
      <c r="E781" s="1"/>
      <c r="F781" s="1"/>
      <c r="G781" s="1"/>
      <c r="H781" s="1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</row>
    <row r="782" spans="3:35" x14ac:dyDescent="0.25">
      <c r="C782" s="1"/>
      <c r="E782" s="1"/>
      <c r="F782" s="1"/>
      <c r="G782" s="1"/>
      <c r="H782" s="1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</row>
    <row r="783" spans="3:35" x14ac:dyDescent="0.25">
      <c r="C783" s="1"/>
      <c r="E783" s="1"/>
      <c r="F783" s="1"/>
      <c r="G783" s="1"/>
      <c r="H783" s="1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</row>
    <row r="784" spans="3:35" x14ac:dyDescent="0.25">
      <c r="C784" s="1"/>
      <c r="E784" s="1"/>
      <c r="F784" s="1"/>
      <c r="G784" s="1"/>
      <c r="H784" s="1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</row>
    <row r="785" spans="3:35" x14ac:dyDescent="0.25">
      <c r="C785" s="1"/>
      <c r="E785" s="1"/>
      <c r="F785" s="1"/>
      <c r="G785" s="1"/>
      <c r="H785" s="1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</row>
    <row r="786" spans="3:35" x14ac:dyDescent="0.25">
      <c r="C786" s="1"/>
      <c r="E786" s="1"/>
      <c r="F786" s="1"/>
      <c r="G786" s="1"/>
      <c r="H786" s="1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</row>
    <row r="787" spans="3:35" x14ac:dyDescent="0.25">
      <c r="C787" s="1"/>
      <c r="E787" s="1"/>
      <c r="F787" s="1"/>
      <c r="G787" s="1"/>
      <c r="H787" s="1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</row>
    <row r="788" spans="3:35" x14ac:dyDescent="0.25">
      <c r="C788" s="1"/>
      <c r="E788" s="1"/>
      <c r="F788" s="1"/>
      <c r="G788" s="1"/>
      <c r="H788" s="1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</row>
    <row r="789" spans="3:35" x14ac:dyDescent="0.25">
      <c r="C789" s="1"/>
      <c r="E789" s="1"/>
      <c r="F789" s="1"/>
      <c r="G789" s="1"/>
      <c r="H789" s="1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</row>
    <row r="790" spans="3:35" x14ac:dyDescent="0.25">
      <c r="C790" s="1"/>
      <c r="E790" s="1"/>
      <c r="F790" s="1"/>
      <c r="G790" s="1"/>
      <c r="H790" s="1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</row>
    <row r="791" spans="3:35" x14ac:dyDescent="0.25">
      <c r="C791" s="1"/>
      <c r="E791" s="1"/>
      <c r="F791" s="1"/>
      <c r="G791" s="1"/>
      <c r="H791" s="1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</row>
    <row r="792" spans="3:35" x14ac:dyDescent="0.25">
      <c r="C792" s="1"/>
      <c r="E792" s="1"/>
      <c r="F792" s="1"/>
      <c r="G792" s="1"/>
      <c r="H792" s="1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</row>
    <row r="793" spans="3:35" x14ac:dyDescent="0.25">
      <c r="C793" s="1"/>
      <c r="E793" s="1"/>
      <c r="F793" s="1"/>
      <c r="G793" s="1"/>
      <c r="H793" s="1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</row>
    <row r="794" spans="3:35" x14ac:dyDescent="0.25">
      <c r="C794" s="1"/>
      <c r="E794" s="1"/>
      <c r="F794" s="1"/>
      <c r="G794" s="1"/>
      <c r="H794" s="1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</row>
    <row r="795" spans="3:35" x14ac:dyDescent="0.25">
      <c r="C795" s="1"/>
      <c r="E795" s="1"/>
      <c r="F795" s="1"/>
      <c r="G795" s="1"/>
      <c r="H795" s="1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</row>
    <row r="796" spans="3:35" x14ac:dyDescent="0.25">
      <c r="C796" s="1"/>
      <c r="E796" s="1"/>
      <c r="F796" s="1"/>
      <c r="G796" s="1"/>
      <c r="H796" s="1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</row>
    <row r="797" spans="3:35" x14ac:dyDescent="0.25">
      <c r="C797" s="1"/>
      <c r="E797" s="1"/>
      <c r="F797" s="1"/>
      <c r="G797" s="1"/>
      <c r="H797" s="1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</row>
    <row r="798" spans="3:35" x14ac:dyDescent="0.25">
      <c r="C798" s="1"/>
      <c r="E798" s="1"/>
      <c r="F798" s="1"/>
      <c r="G798" s="1"/>
      <c r="H798" s="1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</row>
    <row r="799" spans="3:35" x14ac:dyDescent="0.25">
      <c r="C799" s="1"/>
      <c r="E799" s="1"/>
      <c r="F799" s="1"/>
      <c r="G799" s="1"/>
      <c r="H799" s="1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</row>
    <row r="800" spans="3:35" x14ac:dyDescent="0.25">
      <c r="C800" s="1"/>
      <c r="E800" s="1"/>
      <c r="F800" s="1"/>
      <c r="G800" s="1"/>
      <c r="H800" s="1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</row>
    <row r="801" spans="3:35" x14ac:dyDescent="0.25">
      <c r="C801" s="1"/>
      <c r="E801" s="1"/>
      <c r="F801" s="1"/>
      <c r="G801" s="1"/>
      <c r="H801" s="1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</row>
    <row r="802" spans="3:35" x14ac:dyDescent="0.25">
      <c r="C802" s="1"/>
      <c r="E802" s="1"/>
      <c r="F802" s="1"/>
      <c r="G802" s="1"/>
      <c r="H802" s="1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</row>
    <row r="803" spans="3:35" x14ac:dyDescent="0.25">
      <c r="C803" s="1"/>
      <c r="E803" s="1"/>
      <c r="F803" s="1"/>
      <c r="G803" s="1"/>
      <c r="H803" s="1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</row>
    <row r="804" spans="3:35" x14ac:dyDescent="0.25">
      <c r="C804" s="1"/>
      <c r="E804" s="1"/>
      <c r="F804" s="1"/>
      <c r="G804" s="1"/>
      <c r="H804" s="1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</row>
    <row r="805" spans="3:35" x14ac:dyDescent="0.25">
      <c r="C805" s="1"/>
      <c r="E805" s="1"/>
      <c r="F805" s="1"/>
      <c r="G805" s="1"/>
      <c r="H805" s="1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</row>
    <row r="806" spans="3:35" x14ac:dyDescent="0.25">
      <c r="C806" s="1"/>
      <c r="E806" s="1"/>
      <c r="F806" s="1"/>
      <c r="G806" s="1"/>
      <c r="H806" s="1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</row>
    <row r="807" spans="3:35" x14ac:dyDescent="0.25">
      <c r="C807" s="1"/>
      <c r="E807" s="1"/>
      <c r="F807" s="1"/>
      <c r="G807" s="1"/>
      <c r="H807" s="1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</row>
    <row r="808" spans="3:35" x14ac:dyDescent="0.25">
      <c r="C808" s="1"/>
      <c r="E808" s="1"/>
      <c r="F808" s="1"/>
      <c r="G808" s="1"/>
      <c r="H808" s="1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</row>
    <row r="809" spans="3:35" x14ac:dyDescent="0.25">
      <c r="C809" s="1"/>
      <c r="E809" s="1"/>
      <c r="F809" s="1"/>
      <c r="G809" s="1"/>
      <c r="H809" s="1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</row>
    <row r="810" spans="3:35" x14ac:dyDescent="0.25">
      <c r="C810" s="1"/>
      <c r="E810" s="1"/>
      <c r="F810" s="1"/>
      <c r="G810" s="1"/>
      <c r="H810" s="1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</row>
    <row r="811" spans="3:35" x14ac:dyDescent="0.25">
      <c r="C811" s="1"/>
      <c r="E811" s="1"/>
      <c r="F811" s="1"/>
      <c r="G811" s="1"/>
      <c r="H811" s="1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</row>
    <row r="812" spans="3:35" x14ac:dyDescent="0.25">
      <c r="C812" s="1"/>
      <c r="E812" s="1"/>
      <c r="F812" s="1"/>
      <c r="G812" s="1"/>
      <c r="H812" s="1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</row>
    <row r="813" spans="3:35" x14ac:dyDescent="0.25">
      <c r="C813" s="1"/>
      <c r="E813" s="1"/>
      <c r="F813" s="1"/>
      <c r="G813" s="1"/>
      <c r="H813" s="1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</row>
    <row r="814" spans="3:35" x14ac:dyDescent="0.25">
      <c r="C814" s="1"/>
      <c r="E814" s="1"/>
      <c r="F814" s="1"/>
      <c r="G814" s="1"/>
      <c r="H814" s="1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</row>
    <row r="815" spans="3:35" x14ac:dyDescent="0.25">
      <c r="C815" s="1"/>
      <c r="E815" s="1"/>
      <c r="F815" s="1"/>
      <c r="G815" s="1"/>
      <c r="H815" s="1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</row>
    <row r="816" spans="3:35" x14ac:dyDescent="0.25">
      <c r="C816" s="1"/>
      <c r="E816" s="1"/>
      <c r="F816" s="1"/>
      <c r="G816" s="1"/>
      <c r="H816" s="1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</row>
    <row r="817" spans="3:35" x14ac:dyDescent="0.25">
      <c r="C817" s="1"/>
      <c r="E817" s="1"/>
      <c r="F817" s="1"/>
      <c r="G817" s="1"/>
      <c r="H817" s="1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</row>
    <row r="818" spans="3:35" x14ac:dyDescent="0.25">
      <c r="C818" s="1"/>
      <c r="E818" s="1"/>
      <c r="F818" s="1"/>
      <c r="G818" s="1"/>
      <c r="H818" s="1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</row>
    <row r="819" spans="3:35" x14ac:dyDescent="0.25">
      <c r="C819" s="1"/>
      <c r="E819" s="1"/>
      <c r="F819" s="1"/>
      <c r="G819" s="1"/>
      <c r="H819" s="1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</row>
    <row r="820" spans="3:35" x14ac:dyDescent="0.25">
      <c r="C820" s="1"/>
      <c r="E820" s="1"/>
      <c r="F820" s="1"/>
      <c r="G820" s="1"/>
      <c r="H820" s="1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</row>
    <row r="821" spans="3:35" x14ac:dyDescent="0.25">
      <c r="C821" s="1"/>
      <c r="E821" s="1"/>
      <c r="F821" s="1"/>
      <c r="G821" s="1"/>
      <c r="H821" s="1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</row>
    <row r="822" spans="3:35" x14ac:dyDescent="0.25">
      <c r="C822" s="1"/>
      <c r="E822" s="1"/>
      <c r="F822" s="1"/>
      <c r="G822" s="1"/>
      <c r="H822" s="1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</row>
    <row r="823" spans="3:35" x14ac:dyDescent="0.25">
      <c r="C823" s="1"/>
      <c r="E823" s="1"/>
      <c r="F823" s="1"/>
      <c r="G823" s="1"/>
      <c r="H823" s="1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</row>
    <row r="824" spans="3:35" x14ac:dyDescent="0.25">
      <c r="C824" s="1"/>
      <c r="E824" s="1"/>
      <c r="F824" s="1"/>
      <c r="G824" s="1"/>
      <c r="H824" s="1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</row>
    <row r="825" spans="3:35" x14ac:dyDescent="0.25">
      <c r="C825" s="1"/>
      <c r="E825" s="1"/>
      <c r="F825" s="1"/>
      <c r="G825" s="1"/>
      <c r="H825" s="1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</row>
    <row r="826" spans="3:35" x14ac:dyDescent="0.25">
      <c r="C826" s="1"/>
      <c r="E826" s="1"/>
      <c r="F826" s="1"/>
      <c r="G826" s="1"/>
      <c r="H826" s="1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</row>
    <row r="827" spans="3:35" x14ac:dyDescent="0.25">
      <c r="C827" s="1"/>
      <c r="E827" s="1"/>
      <c r="F827" s="1"/>
      <c r="G827" s="1"/>
      <c r="H827" s="1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</row>
    <row r="828" spans="3:35" x14ac:dyDescent="0.25">
      <c r="C828" s="1"/>
      <c r="E828" s="1"/>
      <c r="F828" s="1"/>
      <c r="G828" s="1"/>
      <c r="H828" s="1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</row>
    <row r="829" spans="3:35" x14ac:dyDescent="0.25">
      <c r="C829" s="1"/>
      <c r="E829" s="1"/>
      <c r="F829" s="1"/>
      <c r="G829" s="1"/>
      <c r="H829" s="1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</row>
    <row r="830" spans="3:35" x14ac:dyDescent="0.25">
      <c r="C830" s="1"/>
      <c r="E830" s="1"/>
      <c r="F830" s="1"/>
      <c r="G830" s="1"/>
      <c r="H830" s="1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</row>
    <row r="831" spans="3:35" x14ac:dyDescent="0.25">
      <c r="C831" s="1"/>
      <c r="E831" s="1"/>
      <c r="F831" s="1"/>
      <c r="G831" s="1"/>
      <c r="H831" s="1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</row>
    <row r="832" spans="3:35" x14ac:dyDescent="0.25">
      <c r="C832" s="1"/>
      <c r="E832" s="1"/>
      <c r="F832" s="1"/>
      <c r="G832" s="1"/>
      <c r="H832" s="1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</row>
    <row r="833" spans="3:35" x14ac:dyDescent="0.25">
      <c r="C833" s="1"/>
      <c r="E833" s="1"/>
      <c r="F833" s="1"/>
      <c r="G833" s="1"/>
      <c r="H833" s="1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</row>
    <row r="834" spans="3:35" x14ac:dyDescent="0.25">
      <c r="C834" s="1"/>
      <c r="E834" s="1"/>
      <c r="F834" s="1"/>
      <c r="G834" s="1"/>
      <c r="H834" s="1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</row>
    <row r="835" spans="3:35" x14ac:dyDescent="0.25">
      <c r="C835" s="1"/>
      <c r="E835" s="1"/>
      <c r="F835" s="1"/>
      <c r="G835" s="1"/>
      <c r="H835" s="1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</row>
    <row r="836" spans="3:35" x14ac:dyDescent="0.25">
      <c r="C836" s="1"/>
      <c r="E836" s="1"/>
      <c r="F836" s="1"/>
      <c r="G836" s="1"/>
      <c r="H836" s="1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</row>
    <row r="837" spans="3:35" x14ac:dyDescent="0.25">
      <c r="C837" s="1"/>
      <c r="E837" s="1"/>
      <c r="F837" s="1"/>
      <c r="G837" s="1"/>
      <c r="H837" s="1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</row>
    <row r="838" spans="3:35" x14ac:dyDescent="0.25">
      <c r="C838" s="1"/>
      <c r="E838" s="1"/>
      <c r="F838" s="1"/>
      <c r="G838" s="1"/>
      <c r="H838" s="1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</row>
    <row r="839" spans="3:35" x14ac:dyDescent="0.25">
      <c r="C839" s="1"/>
      <c r="E839" s="1"/>
      <c r="F839" s="1"/>
      <c r="G839" s="1"/>
      <c r="H839" s="1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</row>
    <row r="840" spans="3:35" x14ac:dyDescent="0.25">
      <c r="C840" s="1"/>
      <c r="E840" s="1"/>
      <c r="F840" s="1"/>
      <c r="G840" s="1"/>
      <c r="H840" s="1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</row>
    <row r="841" spans="3:35" x14ac:dyDescent="0.25">
      <c r="C841" s="1"/>
      <c r="E841" s="1"/>
      <c r="F841" s="1"/>
      <c r="G841" s="1"/>
      <c r="H841" s="1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</row>
    <row r="842" spans="3:35" x14ac:dyDescent="0.25">
      <c r="C842" s="1"/>
      <c r="E842" s="1"/>
      <c r="F842" s="1"/>
      <c r="G842" s="1"/>
      <c r="H842" s="1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</row>
    <row r="843" spans="3:35" x14ac:dyDescent="0.25">
      <c r="C843" s="1"/>
      <c r="E843" s="1"/>
      <c r="F843" s="1"/>
      <c r="G843" s="1"/>
      <c r="H843" s="1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</row>
    <row r="844" spans="3:35" x14ac:dyDescent="0.25">
      <c r="C844" s="1"/>
      <c r="E844" s="1"/>
      <c r="F844" s="1"/>
      <c r="G844" s="1"/>
      <c r="H844" s="1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</row>
    <row r="845" spans="3:35" x14ac:dyDescent="0.25">
      <c r="C845" s="1"/>
      <c r="E845" s="1"/>
      <c r="F845" s="1"/>
      <c r="G845" s="1"/>
      <c r="H845" s="1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</row>
    <row r="846" spans="3:35" x14ac:dyDescent="0.25">
      <c r="C846" s="1"/>
      <c r="E846" s="1"/>
      <c r="F846" s="1"/>
      <c r="G846" s="1"/>
      <c r="H846" s="1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</row>
    <row r="847" spans="3:35" x14ac:dyDescent="0.25">
      <c r="C847" s="1"/>
      <c r="E847" s="1"/>
      <c r="F847" s="1"/>
      <c r="G847" s="1"/>
      <c r="H847" s="1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</row>
    <row r="848" spans="3:35" x14ac:dyDescent="0.25">
      <c r="C848" s="1"/>
      <c r="E848" s="1"/>
      <c r="F848" s="1"/>
      <c r="G848" s="1"/>
      <c r="H848" s="1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</row>
    <row r="849" spans="3:35" x14ac:dyDescent="0.25">
      <c r="C849" s="1"/>
      <c r="E849" s="1"/>
      <c r="F849" s="1"/>
      <c r="G849" s="1"/>
      <c r="H849" s="1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</row>
    <row r="850" spans="3:35" x14ac:dyDescent="0.25">
      <c r="C850" s="1"/>
      <c r="E850" s="1"/>
      <c r="F850" s="1"/>
      <c r="G850" s="1"/>
      <c r="H850" s="1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</row>
    <row r="851" spans="3:35" x14ac:dyDescent="0.25">
      <c r="C851" s="1"/>
      <c r="E851" s="1"/>
      <c r="F851" s="1"/>
      <c r="G851" s="1"/>
      <c r="H851" s="1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</row>
    <row r="852" spans="3:35" x14ac:dyDescent="0.25">
      <c r="C852" s="1"/>
      <c r="E852" s="1"/>
      <c r="F852" s="1"/>
      <c r="G852" s="1"/>
      <c r="H852" s="1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</row>
    <row r="853" spans="3:35" x14ac:dyDescent="0.25">
      <c r="C853" s="1"/>
      <c r="E853" s="1"/>
      <c r="F853" s="1"/>
      <c r="G853" s="1"/>
      <c r="H853" s="1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</row>
    <row r="854" spans="3:35" x14ac:dyDescent="0.25">
      <c r="C854" s="1"/>
      <c r="E854" s="1"/>
      <c r="F854" s="1"/>
      <c r="G854" s="1"/>
      <c r="H854" s="1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</row>
    <row r="855" spans="3:35" x14ac:dyDescent="0.25">
      <c r="C855" s="1"/>
      <c r="E855" s="1"/>
      <c r="F855" s="1"/>
      <c r="G855" s="1"/>
      <c r="H855" s="1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</row>
    <row r="856" spans="3:35" x14ac:dyDescent="0.25">
      <c r="C856" s="1"/>
      <c r="E856" s="1"/>
      <c r="F856" s="1"/>
      <c r="G856" s="1"/>
      <c r="H856" s="1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</row>
    <row r="857" spans="3:35" x14ac:dyDescent="0.25">
      <c r="C857" s="1"/>
      <c r="E857" s="1"/>
      <c r="F857" s="1"/>
      <c r="G857" s="1"/>
      <c r="H857" s="1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</row>
    <row r="858" spans="3:35" x14ac:dyDescent="0.25">
      <c r="C858" s="1"/>
      <c r="E858" s="1"/>
      <c r="F858" s="1"/>
      <c r="G858" s="1"/>
      <c r="H858" s="1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</row>
    <row r="859" spans="3:35" x14ac:dyDescent="0.25">
      <c r="C859" s="1"/>
      <c r="E859" s="1"/>
      <c r="F859" s="1"/>
      <c r="G859" s="1"/>
      <c r="H859" s="1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</row>
    <row r="860" spans="3:35" x14ac:dyDescent="0.25">
      <c r="C860" s="1"/>
      <c r="E860" s="1"/>
      <c r="F860" s="1"/>
      <c r="G860" s="1"/>
      <c r="H860" s="1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</row>
    <row r="861" spans="3:35" x14ac:dyDescent="0.25">
      <c r="C861" s="1"/>
      <c r="E861" s="1"/>
      <c r="F861" s="1"/>
      <c r="G861" s="1"/>
      <c r="H861" s="1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</row>
    <row r="862" spans="3:35" x14ac:dyDescent="0.25">
      <c r="C862" s="1"/>
      <c r="E862" s="1"/>
      <c r="F862" s="1"/>
      <c r="G862" s="1"/>
      <c r="H862" s="1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</row>
    <row r="863" spans="3:35" x14ac:dyDescent="0.25">
      <c r="C863" s="1"/>
      <c r="E863" s="1"/>
      <c r="F863" s="1"/>
      <c r="G863" s="1"/>
      <c r="H863" s="1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</row>
    <row r="864" spans="3:35" x14ac:dyDescent="0.25">
      <c r="C864" s="1"/>
      <c r="E864" s="1"/>
      <c r="F864" s="1"/>
      <c r="G864" s="1"/>
      <c r="H864" s="1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</row>
    <row r="865" spans="3:35" x14ac:dyDescent="0.25">
      <c r="C865" s="1"/>
      <c r="E865" s="1"/>
      <c r="F865" s="1"/>
      <c r="G865" s="1"/>
      <c r="H865" s="1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</row>
    <row r="866" spans="3:35" x14ac:dyDescent="0.25">
      <c r="C866" s="1"/>
      <c r="E866" s="1"/>
      <c r="F866" s="1"/>
      <c r="G866" s="1"/>
      <c r="H866" s="1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</row>
    <row r="867" spans="3:35" x14ac:dyDescent="0.25">
      <c r="C867" s="1"/>
      <c r="E867" s="1"/>
      <c r="F867" s="1"/>
      <c r="G867" s="1"/>
      <c r="H867" s="1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</row>
    <row r="868" spans="3:35" x14ac:dyDescent="0.25">
      <c r="C868" s="1"/>
      <c r="E868" s="1"/>
      <c r="F868" s="1"/>
      <c r="G868" s="1"/>
      <c r="H868" s="1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</row>
    <row r="869" spans="3:35" x14ac:dyDescent="0.25">
      <c r="C869" s="1"/>
      <c r="E869" s="1"/>
      <c r="F869" s="1"/>
      <c r="G869" s="1"/>
      <c r="H869" s="1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</row>
    <row r="870" spans="3:35" x14ac:dyDescent="0.25">
      <c r="C870" s="1"/>
      <c r="E870" s="1"/>
      <c r="F870" s="1"/>
      <c r="G870" s="1"/>
      <c r="H870" s="1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</row>
    <row r="871" spans="3:35" x14ac:dyDescent="0.25">
      <c r="C871" s="1"/>
      <c r="E871" s="1"/>
      <c r="F871" s="1"/>
      <c r="G871" s="1"/>
      <c r="H871" s="1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</row>
    <row r="872" spans="3:35" x14ac:dyDescent="0.25">
      <c r="C872" s="1"/>
      <c r="E872" s="1"/>
      <c r="F872" s="1"/>
      <c r="G872" s="1"/>
      <c r="H872" s="1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</row>
    <row r="873" spans="3:35" x14ac:dyDescent="0.25">
      <c r="C873" s="1"/>
      <c r="E873" s="1"/>
      <c r="F873" s="1"/>
      <c r="G873" s="1"/>
      <c r="H873" s="1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</row>
    <row r="874" spans="3:35" x14ac:dyDescent="0.25">
      <c r="C874" s="1"/>
      <c r="E874" s="1"/>
      <c r="F874" s="1"/>
      <c r="G874" s="1"/>
      <c r="H874" s="1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</row>
    <row r="875" spans="3:35" x14ac:dyDescent="0.25">
      <c r="C875" s="1"/>
      <c r="E875" s="1"/>
      <c r="F875" s="1"/>
      <c r="G875" s="1"/>
      <c r="H875" s="1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</row>
    <row r="876" spans="3:35" x14ac:dyDescent="0.25">
      <c r="C876" s="1"/>
      <c r="E876" s="1"/>
      <c r="F876" s="1"/>
      <c r="G876" s="1"/>
      <c r="H876" s="1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</row>
    <row r="877" spans="3:35" x14ac:dyDescent="0.25">
      <c r="C877" s="1"/>
      <c r="E877" s="1"/>
      <c r="F877" s="1"/>
      <c r="G877" s="1"/>
      <c r="H877" s="1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</row>
    <row r="878" spans="3:35" x14ac:dyDescent="0.25">
      <c r="C878" s="1"/>
      <c r="E878" s="1"/>
      <c r="F878" s="1"/>
      <c r="G878" s="1"/>
      <c r="H878" s="1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</row>
    <row r="879" spans="3:35" x14ac:dyDescent="0.25">
      <c r="C879" s="1"/>
      <c r="E879" s="1"/>
      <c r="F879" s="1"/>
      <c r="G879" s="1"/>
      <c r="H879" s="1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</row>
    <row r="880" spans="3:35" x14ac:dyDescent="0.25">
      <c r="C880" s="1"/>
      <c r="E880" s="1"/>
      <c r="F880" s="1"/>
      <c r="G880" s="1"/>
      <c r="H880" s="1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</row>
    <row r="881" spans="3:35" x14ac:dyDescent="0.25">
      <c r="C881" s="1"/>
      <c r="E881" s="1"/>
      <c r="F881" s="1"/>
      <c r="G881" s="1"/>
      <c r="H881" s="1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</row>
    <row r="882" spans="3:35" x14ac:dyDescent="0.25">
      <c r="C882" s="1"/>
      <c r="E882" s="1"/>
      <c r="F882" s="1"/>
      <c r="G882" s="1"/>
      <c r="H882" s="1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</row>
    <row r="883" spans="3:35" x14ac:dyDescent="0.25">
      <c r="C883" s="1"/>
      <c r="E883" s="1"/>
      <c r="F883" s="1"/>
      <c r="G883" s="1"/>
      <c r="H883" s="1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</row>
    <row r="884" spans="3:35" x14ac:dyDescent="0.25">
      <c r="C884" s="1"/>
      <c r="E884" s="1"/>
      <c r="F884" s="1"/>
      <c r="G884" s="1"/>
      <c r="H884" s="1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</row>
    <row r="885" spans="3:35" x14ac:dyDescent="0.25">
      <c r="C885" s="1"/>
      <c r="E885" s="1"/>
      <c r="F885" s="1"/>
      <c r="G885" s="1"/>
      <c r="H885" s="1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</row>
    <row r="886" spans="3:35" x14ac:dyDescent="0.25">
      <c r="C886" s="1"/>
      <c r="E886" s="1"/>
      <c r="F886" s="1"/>
      <c r="G886" s="1"/>
      <c r="H886" s="1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</row>
    <row r="887" spans="3:35" x14ac:dyDescent="0.25">
      <c r="C887" s="1"/>
      <c r="E887" s="1"/>
      <c r="F887" s="1"/>
      <c r="G887" s="1"/>
      <c r="H887" s="1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</row>
    <row r="888" spans="3:35" x14ac:dyDescent="0.25">
      <c r="C888" s="1"/>
      <c r="E888" s="1"/>
      <c r="F888" s="1"/>
      <c r="G888" s="1"/>
      <c r="H888" s="1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</row>
    <row r="889" spans="3:35" x14ac:dyDescent="0.25">
      <c r="C889" s="1"/>
      <c r="E889" s="1"/>
      <c r="F889" s="1"/>
      <c r="G889" s="1"/>
      <c r="H889" s="1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</row>
    <row r="890" spans="3:35" x14ac:dyDescent="0.25">
      <c r="C890" s="1"/>
      <c r="E890" s="1"/>
      <c r="F890" s="1"/>
      <c r="G890" s="1"/>
      <c r="H890" s="1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</row>
    <row r="891" spans="3:35" x14ac:dyDescent="0.25">
      <c r="C891" s="1"/>
      <c r="E891" s="1"/>
      <c r="F891" s="1"/>
      <c r="G891" s="1"/>
      <c r="H891" s="1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</row>
    <row r="892" spans="3:35" x14ac:dyDescent="0.25">
      <c r="C892" s="1"/>
      <c r="E892" s="1"/>
      <c r="F892" s="1"/>
      <c r="G892" s="1"/>
      <c r="H892" s="1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</row>
    <row r="893" spans="3:35" x14ac:dyDescent="0.25">
      <c r="C893" s="1"/>
      <c r="E893" s="1"/>
      <c r="F893" s="1"/>
      <c r="G893" s="1"/>
      <c r="H893" s="1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</row>
    <row r="894" spans="3:35" x14ac:dyDescent="0.25">
      <c r="C894" s="1"/>
      <c r="E894" s="1"/>
      <c r="F894" s="1"/>
      <c r="G894" s="1"/>
      <c r="H894" s="1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</row>
    <row r="895" spans="3:35" x14ac:dyDescent="0.25">
      <c r="C895" s="1"/>
      <c r="E895" s="1"/>
      <c r="F895" s="1"/>
      <c r="G895" s="1"/>
      <c r="H895" s="1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</row>
    <row r="896" spans="3:35" x14ac:dyDescent="0.25">
      <c r="C896" s="1"/>
      <c r="E896" s="1"/>
      <c r="F896" s="1"/>
      <c r="G896" s="1"/>
      <c r="H896" s="1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</row>
    <row r="897" spans="3:35" x14ac:dyDescent="0.25">
      <c r="C897" s="1"/>
      <c r="E897" s="1"/>
      <c r="F897" s="1"/>
      <c r="G897" s="1"/>
      <c r="H897" s="1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</row>
    <row r="898" spans="3:35" x14ac:dyDescent="0.25">
      <c r="C898" s="1"/>
      <c r="E898" s="1"/>
      <c r="F898" s="1"/>
      <c r="G898" s="1"/>
      <c r="H898" s="1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</row>
    <row r="899" spans="3:35" x14ac:dyDescent="0.25">
      <c r="C899" s="1"/>
      <c r="E899" s="1"/>
      <c r="F899" s="1"/>
      <c r="G899" s="1"/>
      <c r="H899" s="1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</row>
    <row r="900" spans="3:35" x14ac:dyDescent="0.25">
      <c r="C900" s="1"/>
      <c r="E900" s="1"/>
      <c r="F900" s="1"/>
      <c r="G900" s="1"/>
      <c r="H900" s="1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</row>
    <row r="901" spans="3:35" x14ac:dyDescent="0.25">
      <c r="C901" s="1"/>
      <c r="E901" s="1"/>
      <c r="F901" s="1"/>
      <c r="G901" s="1"/>
      <c r="H901" s="1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</row>
    <row r="902" spans="3:35" x14ac:dyDescent="0.25">
      <c r="C902" s="1"/>
      <c r="E902" s="1"/>
      <c r="F902" s="1"/>
      <c r="G902" s="1"/>
      <c r="H902" s="1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</row>
    <row r="903" spans="3:35" x14ac:dyDescent="0.25">
      <c r="C903" s="1"/>
      <c r="E903" s="1"/>
      <c r="F903" s="1"/>
      <c r="G903" s="1"/>
      <c r="H903" s="1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</row>
    <row r="904" spans="3:35" x14ac:dyDescent="0.25">
      <c r="C904" s="1"/>
      <c r="E904" s="1"/>
      <c r="F904" s="1"/>
      <c r="G904" s="1"/>
      <c r="H904" s="1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</row>
    <row r="905" spans="3:35" x14ac:dyDescent="0.25">
      <c r="C905" s="1"/>
      <c r="E905" s="1"/>
      <c r="F905" s="1"/>
      <c r="G905" s="1"/>
      <c r="H905" s="1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</row>
    <row r="906" spans="3:35" x14ac:dyDescent="0.25">
      <c r="C906" s="1"/>
      <c r="E906" s="1"/>
      <c r="F906" s="1"/>
      <c r="G906" s="1"/>
      <c r="H906" s="1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</row>
    <row r="907" spans="3:35" x14ac:dyDescent="0.25">
      <c r="C907" s="1"/>
      <c r="E907" s="1"/>
      <c r="F907" s="1"/>
      <c r="G907" s="1"/>
      <c r="H907" s="1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</row>
    <row r="908" spans="3:35" x14ac:dyDescent="0.25">
      <c r="C908" s="1"/>
      <c r="E908" s="1"/>
      <c r="F908" s="1"/>
      <c r="G908" s="1"/>
      <c r="H908" s="1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</row>
    <row r="909" spans="3:35" x14ac:dyDescent="0.25">
      <c r="C909" s="1"/>
      <c r="E909" s="1"/>
      <c r="F909" s="1"/>
      <c r="G909" s="1"/>
      <c r="H909" s="1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</row>
    <row r="910" spans="3:35" x14ac:dyDescent="0.25">
      <c r="C910" s="1"/>
      <c r="E910" s="1"/>
      <c r="F910" s="1"/>
      <c r="G910" s="1"/>
      <c r="H910" s="1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</row>
    <row r="911" spans="3:35" x14ac:dyDescent="0.25">
      <c r="C911" s="1"/>
      <c r="E911" s="1"/>
      <c r="F911" s="1"/>
      <c r="G911" s="1"/>
      <c r="H911" s="1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</row>
    <row r="912" spans="3:35" x14ac:dyDescent="0.25">
      <c r="C912" s="1"/>
      <c r="E912" s="1"/>
      <c r="F912" s="1"/>
      <c r="G912" s="1"/>
      <c r="H912" s="1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</row>
    <row r="913" spans="3:35" x14ac:dyDescent="0.25">
      <c r="C913" s="1"/>
      <c r="E913" s="1"/>
      <c r="F913" s="1"/>
      <c r="G913" s="1"/>
      <c r="H913" s="1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</row>
    <row r="914" spans="3:35" x14ac:dyDescent="0.25">
      <c r="C914" s="1"/>
      <c r="E914" s="1"/>
      <c r="F914" s="1"/>
      <c r="G914" s="1"/>
      <c r="H914" s="1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</row>
    <row r="915" spans="3:35" x14ac:dyDescent="0.25">
      <c r="C915" s="1"/>
      <c r="E915" s="1"/>
      <c r="F915" s="1"/>
      <c r="G915" s="1"/>
      <c r="H915" s="1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</row>
    <row r="916" spans="3:35" x14ac:dyDescent="0.25">
      <c r="C916" s="1"/>
      <c r="E916" s="1"/>
      <c r="F916" s="1"/>
      <c r="G916" s="1"/>
      <c r="H916" s="1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</row>
    <row r="917" spans="3:35" x14ac:dyDescent="0.25">
      <c r="C917" s="1"/>
      <c r="E917" s="1"/>
      <c r="F917" s="1"/>
      <c r="G917" s="1"/>
      <c r="H917" s="1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</row>
    <row r="918" spans="3:35" x14ac:dyDescent="0.25">
      <c r="C918" s="1"/>
      <c r="E918" s="1"/>
      <c r="F918" s="1"/>
      <c r="G918" s="1"/>
      <c r="H918" s="1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</row>
    <row r="919" spans="3:35" x14ac:dyDescent="0.25">
      <c r="C919" s="1"/>
      <c r="E919" s="1"/>
      <c r="F919" s="1"/>
      <c r="G919" s="1"/>
      <c r="H919" s="1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</row>
    <row r="920" spans="3:35" x14ac:dyDescent="0.25">
      <c r="C920" s="1"/>
      <c r="E920" s="1"/>
      <c r="F920" s="1"/>
      <c r="G920" s="1"/>
      <c r="H920" s="1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</row>
    <row r="921" spans="3:35" x14ac:dyDescent="0.25">
      <c r="C921" s="1"/>
      <c r="E921" s="1"/>
      <c r="F921" s="1"/>
      <c r="G921" s="1"/>
      <c r="H921" s="1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</row>
    <row r="922" spans="3:35" x14ac:dyDescent="0.25">
      <c r="C922" s="1"/>
      <c r="E922" s="1"/>
      <c r="F922" s="1"/>
      <c r="G922" s="1"/>
      <c r="H922" s="1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</row>
    <row r="923" spans="3:35" x14ac:dyDescent="0.25">
      <c r="C923" s="1"/>
      <c r="E923" s="1"/>
      <c r="F923" s="1"/>
      <c r="G923" s="1"/>
      <c r="H923" s="1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</row>
    <row r="924" spans="3:35" x14ac:dyDescent="0.25">
      <c r="C924" s="1"/>
      <c r="E924" s="1"/>
      <c r="F924" s="1"/>
      <c r="G924" s="1"/>
      <c r="H924" s="1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</row>
    <row r="925" spans="3:35" x14ac:dyDescent="0.25">
      <c r="C925" s="1"/>
      <c r="E925" s="1"/>
      <c r="F925" s="1"/>
      <c r="G925" s="1"/>
      <c r="H925" s="1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</row>
    <row r="926" spans="3:35" x14ac:dyDescent="0.25">
      <c r="C926" s="1"/>
      <c r="E926" s="1"/>
      <c r="F926" s="1"/>
      <c r="G926" s="1"/>
      <c r="H926" s="1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</row>
    <row r="927" spans="3:35" x14ac:dyDescent="0.25">
      <c r="C927" s="1"/>
      <c r="E927" s="1"/>
      <c r="F927" s="1"/>
      <c r="G927" s="1"/>
      <c r="H927" s="1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</row>
    <row r="928" spans="3:35" x14ac:dyDescent="0.25">
      <c r="C928" s="1"/>
      <c r="E928" s="1"/>
      <c r="F928" s="1"/>
      <c r="G928" s="1"/>
      <c r="H928" s="1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</row>
    <row r="929" spans="3:35" x14ac:dyDescent="0.25">
      <c r="C929" s="1"/>
      <c r="E929" s="1"/>
      <c r="F929" s="1"/>
      <c r="G929" s="1"/>
      <c r="H929" s="1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</row>
    <row r="930" spans="3:35" x14ac:dyDescent="0.25">
      <c r="C930" s="1"/>
      <c r="E930" s="1"/>
      <c r="F930" s="1"/>
      <c r="G930" s="1"/>
      <c r="H930" s="1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</row>
    <row r="931" spans="3:35" x14ac:dyDescent="0.25">
      <c r="C931" s="1"/>
      <c r="E931" s="1"/>
      <c r="F931" s="1"/>
      <c r="G931" s="1"/>
      <c r="H931" s="1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</row>
    <row r="932" spans="3:35" x14ac:dyDescent="0.25">
      <c r="C932" s="1"/>
      <c r="E932" s="1"/>
      <c r="F932" s="1"/>
      <c r="G932" s="1"/>
      <c r="H932" s="1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</row>
    <row r="933" spans="3:35" x14ac:dyDescent="0.25">
      <c r="C933" s="1"/>
      <c r="E933" s="1"/>
      <c r="F933" s="1"/>
      <c r="G933" s="1"/>
      <c r="H933" s="1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</row>
    <row r="934" spans="3:35" x14ac:dyDescent="0.25">
      <c r="C934" s="1"/>
      <c r="E934" s="1"/>
      <c r="F934" s="1"/>
      <c r="G934" s="1"/>
      <c r="H934" s="1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</row>
    <row r="935" spans="3:35" x14ac:dyDescent="0.25">
      <c r="C935" s="1"/>
      <c r="E935" s="1"/>
      <c r="F935" s="1"/>
      <c r="G935" s="1"/>
      <c r="H935" s="1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</row>
    <row r="936" spans="3:35" x14ac:dyDescent="0.25">
      <c r="C936" s="1"/>
      <c r="E936" s="1"/>
      <c r="F936" s="1"/>
      <c r="G936" s="1"/>
      <c r="H936" s="1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</row>
    <row r="937" spans="3:35" x14ac:dyDescent="0.25">
      <c r="C937" s="1"/>
      <c r="E937" s="1"/>
      <c r="F937" s="1"/>
      <c r="G937" s="1"/>
      <c r="H937" s="1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</row>
    <row r="938" spans="3:35" x14ac:dyDescent="0.25">
      <c r="C938" s="1"/>
      <c r="E938" s="1"/>
      <c r="F938" s="1"/>
      <c r="G938" s="1"/>
      <c r="H938" s="1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</row>
    <row r="939" spans="3:35" x14ac:dyDescent="0.25">
      <c r="C939" s="1"/>
      <c r="E939" s="1"/>
      <c r="F939" s="1"/>
      <c r="G939" s="1"/>
      <c r="H939" s="1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</row>
    <row r="940" spans="3:35" x14ac:dyDescent="0.25">
      <c r="C940" s="1"/>
      <c r="E940" s="1"/>
      <c r="F940" s="1"/>
      <c r="G940" s="1"/>
      <c r="H940" s="1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</row>
    <row r="941" spans="3:35" x14ac:dyDescent="0.25">
      <c r="C941" s="1"/>
      <c r="E941" s="1"/>
      <c r="F941" s="1"/>
      <c r="G941" s="1"/>
      <c r="H941" s="1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</row>
    <row r="942" spans="3:35" x14ac:dyDescent="0.25">
      <c r="C942" s="1"/>
      <c r="E942" s="1"/>
      <c r="F942" s="1"/>
      <c r="G942" s="1"/>
      <c r="H942" s="1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</row>
    <row r="943" spans="3:35" x14ac:dyDescent="0.25">
      <c r="C943" s="1"/>
      <c r="E943" s="1"/>
      <c r="F943" s="1"/>
      <c r="G943" s="1"/>
      <c r="H943" s="1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</row>
    <row r="944" spans="3:35" x14ac:dyDescent="0.25">
      <c r="C944" s="1"/>
      <c r="E944" s="1"/>
      <c r="F944" s="1"/>
      <c r="G944" s="1"/>
      <c r="H944" s="1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</row>
    <row r="945" spans="3:35" x14ac:dyDescent="0.25">
      <c r="C945" s="1"/>
      <c r="E945" s="1"/>
      <c r="F945" s="1"/>
      <c r="G945" s="1"/>
      <c r="H945" s="1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</row>
    <row r="946" spans="3:35" x14ac:dyDescent="0.25">
      <c r="C946" s="1"/>
      <c r="E946" s="1"/>
      <c r="F946" s="1"/>
      <c r="G946" s="1"/>
      <c r="H946" s="1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</row>
    <row r="947" spans="3:35" x14ac:dyDescent="0.25">
      <c r="C947" s="1"/>
      <c r="E947" s="1"/>
      <c r="F947" s="1"/>
      <c r="G947" s="1"/>
      <c r="H947" s="1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</row>
    <row r="948" spans="3:35" x14ac:dyDescent="0.25">
      <c r="C948" s="1"/>
      <c r="E948" s="1"/>
      <c r="F948" s="1"/>
      <c r="G948" s="1"/>
      <c r="H948" s="1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</row>
    <row r="949" spans="3:35" x14ac:dyDescent="0.25">
      <c r="C949" s="1"/>
      <c r="E949" s="1"/>
      <c r="F949" s="1"/>
      <c r="G949" s="1"/>
      <c r="H949" s="1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</row>
    <row r="950" spans="3:35" x14ac:dyDescent="0.25">
      <c r="C950" s="1"/>
      <c r="E950" s="1"/>
      <c r="F950" s="1"/>
      <c r="G950" s="1"/>
      <c r="H950" s="1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</row>
    <row r="951" spans="3:35" x14ac:dyDescent="0.25">
      <c r="C951" s="1"/>
      <c r="E951" s="1"/>
      <c r="F951" s="1"/>
      <c r="G951" s="1"/>
      <c r="H951" s="1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</row>
    <row r="952" spans="3:35" x14ac:dyDescent="0.25">
      <c r="C952" s="1"/>
      <c r="E952" s="1"/>
      <c r="F952" s="1"/>
      <c r="G952" s="1"/>
      <c r="H952" s="1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</row>
    <row r="953" spans="3:35" x14ac:dyDescent="0.25">
      <c r="C953" s="1"/>
      <c r="E953" s="1"/>
      <c r="F953" s="1"/>
      <c r="G953" s="1"/>
      <c r="H953" s="1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</row>
    <row r="954" spans="3:35" x14ac:dyDescent="0.25">
      <c r="C954" s="1"/>
      <c r="E954" s="1"/>
      <c r="F954" s="1"/>
      <c r="G954" s="1"/>
      <c r="H954" s="1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</row>
    <row r="955" spans="3:35" x14ac:dyDescent="0.25">
      <c r="C955" s="1"/>
      <c r="E955" s="1"/>
      <c r="F955" s="1"/>
      <c r="G955" s="1"/>
      <c r="H955" s="1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</row>
    <row r="956" spans="3:35" x14ac:dyDescent="0.25">
      <c r="C956" s="1"/>
      <c r="E956" s="1"/>
      <c r="F956" s="1"/>
      <c r="G956" s="1"/>
      <c r="H956" s="1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</row>
    <row r="957" spans="3:35" x14ac:dyDescent="0.25">
      <c r="C957" s="1"/>
      <c r="E957" s="1"/>
      <c r="F957" s="1"/>
      <c r="G957" s="1"/>
      <c r="H957" s="1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</row>
    <row r="958" spans="3:35" x14ac:dyDescent="0.25">
      <c r="C958" s="1"/>
      <c r="E958" s="1"/>
      <c r="F958" s="1"/>
      <c r="G958" s="1"/>
      <c r="H958" s="1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</row>
    <row r="959" spans="3:35" x14ac:dyDescent="0.25">
      <c r="C959" s="1"/>
      <c r="E959" s="1"/>
      <c r="F959" s="1"/>
      <c r="G959" s="1"/>
      <c r="H959" s="1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</row>
    <row r="960" spans="3:35" x14ac:dyDescent="0.25">
      <c r="C960" s="1"/>
      <c r="E960" s="1"/>
      <c r="F960" s="1"/>
      <c r="G960" s="1"/>
      <c r="H960" s="1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</row>
    <row r="961" spans="3:35" x14ac:dyDescent="0.25">
      <c r="C961" s="1"/>
      <c r="E961" s="1"/>
      <c r="F961" s="1"/>
      <c r="G961" s="1"/>
      <c r="H961" s="1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</row>
    <row r="962" spans="3:35" x14ac:dyDescent="0.25">
      <c r="C962" s="1"/>
      <c r="E962" s="1"/>
      <c r="F962" s="1"/>
      <c r="G962" s="1"/>
      <c r="H962" s="1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</row>
    <row r="963" spans="3:35" x14ac:dyDescent="0.25">
      <c r="C963" s="1"/>
      <c r="E963" s="1"/>
      <c r="F963" s="1"/>
      <c r="G963" s="1"/>
      <c r="H963" s="1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</row>
    <row r="964" spans="3:35" x14ac:dyDescent="0.25">
      <c r="C964" s="1"/>
      <c r="E964" s="1"/>
      <c r="F964" s="1"/>
      <c r="G964" s="1"/>
      <c r="H964" s="1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</row>
    <row r="965" spans="3:35" x14ac:dyDescent="0.25">
      <c r="C965" s="1"/>
      <c r="E965" s="1"/>
      <c r="F965" s="1"/>
      <c r="G965" s="1"/>
      <c r="H965" s="1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</row>
    <row r="966" spans="3:35" x14ac:dyDescent="0.25">
      <c r="C966" s="1"/>
      <c r="E966" s="1"/>
      <c r="F966" s="1"/>
      <c r="G966" s="1"/>
      <c r="H966" s="1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</row>
    <row r="967" spans="3:35" x14ac:dyDescent="0.25">
      <c r="C967" s="1"/>
      <c r="E967" s="1"/>
      <c r="F967" s="1"/>
      <c r="G967" s="1"/>
      <c r="H967" s="1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</row>
    <row r="968" spans="3:35" x14ac:dyDescent="0.25">
      <c r="C968" s="1"/>
      <c r="E968" s="1"/>
      <c r="F968" s="1"/>
      <c r="G968" s="1"/>
      <c r="H968" s="1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</row>
    <row r="969" spans="3:35" x14ac:dyDescent="0.25">
      <c r="C969" s="1"/>
      <c r="E969" s="1"/>
      <c r="F969" s="1"/>
      <c r="G969" s="1"/>
      <c r="H969" s="1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</row>
    <row r="970" spans="3:35" x14ac:dyDescent="0.25">
      <c r="C970" s="1"/>
      <c r="E970" s="1"/>
      <c r="F970" s="1"/>
      <c r="G970" s="1"/>
      <c r="H970" s="1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</row>
    <row r="971" spans="3:35" x14ac:dyDescent="0.25">
      <c r="C971" s="1"/>
      <c r="E971" s="1"/>
      <c r="F971" s="1"/>
      <c r="G971" s="1"/>
      <c r="H971" s="1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</row>
    <row r="972" spans="3:35" x14ac:dyDescent="0.25">
      <c r="C972" s="1"/>
      <c r="E972" s="1"/>
      <c r="F972" s="1"/>
      <c r="G972" s="1"/>
      <c r="H972" s="1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</row>
    <row r="973" spans="3:35" x14ac:dyDescent="0.25">
      <c r="C973" s="1"/>
      <c r="E973" s="1"/>
      <c r="F973" s="1"/>
      <c r="G973" s="1"/>
      <c r="H973" s="1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</row>
    <row r="974" spans="3:35" x14ac:dyDescent="0.25">
      <c r="C974" s="1"/>
      <c r="E974" s="1"/>
      <c r="F974" s="1"/>
      <c r="G974" s="1"/>
      <c r="H974" s="1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</row>
    <row r="975" spans="3:35" x14ac:dyDescent="0.25">
      <c r="C975" s="1"/>
      <c r="E975" s="1"/>
      <c r="F975" s="1"/>
      <c r="G975" s="1"/>
      <c r="H975" s="1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</row>
    <row r="976" spans="3:35" x14ac:dyDescent="0.25">
      <c r="C976" s="1"/>
      <c r="E976" s="1"/>
      <c r="F976" s="1"/>
      <c r="G976" s="1"/>
      <c r="H976" s="1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</row>
    <row r="977" spans="3:35" x14ac:dyDescent="0.25">
      <c r="C977" s="1"/>
      <c r="E977" s="1"/>
      <c r="F977" s="1"/>
      <c r="G977" s="1"/>
      <c r="H977" s="1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</row>
    <row r="978" spans="3:35" x14ac:dyDescent="0.25">
      <c r="C978" s="1"/>
      <c r="E978" s="1"/>
      <c r="F978" s="1"/>
      <c r="G978" s="1"/>
      <c r="H978" s="1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</row>
    <row r="979" spans="3:35" x14ac:dyDescent="0.25">
      <c r="C979" s="1"/>
      <c r="E979" s="1"/>
      <c r="F979" s="1"/>
      <c r="G979" s="1"/>
      <c r="H979" s="1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</row>
    <row r="980" spans="3:35" x14ac:dyDescent="0.25">
      <c r="C980" s="1"/>
      <c r="E980" s="1"/>
      <c r="F980" s="1"/>
      <c r="G980" s="1"/>
      <c r="H980" s="1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</row>
    <row r="981" spans="3:35" x14ac:dyDescent="0.25">
      <c r="C981" s="1"/>
      <c r="E981" s="1"/>
      <c r="F981" s="1"/>
      <c r="G981" s="1"/>
      <c r="H981" s="1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</row>
    <row r="982" spans="3:35" x14ac:dyDescent="0.25">
      <c r="C982" s="1"/>
      <c r="E982" s="1"/>
      <c r="F982" s="1"/>
      <c r="G982" s="1"/>
      <c r="H982" s="1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</row>
    <row r="983" spans="3:35" x14ac:dyDescent="0.25">
      <c r="C983" s="1"/>
      <c r="E983" s="1"/>
      <c r="F983" s="1"/>
      <c r="G983" s="1"/>
      <c r="H983" s="1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</row>
    <row r="984" spans="3:35" x14ac:dyDescent="0.25">
      <c r="C984" s="1"/>
      <c r="E984" s="1"/>
      <c r="F984" s="1"/>
      <c r="G984" s="1"/>
      <c r="H984" s="1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</row>
    <row r="985" spans="3:35" x14ac:dyDescent="0.25">
      <c r="C985" s="1"/>
      <c r="E985" s="1"/>
      <c r="F985" s="1"/>
      <c r="G985" s="1"/>
      <c r="H985" s="1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</row>
    <row r="986" spans="3:35" x14ac:dyDescent="0.25">
      <c r="C986" s="1"/>
      <c r="E986" s="1"/>
      <c r="F986" s="1"/>
      <c r="G986" s="1"/>
      <c r="H986" s="1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</row>
    <row r="987" spans="3:35" x14ac:dyDescent="0.25">
      <c r="C987" s="1"/>
      <c r="E987" s="1"/>
      <c r="F987" s="1"/>
      <c r="G987" s="1"/>
      <c r="H987" s="1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</row>
    <row r="988" spans="3:35" x14ac:dyDescent="0.25">
      <c r="C988" s="1"/>
      <c r="E988" s="1"/>
      <c r="F988" s="1"/>
      <c r="G988" s="1"/>
      <c r="H988" s="1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</row>
    <row r="989" spans="3:35" x14ac:dyDescent="0.25">
      <c r="C989" s="1"/>
      <c r="E989" s="1"/>
      <c r="F989" s="1"/>
      <c r="G989" s="1"/>
      <c r="H989" s="1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</row>
    <row r="990" spans="3:35" x14ac:dyDescent="0.25">
      <c r="C990" s="1"/>
      <c r="E990" s="1"/>
      <c r="F990" s="1"/>
      <c r="G990" s="1"/>
      <c r="H990" s="1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</row>
    <row r="991" spans="3:35" x14ac:dyDescent="0.25">
      <c r="C991" s="1"/>
      <c r="E991" s="1"/>
      <c r="F991" s="1"/>
      <c r="G991" s="1"/>
      <c r="H991" s="1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</row>
    <row r="992" spans="3:35" x14ac:dyDescent="0.25">
      <c r="C992" s="1"/>
      <c r="E992" s="1"/>
      <c r="F992" s="1"/>
      <c r="G992" s="1"/>
      <c r="H992" s="1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</row>
    <row r="993" spans="3:35" x14ac:dyDescent="0.25">
      <c r="C993" s="1"/>
      <c r="E993" s="1"/>
      <c r="F993" s="1"/>
      <c r="G993" s="1"/>
      <c r="H993" s="1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</row>
    <row r="994" spans="3:35" x14ac:dyDescent="0.25">
      <c r="C994" s="1"/>
      <c r="E994" s="1"/>
      <c r="F994" s="1"/>
      <c r="G994" s="1"/>
      <c r="H994" s="1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</row>
    <row r="995" spans="3:35" x14ac:dyDescent="0.25">
      <c r="C995" s="1"/>
      <c r="E995" s="1"/>
      <c r="F995" s="1"/>
      <c r="G995" s="1"/>
      <c r="H995" s="1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</row>
    <row r="996" spans="3:35" x14ac:dyDescent="0.25">
      <c r="C996" s="1"/>
      <c r="E996" s="1"/>
      <c r="F996" s="1"/>
      <c r="G996" s="1"/>
      <c r="H996" s="1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</row>
    <row r="997" spans="3:35" x14ac:dyDescent="0.25">
      <c r="C997" s="1"/>
      <c r="E997" s="1"/>
      <c r="F997" s="1"/>
      <c r="G997" s="1"/>
      <c r="H997" s="1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</row>
    <row r="998" spans="3:35" x14ac:dyDescent="0.25">
      <c r="C998" s="1"/>
      <c r="E998" s="1"/>
      <c r="F998" s="1"/>
      <c r="G998" s="1"/>
      <c r="H998" s="1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</row>
    <row r="999" spans="3:35" x14ac:dyDescent="0.25">
      <c r="C999" s="1"/>
      <c r="E999" s="1"/>
      <c r="F999" s="1"/>
      <c r="G999" s="1"/>
      <c r="H999" s="1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</row>
    <row r="1000" spans="3:35" x14ac:dyDescent="0.25">
      <c r="C1000" s="1"/>
      <c r="E1000" s="1"/>
      <c r="F1000" s="1"/>
      <c r="G1000" s="1"/>
      <c r="H1000" s="1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</row>
  </sheetData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M1000"/>
  <sheetViews>
    <sheetView workbookViewId="0"/>
  </sheetViews>
  <sheetFormatPr defaultColWidth="15.125" defaultRowHeight="15" customHeight="1" x14ac:dyDescent="0.25"/>
  <cols>
    <col min="1" max="2" width="7.625" customWidth="1"/>
    <col min="3" max="3" width="10.875" customWidth="1"/>
    <col min="4" max="4" width="7.625" customWidth="1"/>
    <col min="5" max="5" width="7.875" customWidth="1"/>
    <col min="6" max="6" width="8.25" customWidth="1"/>
    <col min="7" max="7" width="7.75" customWidth="1"/>
    <col min="8" max="8" width="7.875" customWidth="1"/>
    <col min="9" max="12" width="7.625" customWidth="1"/>
    <col min="13" max="35" width="8" customWidth="1"/>
    <col min="36" max="143" width="7.625" customWidth="1"/>
  </cols>
  <sheetData>
    <row r="1" spans="1:143" x14ac:dyDescent="0.25">
      <c r="C1" s="1"/>
      <c r="E1" s="1"/>
      <c r="F1" s="1"/>
      <c r="G1" s="1"/>
      <c r="H1" s="1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</row>
    <row r="2" spans="1:143" ht="18.75" customHeight="1" x14ac:dyDescent="0.3">
      <c r="A2" s="3">
        <v>0.15</v>
      </c>
      <c r="C2" s="1"/>
      <c r="E2" s="1"/>
      <c r="F2" s="1"/>
      <c r="G2" s="1"/>
      <c r="H2" s="1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</row>
    <row r="3" spans="1:143" x14ac:dyDescent="0.25">
      <c r="A3" s="1" t="s">
        <v>0</v>
      </c>
      <c r="C3" s="1"/>
      <c r="E3" s="1"/>
      <c r="F3" s="1"/>
      <c r="G3" s="1"/>
      <c r="H3" s="1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</row>
    <row r="4" spans="1:143" x14ac:dyDescent="0.25">
      <c r="A4" s="1" t="s">
        <v>1</v>
      </c>
      <c r="C4" s="1"/>
      <c r="E4" s="1"/>
      <c r="F4" s="1"/>
      <c r="G4" s="1"/>
      <c r="H4" s="1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</row>
    <row r="5" spans="1:143" x14ac:dyDescent="0.25">
      <c r="B5" s="1" t="s">
        <v>2</v>
      </c>
      <c r="C5" s="1" t="s">
        <v>3</v>
      </c>
      <c r="D5" s="1" t="s">
        <v>4</v>
      </c>
      <c r="E5" s="1" t="s">
        <v>5</v>
      </c>
      <c r="F5" s="1" t="s">
        <v>6</v>
      </c>
      <c r="G5" s="1" t="s">
        <v>7</v>
      </c>
      <c r="H5" s="1" t="s">
        <v>8</v>
      </c>
      <c r="I5" s="1" t="s">
        <v>9</v>
      </c>
      <c r="J5" s="1" t="s">
        <v>10</v>
      </c>
      <c r="K5" s="1" t="s">
        <v>11</v>
      </c>
      <c r="M5" s="1"/>
      <c r="N5" s="1" t="s">
        <v>2</v>
      </c>
      <c r="O5" s="1" t="s">
        <v>3</v>
      </c>
      <c r="P5" s="1" t="s">
        <v>4</v>
      </c>
      <c r="Q5" s="1" t="s">
        <v>5</v>
      </c>
      <c r="R5" s="1" t="s">
        <v>6</v>
      </c>
      <c r="S5" s="1" t="s">
        <v>7</v>
      </c>
      <c r="T5" s="1" t="s">
        <v>8</v>
      </c>
      <c r="U5" s="1" t="s">
        <v>9</v>
      </c>
      <c r="V5" s="1" t="s">
        <v>10</v>
      </c>
      <c r="W5" s="1" t="s">
        <v>11</v>
      </c>
      <c r="X5" s="2"/>
      <c r="Y5" s="1"/>
      <c r="Z5" s="1" t="s">
        <v>2</v>
      </c>
      <c r="AA5" s="1" t="s">
        <v>3</v>
      </c>
      <c r="AB5" s="1" t="s">
        <v>4</v>
      </c>
      <c r="AC5" s="1" t="s">
        <v>5</v>
      </c>
      <c r="AD5" s="1" t="s">
        <v>6</v>
      </c>
      <c r="AE5" s="1" t="s">
        <v>7</v>
      </c>
      <c r="AF5" s="1" t="s">
        <v>8</v>
      </c>
      <c r="AG5" s="1" t="s">
        <v>9</v>
      </c>
      <c r="AH5" s="1" t="s">
        <v>10</v>
      </c>
      <c r="AI5" s="1" t="s">
        <v>11</v>
      </c>
      <c r="AL5" s="1" t="s">
        <v>2</v>
      </c>
      <c r="AM5" s="1" t="s">
        <v>3</v>
      </c>
      <c r="AN5" s="1" t="s">
        <v>4</v>
      </c>
      <c r="AO5" s="1" t="s">
        <v>5</v>
      </c>
      <c r="AP5" s="1" t="s">
        <v>6</v>
      </c>
      <c r="AQ5" s="1" t="s">
        <v>7</v>
      </c>
      <c r="AR5" s="1" t="s">
        <v>8</v>
      </c>
      <c r="AS5" s="1" t="s">
        <v>9</v>
      </c>
      <c r="AT5" s="1" t="s">
        <v>10</v>
      </c>
      <c r="AU5" s="1" t="s">
        <v>11</v>
      </c>
      <c r="AX5" s="1" t="s">
        <v>2</v>
      </c>
      <c r="AY5" s="1" t="s">
        <v>3</v>
      </c>
      <c r="AZ5" s="1" t="s">
        <v>4</v>
      </c>
      <c r="BA5" s="1" t="s">
        <v>5</v>
      </c>
      <c r="BB5" s="1" t="s">
        <v>6</v>
      </c>
      <c r="BC5" s="1" t="s">
        <v>7</v>
      </c>
      <c r="BD5" s="1" t="s">
        <v>8</v>
      </c>
      <c r="BE5" s="1" t="s">
        <v>9</v>
      </c>
      <c r="BF5" s="1" t="s">
        <v>10</v>
      </c>
      <c r="BG5" s="1" t="s">
        <v>11</v>
      </c>
      <c r="BJ5" s="1" t="s">
        <v>2</v>
      </c>
      <c r="BK5" s="1" t="s">
        <v>3</v>
      </c>
      <c r="BL5" s="1" t="s">
        <v>4</v>
      </c>
      <c r="BM5" s="1" t="s">
        <v>5</v>
      </c>
      <c r="BN5" s="1" t="s">
        <v>6</v>
      </c>
      <c r="BO5" s="1" t="s">
        <v>7</v>
      </c>
      <c r="BP5" s="1" t="s">
        <v>8</v>
      </c>
      <c r="BQ5" s="1" t="s">
        <v>9</v>
      </c>
      <c r="BR5" s="1" t="s">
        <v>10</v>
      </c>
      <c r="BS5" s="1" t="s">
        <v>11</v>
      </c>
      <c r="BV5" s="1" t="s">
        <v>2</v>
      </c>
      <c r="BW5" s="1" t="s">
        <v>3</v>
      </c>
      <c r="BX5" s="1" t="s">
        <v>4</v>
      </c>
      <c r="BY5" s="1" t="s">
        <v>5</v>
      </c>
      <c r="BZ5" s="1" t="s">
        <v>6</v>
      </c>
      <c r="CA5" s="1" t="s">
        <v>7</v>
      </c>
      <c r="CB5" s="1" t="s">
        <v>8</v>
      </c>
      <c r="CC5" s="1" t="s">
        <v>9</v>
      </c>
      <c r="CD5" s="1" t="s">
        <v>10</v>
      </c>
      <c r="CE5" s="1" t="s">
        <v>11</v>
      </c>
      <c r="CH5" s="1" t="s">
        <v>2</v>
      </c>
      <c r="CI5" s="1" t="s">
        <v>3</v>
      </c>
      <c r="CJ5" s="1" t="s">
        <v>4</v>
      </c>
      <c r="CK5" s="1" t="s">
        <v>5</v>
      </c>
      <c r="CL5" s="1" t="s">
        <v>6</v>
      </c>
      <c r="CM5" s="1" t="s">
        <v>7</v>
      </c>
      <c r="CN5" s="1" t="s">
        <v>8</v>
      </c>
      <c r="CO5" s="1" t="s">
        <v>9</v>
      </c>
      <c r="CP5" s="1" t="s">
        <v>10</v>
      </c>
      <c r="CQ5" s="1" t="s">
        <v>11</v>
      </c>
      <c r="CT5" s="1" t="s">
        <v>2</v>
      </c>
      <c r="CU5" s="1" t="s">
        <v>3</v>
      </c>
      <c r="CV5" s="1" t="s">
        <v>4</v>
      </c>
      <c r="CW5" s="1" t="s">
        <v>5</v>
      </c>
      <c r="CX5" s="1" t="s">
        <v>6</v>
      </c>
      <c r="CY5" s="1" t="s">
        <v>7</v>
      </c>
      <c r="CZ5" s="1" t="s">
        <v>8</v>
      </c>
      <c r="DA5" s="1" t="s">
        <v>9</v>
      </c>
      <c r="DB5" s="1" t="s">
        <v>10</v>
      </c>
      <c r="DC5" s="1" t="s">
        <v>11</v>
      </c>
      <c r="DF5" s="1" t="s">
        <v>2</v>
      </c>
      <c r="DG5" s="1" t="s">
        <v>3</v>
      </c>
      <c r="DH5" s="1" t="s">
        <v>4</v>
      </c>
      <c r="DI5" s="1" t="s">
        <v>5</v>
      </c>
      <c r="DJ5" s="1" t="s">
        <v>6</v>
      </c>
      <c r="DK5" s="1" t="s">
        <v>7</v>
      </c>
      <c r="DL5" s="1" t="s">
        <v>8</v>
      </c>
      <c r="DM5" s="1" t="s">
        <v>9</v>
      </c>
      <c r="DN5" s="1" t="s">
        <v>10</v>
      </c>
      <c r="DO5" s="1" t="s">
        <v>11</v>
      </c>
      <c r="DR5" s="1" t="s">
        <v>2</v>
      </c>
      <c r="DS5" s="1" t="s">
        <v>3</v>
      </c>
      <c r="DT5" s="1" t="s">
        <v>4</v>
      </c>
      <c r="DU5" s="1" t="s">
        <v>5</v>
      </c>
      <c r="DV5" s="1" t="s">
        <v>6</v>
      </c>
      <c r="DW5" s="1" t="s">
        <v>7</v>
      </c>
      <c r="DX5" s="1" t="s">
        <v>8</v>
      </c>
      <c r="DY5" s="1" t="s">
        <v>9</v>
      </c>
      <c r="DZ5" s="1" t="s">
        <v>10</v>
      </c>
      <c r="EA5" s="1" t="s">
        <v>11</v>
      </c>
      <c r="ED5" s="1" t="s">
        <v>2</v>
      </c>
      <c r="EE5" s="1" t="s">
        <v>3</v>
      </c>
      <c r="EF5" s="1" t="s">
        <v>4</v>
      </c>
      <c r="EG5" s="1" t="s">
        <v>5</v>
      </c>
      <c r="EH5" s="1" t="s">
        <v>6</v>
      </c>
      <c r="EI5" s="1" t="s">
        <v>7</v>
      </c>
      <c r="EJ5" s="1" t="s">
        <v>8</v>
      </c>
      <c r="EK5" s="1" t="s">
        <v>9</v>
      </c>
      <c r="EL5" s="1" t="s">
        <v>10</v>
      </c>
      <c r="EM5" s="1" t="s">
        <v>11</v>
      </c>
    </row>
    <row r="6" spans="1:143" x14ac:dyDescent="0.25">
      <c r="A6" s="1">
        <v>1</v>
      </c>
      <c r="B6" s="1">
        <v>1E-3</v>
      </c>
      <c r="C6" s="1">
        <v>2.0000000000000001E-4</v>
      </c>
      <c r="D6" s="4">
        <v>0</v>
      </c>
      <c r="E6" s="4">
        <v>0</v>
      </c>
      <c r="F6" s="1">
        <f t="shared" ref="F6:F19" si="0">(2.75*2.75)*((1-C6)*(1-C6))</f>
        <v>7.5594753025000001</v>
      </c>
      <c r="G6" s="1">
        <f t="shared" ref="G6:G19" si="1">1.5</f>
        <v>1.5</v>
      </c>
      <c r="H6" s="1">
        <f t="shared" ref="H6:H19" si="2">2.5*(1+D6)</f>
        <v>2.5</v>
      </c>
      <c r="I6" s="1">
        <f t="shared" ref="I6:I19" si="3">0.32*(1+E6)</f>
        <v>0.32</v>
      </c>
      <c r="J6" s="1">
        <f t="shared" ref="J6:J19" si="4">(F6-G6-H6-I6)*(F6-G6-H6-I6)</f>
        <v>10.494200235507469</v>
      </c>
      <c r="K6" s="5">
        <f t="shared" ref="K6:K19" si="5">1/J6</f>
        <v>9.529072988491942E-2</v>
      </c>
      <c r="M6" s="1">
        <v>1</v>
      </c>
      <c r="N6" s="1">
        <v>1E-3</v>
      </c>
      <c r="O6" s="1">
        <v>2.0000000000000001E-4</v>
      </c>
      <c r="P6" s="4">
        <v>0.02</v>
      </c>
      <c r="Q6" s="4">
        <v>0.1</v>
      </c>
      <c r="R6" s="1">
        <f t="shared" ref="R6:R19" si="6">(2.75*2.75)*((1-O6)*(1-O6))</f>
        <v>7.5594753025000001</v>
      </c>
      <c r="S6" s="1">
        <f t="shared" ref="S6:S19" si="7">1.5</f>
        <v>1.5</v>
      </c>
      <c r="T6" s="1">
        <f t="shared" ref="T6:T19" si="8">2.5*(1+P6)</f>
        <v>2.5499999999999998</v>
      </c>
      <c r="U6" s="1">
        <f t="shared" ref="U6:U19" si="9">0.32*(1+Q6)</f>
        <v>0.35200000000000004</v>
      </c>
      <c r="V6" s="1">
        <f t="shared" ref="V6:V19" si="10">(R6-S6-T6-U6)*(R6-S6-T6-U6)</f>
        <v>9.9696502858974689</v>
      </c>
      <c r="W6" s="5">
        <f t="shared" ref="W6:W19" si="11">1/V6</f>
        <v>0.10030442105020937</v>
      </c>
      <c r="X6" s="2"/>
      <c r="Y6" s="1">
        <v>1</v>
      </c>
      <c r="Z6" s="1">
        <v>1E-3</v>
      </c>
      <c r="AA6" s="1">
        <v>2.0000000000000001E-4</v>
      </c>
      <c r="AB6" s="4">
        <v>0.04</v>
      </c>
      <c r="AC6" s="4">
        <v>0.2</v>
      </c>
      <c r="AD6" s="1">
        <f t="shared" ref="AD6:AD19" si="12">(2.75*2.75)*((1-AA6)*(1-AA6))</f>
        <v>7.5594753025000001</v>
      </c>
      <c r="AE6" s="1">
        <f t="shared" ref="AE6:AE19" si="13">1.5</f>
        <v>1.5</v>
      </c>
      <c r="AF6" s="1">
        <f t="shared" ref="AF6:AF19" si="14">2.5*(1+AB6)</f>
        <v>2.6</v>
      </c>
      <c r="AG6" s="1">
        <f t="shared" ref="AG6:AG19" si="15">0.32*(1+AC6)</f>
        <v>0.38400000000000001</v>
      </c>
      <c r="AH6" s="1">
        <f t="shared" ref="AH6:AH19" si="16">(AD6-AE6-AF6-AG6)*(AD6-AE6-AF6-AG6)</f>
        <v>9.4585483362874676</v>
      </c>
      <c r="AI6" s="5">
        <f t="shared" ref="AI6:AI19" si="17">1/AH6</f>
        <v>0.10572446896142897</v>
      </c>
      <c r="AK6" s="1">
        <v>1</v>
      </c>
      <c r="AL6" s="1">
        <v>1E-3</v>
      </c>
      <c r="AM6" s="1">
        <v>2.0000000000000001E-4</v>
      </c>
      <c r="AN6" s="4">
        <v>0.06</v>
      </c>
      <c r="AO6" s="4">
        <v>0.3</v>
      </c>
      <c r="AP6" s="1">
        <f t="shared" ref="AP6:AP19" si="18">(2.75*2.75)*((1-AM6)*(1-AM6))</f>
        <v>7.5594753025000001</v>
      </c>
      <c r="AQ6" s="1">
        <f t="shared" ref="AQ6:AQ19" si="19">1.5</f>
        <v>1.5</v>
      </c>
      <c r="AR6" s="1">
        <f t="shared" ref="AR6:AR19" si="20">2.5*(1+AN6)</f>
        <v>2.6500000000000004</v>
      </c>
      <c r="AS6" s="1">
        <f t="shared" ref="AS6:AS19" si="21">0.32*(1+AO6)</f>
        <v>0.41600000000000004</v>
      </c>
      <c r="AT6" s="1">
        <f t="shared" ref="AT6:AT19" si="22">(AP6-AQ6-AR6-AS6)*(AP6-AQ6-AR6-AS6)</f>
        <v>8.9608943866774649</v>
      </c>
      <c r="AU6" s="5">
        <f t="shared" ref="AU6:AU19" si="23">1/AT6</f>
        <v>0.11159600335059652</v>
      </c>
      <c r="AW6" s="1">
        <v>1</v>
      </c>
      <c r="AX6" s="1">
        <v>1E-3</v>
      </c>
      <c r="AY6" s="1">
        <v>2.0000000000000001E-4</v>
      </c>
      <c r="AZ6" s="4">
        <v>0.08</v>
      </c>
      <c r="BA6" s="4">
        <v>0.4</v>
      </c>
      <c r="BB6" s="1">
        <f t="shared" ref="BB6:BB19" si="24">(2.75*2.75)*((1-AY6)*(1-AY6))</f>
        <v>7.5594753025000001</v>
      </c>
      <c r="BC6" s="1">
        <f t="shared" ref="BC6:BC19" si="25">1.5</f>
        <v>1.5</v>
      </c>
      <c r="BD6" s="1">
        <f t="shared" ref="BD6:BD19" si="26">2.5*(1+AZ6)</f>
        <v>2.7</v>
      </c>
      <c r="BE6" s="1">
        <f t="shared" ref="BE6:BE19" si="27">0.32*(1+BA6)</f>
        <v>0.44799999999999995</v>
      </c>
      <c r="BF6" s="1">
        <f t="shared" ref="BF6:BF19" si="28">(BB6-BC6-BD6-BE6)*(BB6-BC6-BD6-BE6)</f>
        <v>8.476688437067466</v>
      </c>
      <c r="BG6" s="5">
        <f t="shared" ref="BG6:BG19" si="29">1/BF6</f>
        <v>0.11797059753041399</v>
      </c>
      <c r="BI6" s="1">
        <v>1</v>
      </c>
      <c r="BJ6" s="1">
        <v>1E-3</v>
      </c>
      <c r="BK6" s="1">
        <v>2.0000000000000001E-4</v>
      </c>
      <c r="BL6" s="4">
        <v>0.1</v>
      </c>
      <c r="BM6" s="4">
        <v>0.5</v>
      </c>
      <c r="BN6" s="1">
        <f t="shared" ref="BN6:BN19" si="30">(2.75*2.75)*((1-BK6)*(1-BK6))</f>
        <v>7.5594753025000001</v>
      </c>
      <c r="BO6" s="1">
        <f t="shared" ref="BO6:BO19" si="31">1.5</f>
        <v>1.5</v>
      </c>
      <c r="BP6" s="1">
        <f t="shared" ref="BP6:BP19" si="32">2.5*(1+BL6)</f>
        <v>2.75</v>
      </c>
      <c r="BQ6" s="1">
        <f t="shared" ref="BQ6:BQ19" si="33">0.32*(1+BM6)</f>
        <v>0.48</v>
      </c>
      <c r="BR6" s="1">
        <f t="shared" ref="BR6:BR19" si="34">(BN6-BO6-BP6-BQ6)*(BN6-BO6-BP6-BQ6)</f>
        <v>8.0059304874574675</v>
      </c>
      <c r="BS6" s="5">
        <f t="shared" ref="BS6:BS19" si="35">1/BR6</f>
        <v>0.12490740477532938</v>
      </c>
      <c r="BU6" s="1">
        <v>1</v>
      </c>
      <c r="BV6" s="1">
        <v>1E-3</v>
      </c>
      <c r="BW6" s="1">
        <v>2.0000000000000001E-4</v>
      </c>
      <c r="BX6" s="4">
        <v>0.2</v>
      </c>
      <c r="BY6" s="4">
        <v>1</v>
      </c>
      <c r="BZ6" s="1">
        <f t="shared" ref="BZ6:BZ19" si="36">(2.75*2.75)*((1-BW6)*(1-BW6))</f>
        <v>7.5594753025000001</v>
      </c>
      <c r="CA6" s="1">
        <f t="shared" ref="CA6:CA19" si="37">1.5</f>
        <v>1.5</v>
      </c>
      <c r="CB6" s="1">
        <f t="shared" ref="CB6:CB19" si="38">2.5*(1+BX6)</f>
        <v>3</v>
      </c>
      <c r="CC6" s="1">
        <f t="shared" ref="CC6:CC19" si="39">0.32*(1+BY6)</f>
        <v>0.64</v>
      </c>
      <c r="CD6" s="1">
        <f t="shared" ref="CD6:CD19" si="40">(BZ6-CA6-CB6-CC6)*(BZ6-CA6-CB6-CC6)</f>
        <v>5.853860739407466</v>
      </c>
      <c r="CE6" s="5">
        <f t="shared" ref="CE6:CE19" si="41">1/CD6</f>
        <v>0.17082743244439072</v>
      </c>
      <c r="CG6" s="1">
        <v>1</v>
      </c>
      <c r="CH6" s="1">
        <v>1E-3</v>
      </c>
      <c r="CI6" s="1">
        <v>2.0000000000000001E-4</v>
      </c>
      <c r="CJ6" s="4">
        <v>0.3</v>
      </c>
      <c r="CK6" s="4">
        <v>1.5</v>
      </c>
      <c r="CL6" s="1">
        <f t="shared" ref="CL6:CL19" si="42">(2.75*2.75)*((1-CI6)*(1-CI6))</f>
        <v>7.5594753025000001</v>
      </c>
      <c r="CM6" s="1">
        <f t="shared" ref="CM6:CM19" si="43">1.5</f>
        <v>1.5</v>
      </c>
      <c r="CN6" s="1">
        <f t="shared" ref="CN6:CN19" si="44">2.5*(1+CJ6)</f>
        <v>3.25</v>
      </c>
      <c r="CO6" s="1">
        <f t="shared" ref="CO6:CO19" si="45">0.32*(1+CK6)</f>
        <v>0.8</v>
      </c>
      <c r="CP6" s="1">
        <f t="shared" ref="CP6:CP19" si="46">(CL6-CM6-CN6-CO6)*(CL6-CM6-CN6-CO6)</f>
        <v>4.0379909913574679</v>
      </c>
      <c r="CQ6" s="5">
        <f t="shared" ref="CQ6:CQ19" si="47">1/CP6</f>
        <v>0.24764790266751585</v>
      </c>
      <c r="CS6" s="1">
        <v>1</v>
      </c>
      <c r="CT6" s="1">
        <v>1E-3</v>
      </c>
      <c r="CU6" s="1">
        <v>2.0000000000000001E-4</v>
      </c>
      <c r="CV6" s="4">
        <v>0.4</v>
      </c>
      <c r="CW6" s="4">
        <v>2</v>
      </c>
      <c r="CX6" s="1">
        <f t="shared" ref="CX6:CX19" si="48">(2.75*2.75)*((1-CU6)*(1-CU6))</f>
        <v>7.5594753025000001</v>
      </c>
      <c r="CY6" s="1">
        <f t="shared" ref="CY6:CY19" si="49">1.5</f>
        <v>1.5</v>
      </c>
      <c r="CZ6" s="1">
        <f t="shared" ref="CZ6:CZ19" si="50">2.5*(1+CV6)</f>
        <v>3.5</v>
      </c>
      <c r="DA6" s="1">
        <f t="shared" ref="DA6:DA19" si="51">0.32*(1+CW6)</f>
        <v>0.96</v>
      </c>
      <c r="DB6" s="1">
        <f t="shared" ref="DB6:DB19" si="52">(CX6-CY6-CZ6-DA6)*(CX6-CY6-CZ6-DA6)</f>
        <v>2.5583212433074669</v>
      </c>
      <c r="DC6" s="5">
        <f t="shared" ref="DC6:DC19" si="53">1/DB6</f>
        <v>0.39088132603205566</v>
      </c>
      <c r="DE6" s="1">
        <v>1</v>
      </c>
      <c r="DF6" s="1">
        <v>1E-3</v>
      </c>
      <c r="DG6" s="1">
        <v>2.0000000000000001E-4</v>
      </c>
      <c r="DH6" s="4">
        <v>0.5</v>
      </c>
      <c r="DI6" s="4">
        <v>2.5</v>
      </c>
      <c r="DJ6" s="1">
        <f t="shared" ref="DJ6:DJ19" si="54">(2.75*2.75)*((1-DG6)*(1-DG6))</f>
        <v>7.5594753025000001</v>
      </c>
      <c r="DK6" s="1">
        <f t="shared" ref="DK6:DK19" si="55">1.5</f>
        <v>1.5</v>
      </c>
      <c r="DL6" s="1">
        <f t="shared" ref="DL6:DL19" si="56">2.5*(1+DH6)</f>
        <v>3.75</v>
      </c>
      <c r="DM6" s="1">
        <f t="shared" ref="DM6:DM19" si="57">0.32*(1+DI6)</f>
        <v>1.1200000000000001</v>
      </c>
      <c r="DN6" s="1">
        <f t="shared" ref="DN6:DN19" si="58">(DJ6-DK6-DL6-DM6)*(DJ6-DK6-DL6-DM6)</f>
        <v>1.4148514952574665</v>
      </c>
      <c r="DO6" s="5">
        <f t="shared" ref="DO6:DO19" si="59">1/DN6</f>
        <v>0.70678795856099785</v>
      </c>
      <c r="DQ6" s="1">
        <v>1</v>
      </c>
      <c r="DR6" s="1">
        <v>1E-3</v>
      </c>
      <c r="DS6" s="1">
        <v>2.0000000000000001E-4</v>
      </c>
      <c r="DT6" s="4">
        <v>0.6</v>
      </c>
      <c r="DU6" s="4">
        <v>3</v>
      </c>
      <c r="DV6" s="1">
        <f t="shared" ref="DV6:DV19" si="60">(2.75*2.75)*((1-DS6)*(1-DS6))</f>
        <v>7.5594753025000001</v>
      </c>
      <c r="DW6" s="1">
        <f t="shared" ref="DW6:DW19" si="61">1.5</f>
        <v>1.5</v>
      </c>
      <c r="DX6" s="1">
        <f t="shared" ref="DX6:DX19" si="62">2.5*(1+DT6)</f>
        <v>4</v>
      </c>
      <c r="DY6" s="1">
        <f t="shared" ref="DY6:DY19" si="63">0.32*(1+DU6)</f>
        <v>1.28</v>
      </c>
      <c r="DZ6" s="1">
        <f t="shared" ref="DZ6:DZ19" si="64">(DV6-DW6-DX6-DY6)*(DV6-DW6-DX6-DY6)</f>
        <v>0.6075817472074666</v>
      </c>
      <c r="EA6" s="5">
        <f t="shared" ref="EA6:EA19" si="65">1/DZ6</f>
        <v>1.6458690613997939</v>
      </c>
      <c r="EC6" s="1">
        <v>1</v>
      </c>
      <c r="ED6" s="1">
        <v>1E-3</v>
      </c>
      <c r="EE6" s="1">
        <v>2.0000000000000001E-4</v>
      </c>
      <c r="EF6" s="4">
        <v>0.7</v>
      </c>
      <c r="EG6" s="4">
        <v>3.5</v>
      </c>
      <c r="EH6" s="1">
        <f t="shared" ref="EH6:EH19" si="66">(2.75*2.75)*((1-EE6)*(1-EE6))</f>
        <v>7.5594753025000001</v>
      </c>
      <c r="EI6" s="1">
        <f t="shared" ref="EI6:EI19" si="67">1.5</f>
        <v>1.5</v>
      </c>
      <c r="EJ6" s="1">
        <f t="shared" ref="EJ6:EJ19" si="68">2.5*(1+EF6)</f>
        <v>4.25</v>
      </c>
      <c r="EK6" s="1">
        <f t="shared" ref="EK6:EK19" si="69">0.32*(1+EG6)</f>
        <v>1.44</v>
      </c>
      <c r="EL6" s="1">
        <f t="shared" ref="EL6:EL19" si="70">(EH6-EI6-EJ6-EK6)*(EH6-EI6-EJ6-EK6)</f>
        <v>0.13651199915746662</v>
      </c>
      <c r="EM6" s="5">
        <f t="shared" ref="EM6:EM19" si="71">1/EL6</f>
        <v>7.3253633832327063</v>
      </c>
    </row>
    <row r="7" spans="1:143" x14ac:dyDescent="0.25">
      <c r="A7" s="1">
        <v>2</v>
      </c>
      <c r="B7" s="1">
        <v>0.03</v>
      </c>
      <c r="C7" s="1">
        <v>4.7250000000000005E-4</v>
      </c>
      <c r="D7" s="4">
        <v>0</v>
      </c>
      <c r="E7" s="4">
        <v>0</v>
      </c>
      <c r="F7" s="1">
        <f t="shared" si="0"/>
        <v>7.5553551258753915</v>
      </c>
      <c r="G7" s="1">
        <f t="shared" si="1"/>
        <v>1.5</v>
      </c>
      <c r="H7" s="1">
        <f t="shared" si="2"/>
        <v>2.5</v>
      </c>
      <c r="I7" s="1">
        <f t="shared" si="3"/>
        <v>0.32</v>
      </c>
      <c r="J7" s="1">
        <f t="shared" si="4"/>
        <v>10.467522790528172</v>
      </c>
      <c r="K7" s="5">
        <f t="shared" si="5"/>
        <v>9.5533587078012169E-2</v>
      </c>
      <c r="M7" s="1">
        <v>2</v>
      </c>
      <c r="N7" s="1">
        <v>0.03</v>
      </c>
      <c r="O7" s="1">
        <v>4.7250000000000005E-4</v>
      </c>
      <c r="P7" s="4">
        <v>0.02</v>
      </c>
      <c r="Q7" s="4">
        <v>0.1</v>
      </c>
      <c r="R7" s="1">
        <f t="shared" si="6"/>
        <v>7.5553551258753915</v>
      </c>
      <c r="S7" s="1">
        <f t="shared" si="7"/>
        <v>1.5</v>
      </c>
      <c r="T7" s="1">
        <f t="shared" si="8"/>
        <v>2.5499999999999998</v>
      </c>
      <c r="U7" s="1">
        <f t="shared" si="9"/>
        <v>0.35200000000000004</v>
      </c>
      <c r="V7" s="1">
        <f t="shared" si="10"/>
        <v>9.9436485498846086</v>
      </c>
      <c r="W7" s="5">
        <f t="shared" si="11"/>
        <v>0.10056670798281628</v>
      </c>
      <c r="X7" s="2"/>
      <c r="Y7" s="1">
        <v>2</v>
      </c>
      <c r="Z7" s="1">
        <v>0.03</v>
      </c>
      <c r="AA7" s="1">
        <v>4.7250000000000005E-4</v>
      </c>
      <c r="AB7" s="4">
        <v>0.04</v>
      </c>
      <c r="AC7" s="4">
        <v>0.2</v>
      </c>
      <c r="AD7" s="1">
        <f t="shared" si="12"/>
        <v>7.5553551258753915</v>
      </c>
      <c r="AE7" s="1">
        <f t="shared" si="13"/>
        <v>1.5</v>
      </c>
      <c r="AF7" s="1">
        <f t="shared" si="14"/>
        <v>2.6</v>
      </c>
      <c r="AG7" s="1">
        <f t="shared" si="15"/>
        <v>0.38400000000000001</v>
      </c>
      <c r="AH7" s="1">
        <f t="shared" si="16"/>
        <v>9.4332223092410423</v>
      </c>
      <c r="AI7" s="5">
        <f t="shared" si="17"/>
        <v>0.10600831478553968</v>
      </c>
      <c r="AK7" s="1">
        <v>2</v>
      </c>
      <c r="AL7" s="1">
        <v>0.03</v>
      </c>
      <c r="AM7" s="1">
        <v>4.7250000000000005E-4</v>
      </c>
      <c r="AN7" s="4">
        <v>0.06</v>
      </c>
      <c r="AO7" s="4">
        <v>0.3</v>
      </c>
      <c r="AP7" s="1">
        <f t="shared" si="18"/>
        <v>7.5553551258753915</v>
      </c>
      <c r="AQ7" s="1">
        <f t="shared" si="19"/>
        <v>1.5</v>
      </c>
      <c r="AR7" s="1">
        <f t="shared" si="20"/>
        <v>2.6500000000000004</v>
      </c>
      <c r="AS7" s="1">
        <f t="shared" si="21"/>
        <v>0.41600000000000004</v>
      </c>
      <c r="AT7" s="1">
        <f t="shared" si="22"/>
        <v>8.9362440685974764</v>
      </c>
      <c r="AU7" s="5">
        <f t="shared" si="23"/>
        <v>0.11190383703977635</v>
      </c>
      <c r="AW7" s="1">
        <v>2</v>
      </c>
      <c r="AX7" s="1">
        <v>0.03</v>
      </c>
      <c r="AY7" s="1">
        <v>4.7250000000000005E-4</v>
      </c>
      <c r="AZ7" s="4">
        <v>0.08</v>
      </c>
      <c r="BA7" s="4">
        <v>0.4</v>
      </c>
      <c r="BB7" s="1">
        <f t="shared" si="24"/>
        <v>7.5553551258753915</v>
      </c>
      <c r="BC7" s="1">
        <f t="shared" si="25"/>
        <v>1.5</v>
      </c>
      <c r="BD7" s="1">
        <f t="shared" si="26"/>
        <v>2.7</v>
      </c>
      <c r="BE7" s="1">
        <f t="shared" si="27"/>
        <v>0.44799999999999995</v>
      </c>
      <c r="BF7" s="1">
        <f t="shared" si="28"/>
        <v>8.4527138279539127</v>
      </c>
      <c r="BG7" s="5">
        <f t="shared" si="29"/>
        <v>0.11830520000486788</v>
      </c>
      <c r="BI7" s="1">
        <v>2</v>
      </c>
      <c r="BJ7" s="1">
        <v>0.03</v>
      </c>
      <c r="BK7" s="1">
        <v>4.7250000000000005E-4</v>
      </c>
      <c r="BL7" s="4">
        <v>0.1</v>
      </c>
      <c r="BM7" s="4">
        <v>0.5</v>
      </c>
      <c r="BN7" s="1">
        <f t="shared" si="30"/>
        <v>7.5553551258753915</v>
      </c>
      <c r="BO7" s="1">
        <f t="shared" si="31"/>
        <v>1.5</v>
      </c>
      <c r="BP7" s="1">
        <f t="shared" si="32"/>
        <v>2.75</v>
      </c>
      <c r="BQ7" s="1">
        <f t="shared" si="33"/>
        <v>0.48</v>
      </c>
      <c r="BR7" s="1">
        <f t="shared" si="34"/>
        <v>7.9826315873103493</v>
      </c>
      <c r="BS7" s="5">
        <f t="shared" si="35"/>
        <v>0.12527197191332964</v>
      </c>
      <c r="BU7" s="1">
        <v>2</v>
      </c>
      <c r="BV7" s="1">
        <v>0.03</v>
      </c>
      <c r="BW7" s="1">
        <v>4.7250000000000005E-4</v>
      </c>
      <c r="BX7" s="4">
        <v>0.2</v>
      </c>
      <c r="BY7" s="4">
        <v>1</v>
      </c>
      <c r="BZ7" s="1">
        <f t="shared" si="36"/>
        <v>7.5553551258753915</v>
      </c>
      <c r="CA7" s="1">
        <f t="shared" si="37"/>
        <v>1.5</v>
      </c>
      <c r="CB7" s="1">
        <f t="shared" si="38"/>
        <v>3</v>
      </c>
      <c r="CC7" s="1">
        <f t="shared" si="39"/>
        <v>0.64</v>
      </c>
      <c r="CD7" s="1">
        <f t="shared" si="40"/>
        <v>5.8339403840925277</v>
      </c>
      <c r="CE7" s="5">
        <f t="shared" si="41"/>
        <v>0.17141073342585253</v>
      </c>
      <c r="CG7" s="1">
        <v>2</v>
      </c>
      <c r="CH7" s="1">
        <v>0.03</v>
      </c>
      <c r="CI7" s="1">
        <v>4.7250000000000005E-4</v>
      </c>
      <c r="CJ7" s="4">
        <v>0.3</v>
      </c>
      <c r="CK7" s="4">
        <v>1.5</v>
      </c>
      <c r="CL7" s="1">
        <f t="shared" si="42"/>
        <v>7.5553551258753915</v>
      </c>
      <c r="CM7" s="1">
        <f t="shared" si="43"/>
        <v>1.5</v>
      </c>
      <c r="CN7" s="1">
        <f t="shared" si="44"/>
        <v>3.25</v>
      </c>
      <c r="CO7" s="1">
        <f t="shared" si="45"/>
        <v>0.8</v>
      </c>
      <c r="CP7" s="1">
        <f t="shared" si="46"/>
        <v>4.0214491808747077</v>
      </c>
      <c r="CQ7" s="5">
        <f t="shared" si="47"/>
        <v>0.24866657640629178</v>
      </c>
      <c r="CS7" s="1">
        <v>2</v>
      </c>
      <c r="CT7" s="1">
        <v>0.03</v>
      </c>
      <c r="CU7" s="1">
        <v>4.7250000000000005E-4</v>
      </c>
      <c r="CV7" s="4">
        <v>0.4</v>
      </c>
      <c r="CW7" s="4">
        <v>2</v>
      </c>
      <c r="CX7" s="1">
        <f t="shared" si="48"/>
        <v>7.5553551258753915</v>
      </c>
      <c r="CY7" s="1">
        <f t="shared" si="49"/>
        <v>1.5</v>
      </c>
      <c r="CZ7" s="1">
        <f t="shared" si="50"/>
        <v>3.5</v>
      </c>
      <c r="DA7" s="1">
        <f t="shared" si="51"/>
        <v>0.96</v>
      </c>
      <c r="DB7" s="1">
        <f t="shared" si="52"/>
        <v>2.5451579776568862</v>
      </c>
      <c r="DC7" s="5">
        <f t="shared" si="53"/>
        <v>0.39290291949602918</v>
      </c>
      <c r="DE7" s="1">
        <v>2</v>
      </c>
      <c r="DF7" s="1">
        <v>0.03</v>
      </c>
      <c r="DG7" s="1">
        <v>4.7250000000000005E-4</v>
      </c>
      <c r="DH7" s="4">
        <v>0.5</v>
      </c>
      <c r="DI7" s="4">
        <v>2.5</v>
      </c>
      <c r="DJ7" s="1">
        <f t="shared" si="54"/>
        <v>7.5553551258753915</v>
      </c>
      <c r="DK7" s="1">
        <f t="shared" si="55"/>
        <v>1.5</v>
      </c>
      <c r="DL7" s="1">
        <f t="shared" si="56"/>
        <v>3.75</v>
      </c>
      <c r="DM7" s="1">
        <f t="shared" si="57"/>
        <v>1.1200000000000001</v>
      </c>
      <c r="DN7" s="1">
        <f t="shared" si="58"/>
        <v>1.405066774439065</v>
      </c>
      <c r="DO7" s="5">
        <f t="shared" si="59"/>
        <v>0.71170994730782311</v>
      </c>
      <c r="DQ7" s="1">
        <v>2</v>
      </c>
      <c r="DR7" s="1">
        <v>0.03</v>
      </c>
      <c r="DS7" s="1">
        <v>4.7250000000000005E-4</v>
      </c>
      <c r="DT7" s="4">
        <v>0.6</v>
      </c>
      <c r="DU7" s="4">
        <v>3</v>
      </c>
      <c r="DV7" s="1">
        <f t="shared" si="60"/>
        <v>7.5553551258753915</v>
      </c>
      <c r="DW7" s="1">
        <f t="shared" si="61"/>
        <v>1.5</v>
      </c>
      <c r="DX7" s="1">
        <f t="shared" si="62"/>
        <v>4</v>
      </c>
      <c r="DY7" s="1">
        <f t="shared" si="63"/>
        <v>1.28</v>
      </c>
      <c r="DZ7" s="1">
        <f t="shared" si="64"/>
        <v>0.6011755712212441</v>
      </c>
      <c r="EA7" s="5">
        <f t="shared" si="65"/>
        <v>1.6634075765397009</v>
      </c>
      <c r="EC7" s="1">
        <v>2</v>
      </c>
      <c r="ED7" s="1">
        <v>0.03</v>
      </c>
      <c r="EE7" s="1">
        <v>4.7250000000000005E-4</v>
      </c>
      <c r="EF7" s="4">
        <v>0.7</v>
      </c>
      <c r="EG7" s="4">
        <v>3.5</v>
      </c>
      <c r="EH7" s="1">
        <f t="shared" si="66"/>
        <v>7.5553551258753915</v>
      </c>
      <c r="EI7" s="1">
        <f t="shared" si="67"/>
        <v>1.5</v>
      </c>
      <c r="EJ7" s="1">
        <f t="shared" si="68"/>
        <v>4.25</v>
      </c>
      <c r="EK7" s="1">
        <f t="shared" si="69"/>
        <v>1.44</v>
      </c>
      <c r="EL7" s="1">
        <f t="shared" si="70"/>
        <v>0.1334843680034232</v>
      </c>
      <c r="EM7" s="5">
        <f t="shared" si="71"/>
        <v>7.4915139125081307</v>
      </c>
    </row>
    <row r="8" spans="1:143" x14ac:dyDescent="0.25">
      <c r="A8" s="1">
        <v>3</v>
      </c>
      <c r="B8" s="1">
        <v>0.01</v>
      </c>
      <c r="C8" s="1">
        <v>1.5E-3</v>
      </c>
      <c r="D8" s="4">
        <v>0</v>
      </c>
      <c r="E8" s="4">
        <v>0</v>
      </c>
      <c r="F8" s="1">
        <f t="shared" si="0"/>
        <v>7.5398295156250006</v>
      </c>
      <c r="G8" s="1">
        <f t="shared" si="1"/>
        <v>1.5</v>
      </c>
      <c r="H8" s="1">
        <f t="shared" si="2"/>
        <v>2.5</v>
      </c>
      <c r="I8" s="1">
        <f t="shared" si="3"/>
        <v>0.32</v>
      </c>
      <c r="J8" s="1">
        <f t="shared" si="4"/>
        <v>10.367302109689927</v>
      </c>
      <c r="K8" s="5">
        <f t="shared" si="5"/>
        <v>9.6457110000232132E-2</v>
      </c>
      <c r="M8" s="1">
        <v>3</v>
      </c>
      <c r="N8" s="1">
        <v>0.01</v>
      </c>
      <c r="O8" s="1">
        <v>1.5E-3</v>
      </c>
      <c r="P8" s="4">
        <v>0.02</v>
      </c>
      <c r="Q8" s="4">
        <v>0.1</v>
      </c>
      <c r="R8" s="1">
        <f t="shared" si="6"/>
        <v>7.5398295156250006</v>
      </c>
      <c r="S8" s="1">
        <f t="shared" si="7"/>
        <v>1.5</v>
      </c>
      <c r="T8" s="1">
        <f t="shared" si="8"/>
        <v>2.5499999999999998</v>
      </c>
      <c r="U8" s="1">
        <f t="shared" si="9"/>
        <v>0.35200000000000004</v>
      </c>
      <c r="V8" s="1">
        <f t="shared" si="10"/>
        <v>9.8459740691274273</v>
      </c>
      <c r="W8" s="5">
        <f t="shared" si="11"/>
        <v>0.10156435442335288</v>
      </c>
      <c r="X8" s="2"/>
      <c r="Y8" s="1">
        <v>3</v>
      </c>
      <c r="Z8" s="1">
        <v>0.01</v>
      </c>
      <c r="AA8" s="1">
        <v>1.5E-3</v>
      </c>
      <c r="AB8" s="4">
        <v>0.04</v>
      </c>
      <c r="AC8" s="4">
        <v>0.2</v>
      </c>
      <c r="AD8" s="1">
        <f t="shared" si="12"/>
        <v>7.5398295156250006</v>
      </c>
      <c r="AE8" s="1">
        <f t="shared" si="13"/>
        <v>1.5</v>
      </c>
      <c r="AF8" s="1">
        <f t="shared" si="14"/>
        <v>2.6</v>
      </c>
      <c r="AG8" s="1">
        <f t="shared" si="15"/>
        <v>0.38400000000000001</v>
      </c>
      <c r="AH8" s="1">
        <f t="shared" si="16"/>
        <v>9.3380940285649263</v>
      </c>
      <c r="AI8" s="5">
        <f t="shared" si="17"/>
        <v>0.10708823416652612</v>
      </c>
      <c r="AK8" s="1">
        <v>3</v>
      </c>
      <c r="AL8" s="1">
        <v>0.01</v>
      </c>
      <c r="AM8" s="1">
        <v>1.5E-3</v>
      </c>
      <c r="AN8" s="4">
        <v>0.06</v>
      </c>
      <c r="AO8" s="4">
        <v>0.3</v>
      </c>
      <c r="AP8" s="1">
        <f t="shared" si="18"/>
        <v>7.5398295156250006</v>
      </c>
      <c r="AQ8" s="1">
        <f t="shared" si="19"/>
        <v>1.5</v>
      </c>
      <c r="AR8" s="1">
        <f t="shared" si="20"/>
        <v>2.6500000000000004</v>
      </c>
      <c r="AS8" s="1">
        <f t="shared" si="21"/>
        <v>0.41600000000000004</v>
      </c>
      <c r="AT8" s="1">
        <f t="shared" si="22"/>
        <v>8.8436619880024239</v>
      </c>
      <c r="AU8" s="5">
        <f t="shared" si="23"/>
        <v>0.11307533025986632</v>
      </c>
      <c r="AW8" s="1">
        <v>3</v>
      </c>
      <c r="AX8" s="1">
        <v>0.01</v>
      </c>
      <c r="AY8" s="1">
        <v>1.5E-3</v>
      </c>
      <c r="AZ8" s="4">
        <v>0.08</v>
      </c>
      <c r="BA8" s="4">
        <v>0.4</v>
      </c>
      <c r="BB8" s="1">
        <f t="shared" si="24"/>
        <v>7.5398295156250006</v>
      </c>
      <c r="BC8" s="1">
        <f t="shared" si="25"/>
        <v>1.5</v>
      </c>
      <c r="BD8" s="1">
        <f t="shared" si="26"/>
        <v>2.7</v>
      </c>
      <c r="BE8" s="1">
        <f t="shared" si="27"/>
        <v>0.44799999999999995</v>
      </c>
      <c r="BF8" s="1">
        <f t="shared" si="28"/>
        <v>8.3626779474399253</v>
      </c>
      <c r="BG8" s="5">
        <f t="shared" si="29"/>
        <v>0.11957892032732541</v>
      </c>
      <c r="BI8" s="1">
        <v>3</v>
      </c>
      <c r="BJ8" s="1">
        <v>0.01</v>
      </c>
      <c r="BK8" s="1">
        <v>1.5E-3</v>
      </c>
      <c r="BL8" s="4">
        <v>0.1</v>
      </c>
      <c r="BM8" s="4">
        <v>0.5</v>
      </c>
      <c r="BN8" s="1">
        <f t="shared" si="30"/>
        <v>7.5398295156250006</v>
      </c>
      <c r="BO8" s="1">
        <f t="shared" si="31"/>
        <v>1.5</v>
      </c>
      <c r="BP8" s="1">
        <f t="shared" si="32"/>
        <v>2.75</v>
      </c>
      <c r="BQ8" s="1">
        <f t="shared" si="33"/>
        <v>0.48</v>
      </c>
      <c r="BR8" s="1">
        <f t="shared" si="34"/>
        <v>7.8951419068774253</v>
      </c>
      <c r="BS8" s="5">
        <f t="shared" si="35"/>
        <v>0.12666016796087023</v>
      </c>
      <c r="BU8" s="1">
        <v>3</v>
      </c>
      <c r="BV8" s="1">
        <v>0.01</v>
      </c>
      <c r="BW8" s="1">
        <v>1.5E-3</v>
      </c>
      <c r="BX8" s="4">
        <v>0.2</v>
      </c>
      <c r="BY8" s="4">
        <v>1</v>
      </c>
      <c r="BZ8" s="1">
        <f t="shared" si="36"/>
        <v>7.5398295156250006</v>
      </c>
      <c r="CA8" s="1">
        <f t="shared" si="37"/>
        <v>1.5</v>
      </c>
      <c r="CB8" s="1">
        <f t="shared" si="38"/>
        <v>3</v>
      </c>
      <c r="CC8" s="1">
        <f t="shared" si="39"/>
        <v>0.64</v>
      </c>
      <c r="CD8" s="1">
        <f t="shared" si="40"/>
        <v>5.7591817040649245</v>
      </c>
      <c r="CE8" s="5">
        <f t="shared" si="41"/>
        <v>0.17363577872429059</v>
      </c>
      <c r="CG8" s="1">
        <v>3</v>
      </c>
      <c r="CH8" s="1">
        <v>0.01</v>
      </c>
      <c r="CI8" s="1">
        <v>1.5E-3</v>
      </c>
      <c r="CJ8" s="4">
        <v>0.3</v>
      </c>
      <c r="CK8" s="4">
        <v>1.5</v>
      </c>
      <c r="CL8" s="1">
        <f t="shared" si="42"/>
        <v>7.5398295156250006</v>
      </c>
      <c r="CM8" s="1">
        <f t="shared" si="43"/>
        <v>1.5</v>
      </c>
      <c r="CN8" s="1">
        <f t="shared" si="44"/>
        <v>3.25</v>
      </c>
      <c r="CO8" s="1">
        <f t="shared" si="45"/>
        <v>0.8</v>
      </c>
      <c r="CP8" s="1">
        <f t="shared" si="46"/>
        <v>3.9594215012524243</v>
      </c>
      <c r="CQ8" s="5">
        <f t="shared" si="47"/>
        <v>0.25256214820364165</v>
      </c>
      <c r="CS8" s="1">
        <v>3</v>
      </c>
      <c r="CT8" s="1">
        <v>0.01</v>
      </c>
      <c r="CU8" s="1">
        <v>1.5E-3</v>
      </c>
      <c r="CV8" s="4">
        <v>0.4</v>
      </c>
      <c r="CW8" s="4">
        <v>2</v>
      </c>
      <c r="CX8" s="1">
        <f t="shared" si="48"/>
        <v>7.5398295156250006</v>
      </c>
      <c r="CY8" s="1">
        <f t="shared" si="49"/>
        <v>1.5</v>
      </c>
      <c r="CZ8" s="1">
        <f t="shared" si="50"/>
        <v>3.5</v>
      </c>
      <c r="DA8" s="1">
        <f t="shared" si="51"/>
        <v>0.96</v>
      </c>
      <c r="DB8" s="1">
        <f t="shared" si="52"/>
        <v>2.495861298439924</v>
      </c>
      <c r="DC8" s="5">
        <f t="shared" si="53"/>
        <v>0.40066329031387488</v>
      </c>
      <c r="DE8" s="1">
        <v>3</v>
      </c>
      <c r="DF8" s="1">
        <v>0.01</v>
      </c>
      <c r="DG8" s="1">
        <v>1.5E-3</v>
      </c>
      <c r="DH8" s="4">
        <v>0.5</v>
      </c>
      <c r="DI8" s="4">
        <v>2.5</v>
      </c>
      <c r="DJ8" s="1">
        <f t="shared" si="54"/>
        <v>7.5398295156250006</v>
      </c>
      <c r="DK8" s="1">
        <f t="shared" si="55"/>
        <v>1.5</v>
      </c>
      <c r="DL8" s="1">
        <f t="shared" si="56"/>
        <v>3.75</v>
      </c>
      <c r="DM8" s="1">
        <f t="shared" si="57"/>
        <v>1.1200000000000001</v>
      </c>
      <c r="DN8" s="1">
        <f t="shared" si="58"/>
        <v>1.3685010956274233</v>
      </c>
      <c r="DO8" s="5">
        <f t="shared" si="59"/>
        <v>0.73072648841506782</v>
      </c>
      <c r="DQ8" s="1">
        <v>3</v>
      </c>
      <c r="DR8" s="1">
        <v>0.01</v>
      </c>
      <c r="DS8" s="1">
        <v>1.5E-3</v>
      </c>
      <c r="DT8" s="4">
        <v>0.6</v>
      </c>
      <c r="DU8" s="4">
        <v>3</v>
      </c>
      <c r="DV8" s="1">
        <f t="shared" si="60"/>
        <v>7.5398295156250006</v>
      </c>
      <c r="DW8" s="1">
        <f t="shared" si="61"/>
        <v>1.5</v>
      </c>
      <c r="DX8" s="1">
        <f t="shared" si="62"/>
        <v>4</v>
      </c>
      <c r="DY8" s="1">
        <f t="shared" si="63"/>
        <v>1.28</v>
      </c>
      <c r="DZ8" s="1">
        <f t="shared" si="64"/>
        <v>0.57734089281492296</v>
      </c>
      <c r="EA8" s="5">
        <f t="shared" si="65"/>
        <v>1.7320789371498202</v>
      </c>
      <c r="EC8" s="1">
        <v>3</v>
      </c>
      <c r="ED8" s="1">
        <v>0.01</v>
      </c>
      <c r="EE8" s="1">
        <v>1.5E-3</v>
      </c>
      <c r="EF8" s="4">
        <v>0.7</v>
      </c>
      <c r="EG8" s="4">
        <v>3.5</v>
      </c>
      <c r="EH8" s="1">
        <f t="shared" si="66"/>
        <v>7.5398295156250006</v>
      </c>
      <c r="EI8" s="1">
        <f t="shared" si="67"/>
        <v>1.5</v>
      </c>
      <c r="EJ8" s="1">
        <f t="shared" si="68"/>
        <v>4.25</v>
      </c>
      <c r="EK8" s="1">
        <f t="shared" si="69"/>
        <v>1.44</v>
      </c>
      <c r="EL8" s="1">
        <f t="shared" si="70"/>
        <v>0.12238069000242256</v>
      </c>
      <c r="EM8" s="5">
        <f t="shared" si="71"/>
        <v>8.1712237443685325</v>
      </c>
    </row>
    <row r="9" spans="1:143" x14ac:dyDescent="0.25">
      <c r="A9" s="1">
        <v>4</v>
      </c>
      <c r="B9" s="1">
        <v>0.03</v>
      </c>
      <c r="C9" s="1">
        <v>4.5000000000000005E-3</v>
      </c>
      <c r="D9" s="4">
        <v>0</v>
      </c>
      <c r="E9" s="4">
        <v>0</v>
      </c>
      <c r="F9" s="1">
        <f t="shared" si="0"/>
        <v>7.4945906406250016</v>
      </c>
      <c r="G9" s="1">
        <f t="shared" si="1"/>
        <v>1.5</v>
      </c>
      <c r="H9" s="1">
        <f t="shared" si="2"/>
        <v>2.5</v>
      </c>
      <c r="I9" s="1">
        <f t="shared" si="3"/>
        <v>0.32</v>
      </c>
      <c r="J9" s="1">
        <f t="shared" si="4"/>
        <v>10.078025735543859</v>
      </c>
      <c r="K9" s="5">
        <f t="shared" si="5"/>
        <v>9.9225783525550323E-2</v>
      </c>
      <c r="M9" s="1">
        <v>4</v>
      </c>
      <c r="N9" s="1">
        <v>0.03</v>
      </c>
      <c r="O9" s="1">
        <v>4.5000000000000005E-3</v>
      </c>
      <c r="P9" s="4">
        <v>0.02</v>
      </c>
      <c r="Q9" s="4">
        <v>0.1</v>
      </c>
      <c r="R9" s="1">
        <f t="shared" si="6"/>
        <v>7.4945906406250016</v>
      </c>
      <c r="S9" s="1">
        <f t="shared" si="7"/>
        <v>1.5</v>
      </c>
      <c r="T9" s="1">
        <f t="shared" si="8"/>
        <v>2.5499999999999998</v>
      </c>
      <c r="U9" s="1">
        <f t="shared" si="9"/>
        <v>0.35200000000000004</v>
      </c>
      <c r="V9" s="1">
        <f t="shared" si="10"/>
        <v>9.5641168704813602</v>
      </c>
      <c r="W9" s="5">
        <f t="shared" si="11"/>
        <v>0.10455748434927585</v>
      </c>
      <c r="X9" s="2"/>
      <c r="Y9" s="1">
        <v>4</v>
      </c>
      <c r="Z9" s="1">
        <v>0.03</v>
      </c>
      <c r="AA9" s="1">
        <v>4.5000000000000005E-3</v>
      </c>
      <c r="AB9" s="4">
        <v>0.04</v>
      </c>
      <c r="AC9" s="4">
        <v>0.2</v>
      </c>
      <c r="AD9" s="1">
        <f t="shared" si="12"/>
        <v>7.4945906406250016</v>
      </c>
      <c r="AE9" s="1">
        <f t="shared" si="13"/>
        <v>1.5</v>
      </c>
      <c r="AF9" s="1">
        <f t="shared" si="14"/>
        <v>2.6</v>
      </c>
      <c r="AG9" s="1">
        <f t="shared" si="15"/>
        <v>0.38400000000000001</v>
      </c>
      <c r="AH9" s="1">
        <f t="shared" si="16"/>
        <v>9.0636560054188582</v>
      </c>
      <c r="AI9" s="5">
        <f t="shared" si="17"/>
        <v>0.11033075388145062</v>
      </c>
      <c r="AK9" s="1">
        <v>4</v>
      </c>
      <c r="AL9" s="1">
        <v>0.03</v>
      </c>
      <c r="AM9" s="1">
        <v>4.5000000000000005E-3</v>
      </c>
      <c r="AN9" s="4">
        <v>0.06</v>
      </c>
      <c r="AO9" s="4">
        <v>0.3</v>
      </c>
      <c r="AP9" s="1">
        <f t="shared" si="18"/>
        <v>7.4945906406250016</v>
      </c>
      <c r="AQ9" s="1">
        <f t="shared" si="19"/>
        <v>1.5</v>
      </c>
      <c r="AR9" s="1">
        <f t="shared" si="20"/>
        <v>2.6500000000000004</v>
      </c>
      <c r="AS9" s="1">
        <f t="shared" si="21"/>
        <v>0.41600000000000004</v>
      </c>
      <c r="AT9" s="1">
        <f t="shared" si="22"/>
        <v>8.5766431403563548</v>
      </c>
      <c r="AU9" s="5">
        <f t="shared" si="23"/>
        <v>0.11659573374279981</v>
      </c>
      <c r="AW9" s="1">
        <v>4</v>
      </c>
      <c r="AX9" s="1">
        <v>0.03</v>
      </c>
      <c r="AY9" s="1">
        <v>4.5000000000000005E-3</v>
      </c>
      <c r="AZ9" s="4">
        <v>0.08</v>
      </c>
      <c r="BA9" s="4">
        <v>0.4</v>
      </c>
      <c r="BB9" s="1">
        <f t="shared" si="24"/>
        <v>7.4945906406250016</v>
      </c>
      <c r="BC9" s="1">
        <f t="shared" si="25"/>
        <v>1.5</v>
      </c>
      <c r="BD9" s="1">
        <f t="shared" si="26"/>
        <v>2.7</v>
      </c>
      <c r="BE9" s="1">
        <f t="shared" si="27"/>
        <v>0.44799999999999995</v>
      </c>
      <c r="BF9" s="1">
        <f t="shared" si="28"/>
        <v>8.1030782752938553</v>
      </c>
      <c r="BG9" s="5">
        <f t="shared" si="29"/>
        <v>0.1234098901708728</v>
      </c>
      <c r="BI9" s="1">
        <v>4</v>
      </c>
      <c r="BJ9" s="1">
        <v>0.03</v>
      </c>
      <c r="BK9" s="1">
        <v>4.5000000000000005E-3</v>
      </c>
      <c r="BL9" s="4">
        <v>0.1</v>
      </c>
      <c r="BM9" s="4">
        <v>0.5</v>
      </c>
      <c r="BN9" s="1">
        <f t="shared" si="30"/>
        <v>7.4945906406250016</v>
      </c>
      <c r="BO9" s="1">
        <f t="shared" si="31"/>
        <v>1.5</v>
      </c>
      <c r="BP9" s="1">
        <f t="shared" si="32"/>
        <v>2.75</v>
      </c>
      <c r="BQ9" s="1">
        <f t="shared" si="33"/>
        <v>0.48</v>
      </c>
      <c r="BR9" s="1">
        <f t="shared" si="34"/>
        <v>7.642961410231357</v>
      </c>
      <c r="BS9" s="5">
        <f t="shared" si="35"/>
        <v>0.13083933652488891</v>
      </c>
      <c r="BU9" s="1">
        <v>4</v>
      </c>
      <c r="BV9" s="1">
        <v>0.03</v>
      </c>
      <c r="BW9" s="1">
        <v>4.5000000000000005E-3</v>
      </c>
      <c r="BX9" s="4">
        <v>0.2</v>
      </c>
      <c r="BY9" s="4">
        <v>1</v>
      </c>
      <c r="BZ9" s="1">
        <f t="shared" si="36"/>
        <v>7.4945906406250016</v>
      </c>
      <c r="CA9" s="1">
        <f t="shared" si="37"/>
        <v>1.5</v>
      </c>
      <c r="CB9" s="1">
        <f t="shared" si="38"/>
        <v>3</v>
      </c>
      <c r="CC9" s="1">
        <f t="shared" si="39"/>
        <v>0.64</v>
      </c>
      <c r="CD9" s="1">
        <f t="shared" si="40"/>
        <v>5.5440970849188549</v>
      </c>
      <c r="CE9" s="5">
        <f t="shared" si="41"/>
        <v>0.18037202175268841</v>
      </c>
      <c r="CG9" s="1">
        <v>4</v>
      </c>
      <c r="CH9" s="1">
        <v>0.03</v>
      </c>
      <c r="CI9" s="1">
        <v>4.5000000000000005E-3</v>
      </c>
      <c r="CJ9" s="4">
        <v>0.3</v>
      </c>
      <c r="CK9" s="4">
        <v>1.5</v>
      </c>
      <c r="CL9" s="1">
        <f t="shared" si="42"/>
        <v>7.4945906406250016</v>
      </c>
      <c r="CM9" s="1">
        <f t="shared" si="43"/>
        <v>1.5</v>
      </c>
      <c r="CN9" s="1">
        <f t="shared" si="44"/>
        <v>3.25</v>
      </c>
      <c r="CO9" s="1">
        <f t="shared" si="45"/>
        <v>0.8</v>
      </c>
      <c r="CP9" s="1">
        <f t="shared" si="46"/>
        <v>3.7814327596063539</v>
      </c>
      <c r="CQ9" s="5">
        <f t="shared" si="47"/>
        <v>0.26445002822266228</v>
      </c>
      <c r="CS9" s="1">
        <v>4</v>
      </c>
      <c r="CT9" s="1">
        <v>0.03</v>
      </c>
      <c r="CU9" s="1">
        <v>4.5000000000000005E-3</v>
      </c>
      <c r="CV9" s="4">
        <v>0.4</v>
      </c>
      <c r="CW9" s="4">
        <v>2</v>
      </c>
      <c r="CX9" s="1">
        <f t="shared" si="48"/>
        <v>7.4945906406250016</v>
      </c>
      <c r="CY9" s="1">
        <f t="shared" si="49"/>
        <v>1.5</v>
      </c>
      <c r="CZ9" s="1">
        <f t="shared" si="50"/>
        <v>3.5</v>
      </c>
      <c r="DA9" s="1">
        <f t="shared" si="51"/>
        <v>0.96</v>
      </c>
      <c r="DB9" s="1">
        <f t="shared" si="52"/>
        <v>2.3549684342938528</v>
      </c>
      <c r="DC9" s="5">
        <f t="shared" si="53"/>
        <v>0.42463414177347741</v>
      </c>
      <c r="DE9" s="1">
        <v>4</v>
      </c>
      <c r="DF9" s="1">
        <v>0.03</v>
      </c>
      <c r="DG9" s="1">
        <v>4.5000000000000005E-3</v>
      </c>
      <c r="DH9" s="4">
        <v>0.5</v>
      </c>
      <c r="DI9" s="4">
        <v>2.5</v>
      </c>
      <c r="DJ9" s="1">
        <f t="shared" si="54"/>
        <v>7.4945906406250016</v>
      </c>
      <c r="DK9" s="1">
        <f t="shared" si="55"/>
        <v>1.5</v>
      </c>
      <c r="DL9" s="1">
        <f t="shared" si="56"/>
        <v>3.75</v>
      </c>
      <c r="DM9" s="1">
        <f t="shared" si="57"/>
        <v>1.1200000000000001</v>
      </c>
      <c r="DN9" s="1">
        <f t="shared" si="58"/>
        <v>1.2647041089813511</v>
      </c>
      <c r="DO9" s="5">
        <f t="shared" si="59"/>
        <v>0.79069878313706476</v>
      </c>
      <c r="DQ9" s="1">
        <v>4</v>
      </c>
      <c r="DR9" s="1">
        <v>0.03</v>
      </c>
      <c r="DS9" s="1">
        <v>4.5000000000000005E-3</v>
      </c>
      <c r="DT9" s="4">
        <v>0.6</v>
      </c>
      <c r="DU9" s="4">
        <v>3</v>
      </c>
      <c r="DV9" s="1">
        <f t="shared" si="60"/>
        <v>7.4945906406250016</v>
      </c>
      <c r="DW9" s="1">
        <f t="shared" si="61"/>
        <v>1.5</v>
      </c>
      <c r="DX9" s="1">
        <f t="shared" si="62"/>
        <v>4</v>
      </c>
      <c r="DY9" s="1">
        <f t="shared" si="63"/>
        <v>1.28</v>
      </c>
      <c r="DZ9" s="1">
        <f t="shared" si="64"/>
        <v>0.5106397836688501</v>
      </c>
      <c r="EA9" s="5">
        <f t="shared" si="65"/>
        <v>1.9583276352171182</v>
      </c>
      <c r="EC9" s="1">
        <v>4</v>
      </c>
      <c r="ED9" s="1">
        <v>0.03</v>
      </c>
      <c r="EE9" s="1">
        <v>4.5000000000000005E-3</v>
      </c>
      <c r="EF9" s="4">
        <v>0.7</v>
      </c>
      <c r="EG9" s="4">
        <v>3.5</v>
      </c>
      <c r="EH9" s="1">
        <f t="shared" si="66"/>
        <v>7.4945906406250016</v>
      </c>
      <c r="EI9" s="1">
        <f t="shared" si="67"/>
        <v>1.5</v>
      </c>
      <c r="EJ9" s="1">
        <f t="shared" si="68"/>
        <v>4.25</v>
      </c>
      <c r="EK9" s="1">
        <f t="shared" si="69"/>
        <v>1.44</v>
      </c>
      <c r="EL9" s="1">
        <f t="shared" si="70"/>
        <v>9.27754583563489E-2</v>
      </c>
      <c r="EM9" s="5">
        <f t="shared" si="71"/>
        <v>10.778712578913032</v>
      </c>
    </row>
    <row r="10" spans="1:143" x14ac:dyDescent="0.25">
      <c r="A10" s="1">
        <v>5</v>
      </c>
      <c r="B10" s="1">
        <v>0.1</v>
      </c>
      <c r="C10" s="1">
        <v>1.3499999999999998E-2</v>
      </c>
      <c r="D10" s="4">
        <v>0</v>
      </c>
      <c r="E10" s="4">
        <v>0</v>
      </c>
      <c r="F10" s="1">
        <f t="shared" si="0"/>
        <v>7.3596907656250012</v>
      </c>
      <c r="G10" s="1">
        <f t="shared" si="1"/>
        <v>1.5</v>
      </c>
      <c r="H10" s="1">
        <f t="shared" si="2"/>
        <v>2.5</v>
      </c>
      <c r="I10" s="1">
        <f t="shared" si="3"/>
        <v>0.32</v>
      </c>
      <c r="J10" s="1">
        <f t="shared" si="4"/>
        <v>9.2397199506259078</v>
      </c>
      <c r="K10" s="5">
        <f t="shared" si="5"/>
        <v>0.1082283884515633</v>
      </c>
      <c r="M10" s="1">
        <v>5</v>
      </c>
      <c r="N10" s="1">
        <v>0.1</v>
      </c>
      <c r="O10" s="1">
        <v>1.3499999999999998E-2</v>
      </c>
      <c r="P10" s="4">
        <v>0.02</v>
      </c>
      <c r="Q10" s="4">
        <v>0.1</v>
      </c>
      <c r="R10" s="1">
        <f t="shared" si="6"/>
        <v>7.3596907656250012</v>
      </c>
      <c r="S10" s="1">
        <f t="shared" si="7"/>
        <v>1.5</v>
      </c>
      <c r="T10" s="1">
        <f t="shared" si="8"/>
        <v>2.5499999999999998</v>
      </c>
      <c r="U10" s="1">
        <f t="shared" si="9"/>
        <v>0.35200000000000004</v>
      </c>
      <c r="V10" s="1">
        <f t="shared" si="10"/>
        <v>8.7479346650634078</v>
      </c>
      <c r="W10" s="5">
        <f t="shared" si="11"/>
        <v>0.11431269645779318</v>
      </c>
      <c r="X10" s="2"/>
      <c r="Y10" s="1">
        <v>5</v>
      </c>
      <c r="Z10" s="1">
        <v>0.1</v>
      </c>
      <c r="AA10" s="1">
        <v>1.3499999999999998E-2</v>
      </c>
      <c r="AB10" s="4">
        <v>0.04</v>
      </c>
      <c r="AC10" s="4">
        <v>0.2</v>
      </c>
      <c r="AD10" s="1">
        <f t="shared" si="12"/>
        <v>7.3596907656250012</v>
      </c>
      <c r="AE10" s="1">
        <f t="shared" si="13"/>
        <v>1.5</v>
      </c>
      <c r="AF10" s="1">
        <f t="shared" si="14"/>
        <v>2.6</v>
      </c>
      <c r="AG10" s="1">
        <f t="shared" si="15"/>
        <v>0.38400000000000001</v>
      </c>
      <c r="AH10" s="1">
        <f t="shared" si="16"/>
        <v>8.2695973795009063</v>
      </c>
      <c r="AI10" s="5">
        <f t="shared" si="17"/>
        <v>0.12092487144281658</v>
      </c>
      <c r="AK10" s="1">
        <v>5</v>
      </c>
      <c r="AL10" s="1">
        <v>0.1</v>
      </c>
      <c r="AM10" s="1">
        <v>1.3499999999999998E-2</v>
      </c>
      <c r="AN10" s="4">
        <v>0.06</v>
      </c>
      <c r="AO10" s="4">
        <v>0.3</v>
      </c>
      <c r="AP10" s="1">
        <f t="shared" si="18"/>
        <v>7.3596907656250012</v>
      </c>
      <c r="AQ10" s="1">
        <f t="shared" si="19"/>
        <v>1.5</v>
      </c>
      <c r="AR10" s="1">
        <f t="shared" si="20"/>
        <v>2.6500000000000004</v>
      </c>
      <c r="AS10" s="1">
        <f t="shared" si="21"/>
        <v>0.41600000000000004</v>
      </c>
      <c r="AT10" s="1">
        <f t="shared" si="22"/>
        <v>7.8047080939384044</v>
      </c>
      <c r="AU10" s="5">
        <f t="shared" si="23"/>
        <v>0.12812779004209765</v>
      </c>
      <c r="AW10" s="1">
        <v>5</v>
      </c>
      <c r="AX10" s="1">
        <v>0.1</v>
      </c>
      <c r="AY10" s="1">
        <v>1.3499999999999998E-2</v>
      </c>
      <c r="AZ10" s="4">
        <v>0.08</v>
      </c>
      <c r="BA10" s="4">
        <v>0.4</v>
      </c>
      <c r="BB10" s="1">
        <f t="shared" si="24"/>
        <v>7.3596907656250012</v>
      </c>
      <c r="BC10" s="1">
        <f t="shared" si="25"/>
        <v>1.5</v>
      </c>
      <c r="BD10" s="1">
        <f t="shared" si="26"/>
        <v>2.7</v>
      </c>
      <c r="BE10" s="1">
        <f t="shared" si="27"/>
        <v>0.44799999999999995</v>
      </c>
      <c r="BF10" s="1">
        <f t="shared" si="28"/>
        <v>7.3532668083759045</v>
      </c>
      <c r="BG10" s="5">
        <f t="shared" si="29"/>
        <v>0.13599397737899671</v>
      </c>
      <c r="BI10" s="1">
        <v>5</v>
      </c>
      <c r="BJ10" s="1">
        <v>0.1</v>
      </c>
      <c r="BK10" s="1">
        <v>1.3499999999999998E-2</v>
      </c>
      <c r="BL10" s="4">
        <v>0.1</v>
      </c>
      <c r="BM10" s="4">
        <v>0.5</v>
      </c>
      <c r="BN10" s="1">
        <f t="shared" si="30"/>
        <v>7.3596907656250012</v>
      </c>
      <c r="BO10" s="1">
        <f t="shared" si="31"/>
        <v>1.5</v>
      </c>
      <c r="BP10" s="1">
        <f t="shared" si="32"/>
        <v>2.75</v>
      </c>
      <c r="BQ10" s="1">
        <f t="shared" si="33"/>
        <v>0.48</v>
      </c>
      <c r="BR10" s="1">
        <f t="shared" si="34"/>
        <v>6.915273522813405</v>
      </c>
      <c r="BS10" s="5">
        <f t="shared" si="35"/>
        <v>0.14460743985050076</v>
      </c>
      <c r="BU10" s="1">
        <v>5</v>
      </c>
      <c r="BV10" s="1">
        <v>0.1</v>
      </c>
      <c r="BW10" s="1">
        <v>1.3499999999999998E-2</v>
      </c>
      <c r="BX10" s="4">
        <v>0.2</v>
      </c>
      <c r="BY10" s="4">
        <v>1</v>
      </c>
      <c r="BZ10" s="1">
        <f t="shared" si="36"/>
        <v>7.3596907656250012</v>
      </c>
      <c r="CA10" s="1">
        <f t="shared" si="37"/>
        <v>1.5</v>
      </c>
      <c r="CB10" s="1">
        <f t="shared" si="38"/>
        <v>3</v>
      </c>
      <c r="CC10" s="1">
        <f t="shared" si="39"/>
        <v>0.64</v>
      </c>
      <c r="CD10" s="1">
        <f t="shared" si="40"/>
        <v>4.9270270950009039</v>
      </c>
      <c r="CE10" s="5">
        <f t="shared" si="41"/>
        <v>0.20296214750160949</v>
      </c>
      <c r="CG10" s="1">
        <v>5</v>
      </c>
      <c r="CH10" s="1">
        <v>0.1</v>
      </c>
      <c r="CI10" s="1">
        <v>1.3499999999999998E-2</v>
      </c>
      <c r="CJ10" s="4">
        <v>0.3</v>
      </c>
      <c r="CK10" s="4">
        <v>1.5</v>
      </c>
      <c r="CL10" s="1">
        <f t="shared" si="42"/>
        <v>7.3596907656250012</v>
      </c>
      <c r="CM10" s="1">
        <f t="shared" si="43"/>
        <v>1.5</v>
      </c>
      <c r="CN10" s="1">
        <f t="shared" si="44"/>
        <v>3.25</v>
      </c>
      <c r="CO10" s="1">
        <f t="shared" si="45"/>
        <v>0.8</v>
      </c>
      <c r="CP10" s="1">
        <f t="shared" si="46"/>
        <v>3.274980667188403</v>
      </c>
      <c r="CQ10" s="5">
        <f t="shared" si="47"/>
        <v>0.30534531394913789</v>
      </c>
      <c r="CS10" s="1">
        <v>5</v>
      </c>
      <c r="CT10" s="1">
        <v>0.1</v>
      </c>
      <c r="CU10" s="1">
        <v>1.3499999999999998E-2</v>
      </c>
      <c r="CV10" s="4">
        <v>0.4</v>
      </c>
      <c r="CW10" s="4">
        <v>2</v>
      </c>
      <c r="CX10" s="1">
        <f t="shared" si="48"/>
        <v>7.3596907656250012</v>
      </c>
      <c r="CY10" s="1">
        <f t="shared" si="49"/>
        <v>1.5</v>
      </c>
      <c r="CZ10" s="1">
        <f t="shared" si="50"/>
        <v>3.5</v>
      </c>
      <c r="DA10" s="1">
        <f t="shared" si="51"/>
        <v>0.96</v>
      </c>
      <c r="DB10" s="1">
        <f t="shared" si="52"/>
        <v>1.9591342393759024</v>
      </c>
      <c r="DC10" s="5">
        <f t="shared" si="53"/>
        <v>0.51042954581742084</v>
      </c>
      <c r="DE10" s="1">
        <v>5</v>
      </c>
      <c r="DF10" s="1">
        <v>0.1</v>
      </c>
      <c r="DG10" s="1">
        <v>1.3499999999999998E-2</v>
      </c>
      <c r="DH10" s="4">
        <v>0.5</v>
      </c>
      <c r="DI10" s="4">
        <v>2.5</v>
      </c>
      <c r="DJ10" s="1">
        <f t="shared" si="54"/>
        <v>7.3596907656250012</v>
      </c>
      <c r="DK10" s="1">
        <f t="shared" si="55"/>
        <v>1.5</v>
      </c>
      <c r="DL10" s="1">
        <f t="shared" si="56"/>
        <v>3.75</v>
      </c>
      <c r="DM10" s="1">
        <f t="shared" si="57"/>
        <v>1.1200000000000001</v>
      </c>
      <c r="DN10" s="1">
        <f t="shared" si="58"/>
        <v>0.97948781156340092</v>
      </c>
      <c r="DO10" s="5">
        <f t="shared" si="59"/>
        <v>1.0209417495495516</v>
      </c>
      <c r="DQ10" s="1">
        <v>5</v>
      </c>
      <c r="DR10" s="1">
        <v>0.1</v>
      </c>
      <c r="DS10" s="1">
        <v>1.3499999999999998E-2</v>
      </c>
      <c r="DT10" s="4">
        <v>0.6</v>
      </c>
      <c r="DU10" s="4">
        <v>3</v>
      </c>
      <c r="DV10" s="1">
        <f t="shared" si="60"/>
        <v>7.3596907656250012</v>
      </c>
      <c r="DW10" s="1">
        <f t="shared" si="61"/>
        <v>1.5</v>
      </c>
      <c r="DX10" s="1">
        <f t="shared" si="62"/>
        <v>4</v>
      </c>
      <c r="DY10" s="1">
        <f t="shared" si="63"/>
        <v>1.28</v>
      </c>
      <c r="DZ10" s="1">
        <f t="shared" si="64"/>
        <v>0.33604138375090009</v>
      </c>
      <c r="EA10" s="5">
        <f t="shared" si="65"/>
        <v>2.975823956079402</v>
      </c>
      <c r="EC10" s="1">
        <v>5</v>
      </c>
      <c r="ED10" s="1">
        <v>0.1</v>
      </c>
      <c r="EE10" s="1">
        <v>1.3499999999999998E-2</v>
      </c>
      <c r="EF10" s="4">
        <v>0.7</v>
      </c>
      <c r="EG10" s="4">
        <v>3.5</v>
      </c>
      <c r="EH10" s="1">
        <f t="shared" si="66"/>
        <v>7.3596907656250012</v>
      </c>
      <c r="EI10" s="1">
        <f t="shared" si="67"/>
        <v>1.5</v>
      </c>
      <c r="EJ10" s="1">
        <f t="shared" si="68"/>
        <v>4.25</v>
      </c>
      <c r="EK10" s="1">
        <f t="shared" si="69"/>
        <v>1.44</v>
      </c>
      <c r="EL10" s="1">
        <f t="shared" si="70"/>
        <v>2.8794955938399119E-2</v>
      </c>
      <c r="EM10" s="5">
        <f t="shared" si="71"/>
        <v>34.728304573179209</v>
      </c>
    </row>
    <row r="11" spans="1:143" x14ac:dyDescent="0.25">
      <c r="A11" s="1">
        <v>6</v>
      </c>
      <c r="B11" s="1">
        <v>0.3</v>
      </c>
      <c r="C11" s="1">
        <v>3.6000000000000004E-2</v>
      </c>
      <c r="D11" s="4">
        <v>0</v>
      </c>
      <c r="E11" s="4">
        <v>0</v>
      </c>
      <c r="F11" s="1">
        <f t="shared" si="0"/>
        <v>7.0278009999999993</v>
      </c>
      <c r="G11" s="1">
        <f t="shared" si="1"/>
        <v>1.5</v>
      </c>
      <c r="H11" s="1">
        <f t="shared" si="2"/>
        <v>2.5</v>
      </c>
      <c r="I11" s="1">
        <f t="shared" si="3"/>
        <v>0.32</v>
      </c>
      <c r="J11" s="1">
        <f t="shared" si="4"/>
        <v>7.3321862556009973</v>
      </c>
      <c r="K11" s="5">
        <f t="shared" si="5"/>
        <v>0.13638496965841643</v>
      </c>
      <c r="M11" s="1">
        <v>6</v>
      </c>
      <c r="N11" s="1">
        <v>0.3</v>
      </c>
      <c r="O11" s="1">
        <v>3.6000000000000004E-2</v>
      </c>
      <c r="P11" s="4">
        <v>0.02</v>
      </c>
      <c r="Q11" s="4">
        <v>0.1</v>
      </c>
      <c r="R11" s="1">
        <f t="shared" si="6"/>
        <v>7.0278009999999993</v>
      </c>
      <c r="S11" s="1">
        <f t="shared" si="7"/>
        <v>1.5</v>
      </c>
      <c r="T11" s="1">
        <f t="shared" si="8"/>
        <v>2.5499999999999998</v>
      </c>
      <c r="U11" s="1">
        <f t="shared" si="9"/>
        <v>0.35200000000000004</v>
      </c>
      <c r="V11" s="1">
        <f t="shared" si="10"/>
        <v>6.8948308916009982</v>
      </c>
      <c r="W11" s="5">
        <f t="shared" si="11"/>
        <v>0.14503618953412756</v>
      </c>
      <c r="X11" s="2"/>
      <c r="Y11" s="1">
        <v>6</v>
      </c>
      <c r="Z11" s="1">
        <v>0.3</v>
      </c>
      <c r="AA11" s="1">
        <v>3.6000000000000004E-2</v>
      </c>
      <c r="AB11" s="4">
        <v>0.04</v>
      </c>
      <c r="AC11" s="4">
        <v>0.2</v>
      </c>
      <c r="AD11" s="1">
        <f t="shared" si="12"/>
        <v>7.0278009999999993</v>
      </c>
      <c r="AE11" s="1">
        <f t="shared" si="13"/>
        <v>1.5</v>
      </c>
      <c r="AF11" s="1">
        <f t="shared" si="14"/>
        <v>2.6</v>
      </c>
      <c r="AG11" s="1">
        <f t="shared" si="15"/>
        <v>0.38400000000000001</v>
      </c>
      <c r="AH11" s="1">
        <f t="shared" si="16"/>
        <v>6.4709235276009966</v>
      </c>
      <c r="AI11" s="5">
        <f t="shared" si="17"/>
        <v>0.15453744673918837</v>
      </c>
      <c r="AK11" s="1">
        <v>6</v>
      </c>
      <c r="AL11" s="1">
        <v>0.3</v>
      </c>
      <c r="AM11" s="1">
        <v>3.6000000000000004E-2</v>
      </c>
      <c r="AN11" s="4">
        <v>0.06</v>
      </c>
      <c r="AO11" s="4">
        <v>0.3</v>
      </c>
      <c r="AP11" s="1">
        <f t="shared" si="18"/>
        <v>7.0278009999999993</v>
      </c>
      <c r="AQ11" s="1">
        <f t="shared" si="19"/>
        <v>1.5</v>
      </c>
      <c r="AR11" s="1">
        <f t="shared" si="20"/>
        <v>2.6500000000000004</v>
      </c>
      <c r="AS11" s="1">
        <f t="shared" si="21"/>
        <v>0.41600000000000004</v>
      </c>
      <c r="AT11" s="1">
        <f t="shared" si="22"/>
        <v>6.0604641636009955</v>
      </c>
      <c r="AU11" s="5">
        <f t="shared" si="23"/>
        <v>0.16500386323641286</v>
      </c>
      <c r="AW11" s="1">
        <v>6</v>
      </c>
      <c r="AX11" s="1">
        <v>0.3</v>
      </c>
      <c r="AY11" s="1">
        <v>3.6000000000000004E-2</v>
      </c>
      <c r="AZ11" s="4">
        <v>0.08</v>
      </c>
      <c r="BA11" s="4">
        <v>0.4</v>
      </c>
      <c r="BB11" s="1">
        <f t="shared" si="24"/>
        <v>7.0278009999999993</v>
      </c>
      <c r="BC11" s="1">
        <f t="shared" si="25"/>
        <v>1.5</v>
      </c>
      <c r="BD11" s="1">
        <f t="shared" si="26"/>
        <v>2.7</v>
      </c>
      <c r="BE11" s="1">
        <f t="shared" si="27"/>
        <v>0.44799999999999995</v>
      </c>
      <c r="BF11" s="1">
        <f t="shared" si="28"/>
        <v>5.6634527996009965</v>
      </c>
      <c r="BG11" s="5">
        <f t="shared" si="29"/>
        <v>0.17657073085705816</v>
      </c>
      <c r="BI11" s="1">
        <v>6</v>
      </c>
      <c r="BJ11" s="1">
        <v>0.3</v>
      </c>
      <c r="BK11" s="1">
        <v>3.6000000000000004E-2</v>
      </c>
      <c r="BL11" s="4">
        <v>0.1</v>
      </c>
      <c r="BM11" s="4">
        <v>0.5</v>
      </c>
      <c r="BN11" s="1">
        <f t="shared" si="30"/>
        <v>7.0278009999999993</v>
      </c>
      <c r="BO11" s="1">
        <f t="shared" si="31"/>
        <v>1.5</v>
      </c>
      <c r="BP11" s="1">
        <f t="shared" si="32"/>
        <v>2.75</v>
      </c>
      <c r="BQ11" s="1">
        <f t="shared" si="33"/>
        <v>0.48</v>
      </c>
      <c r="BR11" s="1">
        <f t="shared" si="34"/>
        <v>5.2798894356009969</v>
      </c>
      <c r="BS11" s="5">
        <f t="shared" si="35"/>
        <v>0.1893979054290883</v>
      </c>
      <c r="BU11" s="1">
        <v>6</v>
      </c>
      <c r="BV11" s="1">
        <v>0.3</v>
      </c>
      <c r="BW11" s="1">
        <v>3.6000000000000004E-2</v>
      </c>
      <c r="BX11" s="4">
        <v>0.2</v>
      </c>
      <c r="BY11" s="4">
        <v>1</v>
      </c>
      <c r="BZ11" s="1">
        <f t="shared" si="36"/>
        <v>7.0278009999999993</v>
      </c>
      <c r="CA11" s="1">
        <f t="shared" si="37"/>
        <v>1.5</v>
      </c>
      <c r="CB11" s="1">
        <f t="shared" si="38"/>
        <v>3</v>
      </c>
      <c r="CC11" s="1">
        <f t="shared" si="39"/>
        <v>0.64</v>
      </c>
      <c r="CD11" s="1">
        <f t="shared" si="40"/>
        <v>3.5637926156009967</v>
      </c>
      <c r="CE11" s="5">
        <f t="shared" si="41"/>
        <v>0.28059994165271046</v>
      </c>
      <c r="CG11" s="1">
        <v>6</v>
      </c>
      <c r="CH11" s="1">
        <v>0.3</v>
      </c>
      <c r="CI11" s="1">
        <v>3.6000000000000004E-2</v>
      </c>
      <c r="CJ11" s="4">
        <v>0.3</v>
      </c>
      <c r="CK11" s="4">
        <v>1.5</v>
      </c>
      <c r="CL11" s="1">
        <f t="shared" si="42"/>
        <v>7.0278009999999993</v>
      </c>
      <c r="CM11" s="1">
        <f t="shared" si="43"/>
        <v>1.5</v>
      </c>
      <c r="CN11" s="1">
        <f t="shared" si="44"/>
        <v>3.25</v>
      </c>
      <c r="CO11" s="1">
        <f t="shared" si="45"/>
        <v>0.8</v>
      </c>
      <c r="CP11" s="1">
        <f t="shared" si="46"/>
        <v>2.1838957956009977</v>
      </c>
      <c r="CQ11" s="5">
        <f t="shared" si="47"/>
        <v>0.45789730536332884</v>
      </c>
      <c r="CS11" s="1">
        <v>6</v>
      </c>
      <c r="CT11" s="1">
        <v>0.3</v>
      </c>
      <c r="CU11" s="1">
        <v>3.6000000000000004E-2</v>
      </c>
      <c r="CV11" s="4">
        <v>0.4</v>
      </c>
      <c r="CW11" s="4">
        <v>2</v>
      </c>
      <c r="CX11" s="1">
        <f t="shared" si="48"/>
        <v>7.0278009999999993</v>
      </c>
      <c r="CY11" s="1">
        <f t="shared" si="49"/>
        <v>1.5</v>
      </c>
      <c r="CZ11" s="1">
        <f t="shared" si="50"/>
        <v>3.5</v>
      </c>
      <c r="DA11" s="1">
        <f t="shared" si="51"/>
        <v>0.96</v>
      </c>
      <c r="DB11" s="1">
        <f t="shared" si="52"/>
        <v>1.1401989756009985</v>
      </c>
      <c r="DC11" s="5">
        <f t="shared" si="53"/>
        <v>0.87703990391054365</v>
      </c>
      <c r="DE11" s="1">
        <v>6</v>
      </c>
      <c r="DF11" s="1">
        <v>0.3</v>
      </c>
      <c r="DG11" s="1">
        <v>3.6000000000000004E-2</v>
      </c>
      <c r="DH11" s="4">
        <v>0.5</v>
      </c>
      <c r="DI11" s="4">
        <v>2.5</v>
      </c>
      <c r="DJ11" s="1">
        <f t="shared" si="54"/>
        <v>7.0278009999999993</v>
      </c>
      <c r="DK11" s="1">
        <f t="shared" si="55"/>
        <v>1.5</v>
      </c>
      <c r="DL11" s="1">
        <f t="shared" si="56"/>
        <v>3.75</v>
      </c>
      <c r="DM11" s="1">
        <f t="shared" si="57"/>
        <v>1.1200000000000001</v>
      </c>
      <c r="DN11" s="1">
        <f t="shared" si="58"/>
        <v>0.43270215560099895</v>
      </c>
      <c r="DO11" s="5">
        <f t="shared" si="59"/>
        <v>2.3110585123179157</v>
      </c>
      <c r="DQ11" s="1">
        <v>6</v>
      </c>
      <c r="DR11" s="1">
        <v>0.3</v>
      </c>
      <c r="DS11" s="1">
        <v>3.6000000000000004E-2</v>
      </c>
      <c r="DT11" s="4">
        <v>0.6</v>
      </c>
      <c r="DU11" s="4">
        <v>3</v>
      </c>
      <c r="DV11" s="1">
        <f t="shared" si="60"/>
        <v>7.0278009999999993</v>
      </c>
      <c r="DW11" s="1">
        <f t="shared" si="61"/>
        <v>1.5</v>
      </c>
      <c r="DX11" s="1">
        <f t="shared" si="62"/>
        <v>4</v>
      </c>
      <c r="DY11" s="1">
        <f t="shared" si="63"/>
        <v>1.28</v>
      </c>
      <c r="DZ11" s="1">
        <f t="shared" si="64"/>
        <v>6.1405335600999637E-2</v>
      </c>
      <c r="EA11" s="5">
        <f t="shared" si="65"/>
        <v>16.285229780320925</v>
      </c>
      <c r="EC11" s="1">
        <v>6</v>
      </c>
      <c r="ED11" s="1">
        <v>0.3</v>
      </c>
      <c r="EE11" s="1">
        <v>3.6000000000000004E-2</v>
      </c>
      <c r="EF11" s="4">
        <v>0.7</v>
      </c>
      <c r="EG11" s="4">
        <v>3.5</v>
      </c>
      <c r="EH11" s="1">
        <f t="shared" si="66"/>
        <v>7.0278009999999993</v>
      </c>
      <c r="EI11" s="1">
        <f t="shared" si="67"/>
        <v>1.5</v>
      </c>
      <c r="EJ11" s="1">
        <f t="shared" si="68"/>
        <v>4.25</v>
      </c>
      <c r="EK11" s="1">
        <f t="shared" si="69"/>
        <v>1.44</v>
      </c>
      <c r="EL11" s="1">
        <f t="shared" si="70"/>
        <v>2.6308515601000209E-2</v>
      </c>
      <c r="EM11" s="7">
        <f t="shared" si="71"/>
        <v>38.010506376193327</v>
      </c>
    </row>
    <row r="12" spans="1:143" x14ac:dyDescent="0.25">
      <c r="A12" s="1">
        <v>7</v>
      </c>
      <c r="B12" s="1">
        <v>1</v>
      </c>
      <c r="C12" s="1">
        <v>7.5000000000000011E-2</v>
      </c>
      <c r="D12" s="4">
        <v>0</v>
      </c>
      <c r="E12" s="4">
        <v>0</v>
      </c>
      <c r="F12" s="1">
        <f t="shared" si="0"/>
        <v>6.4706640625000009</v>
      </c>
      <c r="G12" s="1">
        <f t="shared" si="1"/>
        <v>1.5</v>
      </c>
      <c r="H12" s="1">
        <f t="shared" si="2"/>
        <v>2.5</v>
      </c>
      <c r="I12" s="1">
        <f t="shared" si="3"/>
        <v>0.32</v>
      </c>
      <c r="J12" s="1">
        <f t="shared" si="4"/>
        <v>4.6253559097290085</v>
      </c>
      <c r="K12" s="5">
        <f t="shared" si="5"/>
        <v>0.21619957891166655</v>
      </c>
      <c r="M12" s="1">
        <v>7</v>
      </c>
      <c r="N12" s="1">
        <v>1</v>
      </c>
      <c r="O12" s="1">
        <v>7.5000000000000011E-2</v>
      </c>
      <c r="P12" s="4">
        <v>0.02</v>
      </c>
      <c r="Q12" s="4">
        <v>0.1</v>
      </c>
      <c r="R12" s="1">
        <f t="shared" si="6"/>
        <v>6.4706640625000009</v>
      </c>
      <c r="S12" s="1">
        <f t="shared" si="7"/>
        <v>1.5</v>
      </c>
      <c r="T12" s="1">
        <f t="shared" si="8"/>
        <v>2.5499999999999998</v>
      </c>
      <c r="U12" s="1">
        <f t="shared" si="9"/>
        <v>0.35200000000000004</v>
      </c>
      <c r="V12" s="1">
        <f t="shared" si="10"/>
        <v>4.2793710034790093</v>
      </c>
      <c r="W12" s="5">
        <f t="shared" si="11"/>
        <v>0.23367920173012058</v>
      </c>
      <c r="X12" s="2"/>
      <c r="Y12" s="1">
        <v>7</v>
      </c>
      <c r="Z12" s="1">
        <v>1</v>
      </c>
      <c r="AA12" s="1">
        <v>7.5000000000000011E-2</v>
      </c>
      <c r="AB12" s="4">
        <v>0.04</v>
      </c>
      <c r="AC12" s="4">
        <v>0.2</v>
      </c>
      <c r="AD12" s="1">
        <f t="shared" si="12"/>
        <v>6.4706640625000009</v>
      </c>
      <c r="AE12" s="1">
        <f t="shared" si="13"/>
        <v>1.5</v>
      </c>
      <c r="AF12" s="1">
        <f t="shared" si="14"/>
        <v>2.6</v>
      </c>
      <c r="AG12" s="1">
        <f t="shared" si="15"/>
        <v>0.38400000000000001</v>
      </c>
      <c r="AH12" s="1">
        <f t="shared" si="16"/>
        <v>3.9468340972290075</v>
      </c>
      <c r="AI12" s="5">
        <f t="shared" si="17"/>
        <v>0.25336762969137211</v>
      </c>
      <c r="AK12" s="1">
        <v>7</v>
      </c>
      <c r="AL12" s="1">
        <v>1</v>
      </c>
      <c r="AM12" s="1">
        <v>7.5000000000000011E-2</v>
      </c>
      <c r="AN12" s="4">
        <v>0.06</v>
      </c>
      <c r="AO12" s="4">
        <v>0.3</v>
      </c>
      <c r="AP12" s="1">
        <f t="shared" si="18"/>
        <v>6.4706640625000009</v>
      </c>
      <c r="AQ12" s="1">
        <f t="shared" si="19"/>
        <v>1.5</v>
      </c>
      <c r="AR12" s="1">
        <f t="shared" si="20"/>
        <v>2.6500000000000004</v>
      </c>
      <c r="AS12" s="1">
        <f t="shared" si="21"/>
        <v>0.41600000000000004</v>
      </c>
      <c r="AT12" s="1">
        <f t="shared" si="22"/>
        <v>3.6277451909790064</v>
      </c>
      <c r="AU12" s="5">
        <f t="shared" si="23"/>
        <v>0.27565331834404105</v>
      </c>
      <c r="AW12" s="1">
        <v>7</v>
      </c>
      <c r="AX12" s="1">
        <v>1</v>
      </c>
      <c r="AY12" s="1">
        <v>7.5000000000000011E-2</v>
      </c>
      <c r="AZ12" s="4">
        <v>0.08</v>
      </c>
      <c r="BA12" s="4">
        <v>0.4</v>
      </c>
      <c r="BB12" s="1">
        <f t="shared" si="24"/>
        <v>6.4706640625000009</v>
      </c>
      <c r="BC12" s="1">
        <f t="shared" si="25"/>
        <v>1.5</v>
      </c>
      <c r="BD12" s="1">
        <f t="shared" si="26"/>
        <v>2.7</v>
      </c>
      <c r="BE12" s="1">
        <f t="shared" si="27"/>
        <v>0.44799999999999995</v>
      </c>
      <c r="BF12" s="1">
        <f t="shared" si="28"/>
        <v>3.322104284729007</v>
      </c>
      <c r="BG12" s="5">
        <f t="shared" si="29"/>
        <v>0.30101403035322616</v>
      </c>
      <c r="BI12" s="1">
        <v>7</v>
      </c>
      <c r="BJ12" s="1">
        <v>1</v>
      </c>
      <c r="BK12" s="1">
        <v>7.5000000000000011E-2</v>
      </c>
      <c r="BL12" s="4">
        <v>0.1</v>
      </c>
      <c r="BM12" s="4">
        <v>0.5</v>
      </c>
      <c r="BN12" s="1">
        <f t="shared" si="30"/>
        <v>6.4706640625000009</v>
      </c>
      <c r="BO12" s="1">
        <f t="shared" si="31"/>
        <v>1.5</v>
      </c>
      <c r="BP12" s="1">
        <f t="shared" si="32"/>
        <v>2.75</v>
      </c>
      <c r="BQ12" s="1">
        <f t="shared" si="33"/>
        <v>0.48</v>
      </c>
      <c r="BR12" s="1">
        <f t="shared" si="34"/>
        <v>3.029911378479007</v>
      </c>
      <c r="BS12" s="5">
        <f t="shared" si="35"/>
        <v>0.3300426563967665</v>
      </c>
      <c r="BU12" s="1">
        <v>7</v>
      </c>
      <c r="BV12" s="1">
        <v>1</v>
      </c>
      <c r="BW12" s="1">
        <v>7.5000000000000011E-2</v>
      </c>
      <c r="BX12" s="4">
        <v>0.2</v>
      </c>
      <c r="BY12" s="4">
        <v>1</v>
      </c>
      <c r="BZ12" s="1">
        <f t="shared" si="36"/>
        <v>6.4706640625000009</v>
      </c>
      <c r="CA12" s="1">
        <f t="shared" si="37"/>
        <v>1.5</v>
      </c>
      <c r="CB12" s="1">
        <f t="shared" si="38"/>
        <v>3</v>
      </c>
      <c r="CC12" s="1">
        <f t="shared" si="39"/>
        <v>0.64</v>
      </c>
      <c r="CD12" s="1">
        <f t="shared" si="40"/>
        <v>1.7706668472290061</v>
      </c>
      <c r="CE12" s="5">
        <f t="shared" si="41"/>
        <v>0.56475897855372603</v>
      </c>
      <c r="CG12" s="1">
        <v>7</v>
      </c>
      <c r="CH12" s="1">
        <v>1</v>
      </c>
      <c r="CI12" s="1">
        <v>7.5000000000000011E-2</v>
      </c>
      <c r="CJ12" s="4">
        <v>0.3</v>
      </c>
      <c r="CK12" s="4">
        <v>1.5</v>
      </c>
      <c r="CL12" s="1">
        <f t="shared" si="42"/>
        <v>6.4706640625000009</v>
      </c>
      <c r="CM12" s="1">
        <f t="shared" si="43"/>
        <v>1.5</v>
      </c>
      <c r="CN12" s="1">
        <f t="shared" si="44"/>
        <v>3.25</v>
      </c>
      <c r="CO12" s="1">
        <f t="shared" si="45"/>
        <v>0.8</v>
      </c>
      <c r="CP12" s="1">
        <f t="shared" si="46"/>
        <v>0.8476223159790055</v>
      </c>
      <c r="CQ12" s="5">
        <f t="shared" si="47"/>
        <v>1.1797707317851795</v>
      </c>
      <c r="CS12" s="1">
        <v>7</v>
      </c>
      <c r="CT12" s="1">
        <v>1</v>
      </c>
      <c r="CU12" s="1">
        <v>7.5000000000000011E-2</v>
      </c>
      <c r="CV12" s="4">
        <v>0.4</v>
      </c>
      <c r="CW12" s="4">
        <v>2</v>
      </c>
      <c r="CX12" s="1">
        <f t="shared" si="48"/>
        <v>6.4706640625000009</v>
      </c>
      <c r="CY12" s="1">
        <f t="shared" si="49"/>
        <v>1.5</v>
      </c>
      <c r="CZ12" s="1">
        <f t="shared" si="50"/>
        <v>3.5</v>
      </c>
      <c r="DA12" s="1">
        <f t="shared" si="51"/>
        <v>0.96</v>
      </c>
      <c r="DB12" s="1">
        <f t="shared" si="52"/>
        <v>0.26077778472900487</v>
      </c>
      <c r="DC12" s="5">
        <f t="shared" si="53"/>
        <v>3.8346824712817478</v>
      </c>
      <c r="DE12" s="1">
        <v>7</v>
      </c>
      <c r="DF12" s="1">
        <v>1</v>
      </c>
      <c r="DG12" s="1">
        <v>7.5000000000000011E-2</v>
      </c>
      <c r="DH12" s="4">
        <v>0.5</v>
      </c>
      <c r="DI12" s="4">
        <v>2.5</v>
      </c>
      <c r="DJ12" s="1">
        <f t="shared" si="54"/>
        <v>6.4706640625000009</v>
      </c>
      <c r="DK12" s="1">
        <f t="shared" si="55"/>
        <v>1.5</v>
      </c>
      <c r="DL12" s="1">
        <f t="shared" si="56"/>
        <v>3.75</v>
      </c>
      <c r="DM12" s="1">
        <f t="shared" si="57"/>
        <v>1.1200000000000001</v>
      </c>
      <c r="DN12" s="1">
        <f t="shared" si="58"/>
        <v>1.0133253479004071E-2</v>
      </c>
      <c r="DO12" s="5">
        <f t="shared" si="59"/>
        <v>98.684988199691546</v>
      </c>
      <c r="DQ12" s="1">
        <v>7</v>
      </c>
      <c r="DR12" s="1">
        <v>1</v>
      </c>
      <c r="DS12" s="1">
        <v>7.5000000000000011E-2</v>
      </c>
      <c r="DT12" s="4">
        <v>0.6</v>
      </c>
      <c r="DU12" s="4">
        <v>3</v>
      </c>
      <c r="DV12" s="1">
        <f t="shared" si="60"/>
        <v>6.4706640625000009</v>
      </c>
      <c r="DW12" s="1">
        <f t="shared" si="61"/>
        <v>1.5</v>
      </c>
      <c r="DX12" s="1">
        <f t="shared" si="62"/>
        <v>4</v>
      </c>
      <c r="DY12" s="1">
        <f t="shared" si="63"/>
        <v>1.28</v>
      </c>
      <c r="DZ12" s="1">
        <f t="shared" si="64"/>
        <v>9.5688722229003348E-2</v>
      </c>
      <c r="EA12" s="7">
        <f t="shared" si="65"/>
        <v>10.450552339979925</v>
      </c>
      <c r="EC12" s="1">
        <v>7</v>
      </c>
      <c r="ED12" s="1">
        <v>1</v>
      </c>
      <c r="EE12" s="1">
        <v>7.5000000000000011E-2</v>
      </c>
      <c r="EF12" s="4">
        <v>0.7</v>
      </c>
      <c r="EG12" s="4">
        <v>3.5</v>
      </c>
      <c r="EH12" s="1">
        <f t="shared" si="66"/>
        <v>6.4706640625000009</v>
      </c>
      <c r="EI12" s="1">
        <f t="shared" si="67"/>
        <v>1.5</v>
      </c>
      <c r="EJ12" s="1">
        <f t="shared" si="68"/>
        <v>4.25</v>
      </c>
      <c r="EK12" s="1">
        <f t="shared" si="69"/>
        <v>1.44</v>
      </c>
      <c r="EL12" s="1">
        <f t="shared" si="70"/>
        <v>0.51744419097900252</v>
      </c>
      <c r="EM12" s="7">
        <f t="shared" si="71"/>
        <v>1.9325755655078545</v>
      </c>
    </row>
    <row r="13" spans="1:143" x14ac:dyDescent="0.25">
      <c r="A13" s="1">
        <v>8</v>
      </c>
      <c r="B13" s="1">
        <v>3</v>
      </c>
      <c r="C13" s="1">
        <v>0.11399999999999999</v>
      </c>
      <c r="D13" s="4">
        <v>0</v>
      </c>
      <c r="E13" s="4">
        <v>0</v>
      </c>
      <c r="F13" s="1">
        <f t="shared" si="0"/>
        <v>5.93653225</v>
      </c>
      <c r="G13" s="1">
        <f t="shared" si="1"/>
        <v>1.5</v>
      </c>
      <c r="H13" s="1">
        <f t="shared" si="2"/>
        <v>2.5</v>
      </c>
      <c r="I13" s="1">
        <f t="shared" si="3"/>
        <v>0.32</v>
      </c>
      <c r="J13" s="1">
        <f t="shared" si="4"/>
        <v>2.6131765152900623</v>
      </c>
      <c r="K13" s="5">
        <f t="shared" si="5"/>
        <v>0.38267602442807047</v>
      </c>
      <c r="M13" s="1">
        <v>8</v>
      </c>
      <c r="N13" s="1">
        <v>3</v>
      </c>
      <c r="O13" s="1">
        <v>0.11399999999999999</v>
      </c>
      <c r="P13" s="4">
        <v>0.02</v>
      </c>
      <c r="Q13" s="4">
        <v>0.1</v>
      </c>
      <c r="R13" s="1">
        <f t="shared" si="6"/>
        <v>5.93653225</v>
      </c>
      <c r="S13" s="1">
        <f t="shared" si="7"/>
        <v>1.5</v>
      </c>
      <c r="T13" s="1">
        <f t="shared" si="8"/>
        <v>2.5499999999999998</v>
      </c>
      <c r="U13" s="1">
        <f t="shared" si="9"/>
        <v>0.35200000000000004</v>
      </c>
      <c r="V13" s="1">
        <f t="shared" si="10"/>
        <v>2.3547892262900625</v>
      </c>
      <c r="W13" s="5">
        <f t="shared" si="11"/>
        <v>0.42466645797232816</v>
      </c>
      <c r="X13" s="2"/>
      <c r="Y13" s="1">
        <v>8</v>
      </c>
      <c r="Z13" s="1">
        <v>3</v>
      </c>
      <c r="AA13" s="1">
        <v>0.11399999999999999</v>
      </c>
      <c r="AB13" s="4">
        <v>0.04</v>
      </c>
      <c r="AC13" s="4">
        <v>0.2</v>
      </c>
      <c r="AD13" s="1">
        <f t="shared" si="12"/>
        <v>5.93653225</v>
      </c>
      <c r="AE13" s="1">
        <f t="shared" si="13"/>
        <v>1.5</v>
      </c>
      <c r="AF13" s="1">
        <f t="shared" si="14"/>
        <v>2.6</v>
      </c>
      <c r="AG13" s="1">
        <f t="shared" si="15"/>
        <v>0.38400000000000001</v>
      </c>
      <c r="AH13" s="1">
        <f t="shared" si="16"/>
        <v>2.1098499372900625</v>
      </c>
      <c r="AI13" s="5">
        <f t="shared" si="17"/>
        <v>0.47396735773749954</v>
      </c>
      <c r="AK13" s="1">
        <v>8</v>
      </c>
      <c r="AL13" s="1">
        <v>3</v>
      </c>
      <c r="AM13" s="1">
        <v>0.11399999999999999</v>
      </c>
      <c r="AN13" s="4">
        <v>0.06</v>
      </c>
      <c r="AO13" s="4">
        <v>0.3</v>
      </c>
      <c r="AP13" s="1">
        <f t="shared" si="18"/>
        <v>5.93653225</v>
      </c>
      <c r="AQ13" s="1">
        <f t="shared" si="19"/>
        <v>1.5</v>
      </c>
      <c r="AR13" s="1">
        <f t="shared" si="20"/>
        <v>2.6500000000000004</v>
      </c>
      <c r="AS13" s="1">
        <f t="shared" si="21"/>
        <v>0.41600000000000004</v>
      </c>
      <c r="AT13" s="1">
        <f t="shared" si="22"/>
        <v>1.8783586482900616</v>
      </c>
      <c r="AU13" s="5">
        <f t="shared" si="23"/>
        <v>0.53237969272286556</v>
      </c>
      <c r="AW13" s="1">
        <v>8</v>
      </c>
      <c r="AX13" s="1">
        <v>3</v>
      </c>
      <c r="AY13" s="1">
        <v>0.11399999999999999</v>
      </c>
      <c r="AZ13" s="4">
        <v>0.08</v>
      </c>
      <c r="BA13" s="4">
        <v>0.4</v>
      </c>
      <c r="BB13" s="1">
        <f t="shared" si="24"/>
        <v>5.93653225</v>
      </c>
      <c r="BC13" s="1">
        <f t="shared" si="25"/>
        <v>1.5</v>
      </c>
      <c r="BD13" s="1">
        <f t="shared" si="26"/>
        <v>2.7</v>
      </c>
      <c r="BE13" s="1">
        <f t="shared" si="27"/>
        <v>0.44799999999999995</v>
      </c>
      <c r="BF13" s="1">
        <f t="shared" si="28"/>
        <v>1.6603153592900621</v>
      </c>
      <c r="BG13" s="5">
        <f t="shared" si="29"/>
        <v>0.60229521723366586</v>
      </c>
      <c r="BI13" s="1">
        <v>8</v>
      </c>
      <c r="BJ13" s="1">
        <v>3</v>
      </c>
      <c r="BK13" s="1">
        <v>0.11399999999999999</v>
      </c>
      <c r="BL13" s="4">
        <v>0.1</v>
      </c>
      <c r="BM13" s="4">
        <v>0.5</v>
      </c>
      <c r="BN13" s="1">
        <f t="shared" si="30"/>
        <v>5.93653225</v>
      </c>
      <c r="BO13" s="1">
        <f t="shared" si="31"/>
        <v>1.5</v>
      </c>
      <c r="BP13" s="1">
        <f t="shared" si="32"/>
        <v>2.75</v>
      </c>
      <c r="BQ13" s="1">
        <f t="shared" si="33"/>
        <v>0.48</v>
      </c>
      <c r="BR13" s="1">
        <f t="shared" si="34"/>
        <v>1.4557200702900623</v>
      </c>
      <c r="BS13" s="5">
        <f t="shared" si="35"/>
        <v>0.68694525850752541</v>
      </c>
      <c r="BU13" s="1">
        <v>8</v>
      </c>
      <c r="BV13" s="1">
        <v>3</v>
      </c>
      <c r="BW13" s="1">
        <v>0.11399999999999999</v>
      </c>
      <c r="BX13" s="4">
        <v>0.2</v>
      </c>
      <c r="BY13" s="4">
        <v>1</v>
      </c>
      <c r="BZ13" s="1">
        <f t="shared" si="36"/>
        <v>5.93653225</v>
      </c>
      <c r="CA13" s="1">
        <f t="shared" si="37"/>
        <v>1.5</v>
      </c>
      <c r="CB13" s="1">
        <f t="shared" si="38"/>
        <v>3</v>
      </c>
      <c r="CC13" s="1">
        <f t="shared" si="39"/>
        <v>0.64</v>
      </c>
      <c r="CD13" s="1">
        <f t="shared" si="40"/>
        <v>0.63446362529006239</v>
      </c>
      <c r="CE13" s="5">
        <f t="shared" si="41"/>
        <v>1.5761344861067845</v>
      </c>
      <c r="CG13" s="1">
        <v>8</v>
      </c>
      <c r="CH13" s="1">
        <v>3</v>
      </c>
      <c r="CI13" s="1">
        <v>0.11399999999999999</v>
      </c>
      <c r="CJ13" s="4">
        <v>0.3</v>
      </c>
      <c r="CK13" s="4">
        <v>1.5</v>
      </c>
      <c r="CL13" s="1">
        <f t="shared" si="42"/>
        <v>5.93653225</v>
      </c>
      <c r="CM13" s="1">
        <f t="shared" si="43"/>
        <v>1.5</v>
      </c>
      <c r="CN13" s="1">
        <f t="shared" si="44"/>
        <v>3.25</v>
      </c>
      <c r="CO13" s="1">
        <f t="shared" si="45"/>
        <v>0.8</v>
      </c>
      <c r="CP13" s="1">
        <f t="shared" si="46"/>
        <v>0.14940718029006242</v>
      </c>
      <c r="CQ13" s="5">
        <f t="shared" si="47"/>
        <v>6.6931187514453976</v>
      </c>
      <c r="CS13" s="1">
        <v>8</v>
      </c>
      <c r="CT13" s="1">
        <v>3</v>
      </c>
      <c r="CU13" s="1">
        <v>0.11399999999999999</v>
      </c>
      <c r="CV13" s="4">
        <v>0.4</v>
      </c>
      <c r="CW13" s="4">
        <v>2</v>
      </c>
      <c r="CX13" s="1">
        <f t="shared" si="48"/>
        <v>5.93653225</v>
      </c>
      <c r="CY13" s="1">
        <f t="shared" si="49"/>
        <v>1.5</v>
      </c>
      <c r="CZ13" s="1">
        <f t="shared" si="50"/>
        <v>3.5</v>
      </c>
      <c r="DA13" s="1">
        <f t="shared" si="51"/>
        <v>0.96</v>
      </c>
      <c r="DB13" s="1">
        <f t="shared" si="52"/>
        <v>5.5073529006250039E-4</v>
      </c>
      <c r="DC13" s="7">
        <f t="shared" si="53"/>
        <v>1815.754352488497</v>
      </c>
      <c r="DE13" s="1">
        <v>8</v>
      </c>
      <c r="DF13" s="1">
        <v>3</v>
      </c>
      <c r="DG13" s="1">
        <v>0.11399999999999999</v>
      </c>
      <c r="DH13" s="4">
        <v>0.5</v>
      </c>
      <c r="DI13" s="4">
        <v>2.5</v>
      </c>
      <c r="DJ13" s="1">
        <f t="shared" si="54"/>
        <v>5.93653225</v>
      </c>
      <c r="DK13" s="1">
        <f t="shared" si="55"/>
        <v>1.5</v>
      </c>
      <c r="DL13" s="1">
        <f t="shared" si="56"/>
        <v>3.75</v>
      </c>
      <c r="DM13" s="1">
        <f t="shared" si="57"/>
        <v>1.1200000000000001</v>
      </c>
      <c r="DN13" s="1">
        <f t="shared" si="58"/>
        <v>0.18789429029006263</v>
      </c>
      <c r="DO13" s="7">
        <f t="shared" si="59"/>
        <v>5.3221415001820738</v>
      </c>
      <c r="DQ13" s="1">
        <v>8</v>
      </c>
      <c r="DR13" s="1">
        <v>3</v>
      </c>
      <c r="DS13" s="1">
        <v>0.11399999999999999</v>
      </c>
      <c r="DT13" s="4">
        <v>0.6</v>
      </c>
      <c r="DU13" s="4">
        <v>3</v>
      </c>
      <c r="DV13" s="1">
        <f t="shared" si="60"/>
        <v>5.93653225</v>
      </c>
      <c r="DW13" s="1">
        <f t="shared" si="61"/>
        <v>1.5</v>
      </c>
      <c r="DX13" s="1">
        <f t="shared" si="62"/>
        <v>4</v>
      </c>
      <c r="DY13" s="1">
        <f t="shared" si="63"/>
        <v>1.28</v>
      </c>
      <c r="DZ13" s="1">
        <f t="shared" si="64"/>
        <v>0.7114378452900626</v>
      </c>
      <c r="EA13" s="7">
        <f t="shared" si="65"/>
        <v>1.4056041671388551</v>
      </c>
      <c r="EC13" s="1">
        <v>8</v>
      </c>
      <c r="ED13" s="1">
        <v>3</v>
      </c>
      <c r="EE13" s="1">
        <v>0.11399999999999999</v>
      </c>
      <c r="EF13" s="4">
        <v>0.7</v>
      </c>
      <c r="EG13" s="4">
        <v>3.5</v>
      </c>
      <c r="EH13" s="1">
        <f t="shared" si="66"/>
        <v>5.93653225</v>
      </c>
      <c r="EI13" s="1">
        <f t="shared" si="67"/>
        <v>1.5</v>
      </c>
      <c r="EJ13" s="1">
        <f t="shared" si="68"/>
        <v>4.25</v>
      </c>
      <c r="EK13" s="1">
        <f t="shared" si="69"/>
        <v>1.44</v>
      </c>
      <c r="EL13" s="1">
        <f t="shared" si="70"/>
        <v>1.5711814002900624</v>
      </c>
      <c r="EM13" s="7">
        <f t="shared" si="71"/>
        <v>0.63646374620739898</v>
      </c>
    </row>
    <row r="14" spans="1:143" x14ac:dyDescent="0.25">
      <c r="A14" s="1">
        <v>9</v>
      </c>
      <c r="B14" s="1">
        <v>10</v>
      </c>
      <c r="C14" s="1">
        <v>0.13650000000000001</v>
      </c>
      <c r="D14" s="4">
        <v>0</v>
      </c>
      <c r="E14" s="4">
        <v>0</v>
      </c>
      <c r="F14" s="1">
        <f t="shared" si="0"/>
        <v>5.6388438906249991</v>
      </c>
      <c r="G14" s="1">
        <f t="shared" si="1"/>
        <v>1.5</v>
      </c>
      <c r="H14" s="1">
        <f t="shared" si="2"/>
        <v>2.5</v>
      </c>
      <c r="I14" s="1">
        <f t="shared" si="3"/>
        <v>0.32</v>
      </c>
      <c r="J14" s="1">
        <f t="shared" si="4"/>
        <v>1.7393492078388846</v>
      </c>
      <c r="K14" s="5">
        <f t="shared" si="5"/>
        <v>0.57492767725607274</v>
      </c>
      <c r="M14" s="1">
        <v>9</v>
      </c>
      <c r="N14" s="1">
        <v>10</v>
      </c>
      <c r="O14" s="1">
        <v>0.13650000000000001</v>
      </c>
      <c r="P14" s="4">
        <v>0.02</v>
      </c>
      <c r="Q14" s="4">
        <v>0.1</v>
      </c>
      <c r="R14" s="1">
        <f t="shared" si="6"/>
        <v>5.6388438906249991</v>
      </c>
      <c r="S14" s="1">
        <f t="shared" si="7"/>
        <v>1.5</v>
      </c>
      <c r="T14" s="1">
        <f t="shared" si="8"/>
        <v>2.5499999999999998</v>
      </c>
      <c r="U14" s="1">
        <f t="shared" si="9"/>
        <v>0.35200000000000004</v>
      </c>
      <c r="V14" s="1">
        <f t="shared" si="10"/>
        <v>1.529782809776385</v>
      </c>
      <c r="W14" s="5">
        <f t="shared" si="11"/>
        <v>0.65368756506433379</v>
      </c>
      <c r="X14" s="2"/>
      <c r="Y14" s="1">
        <v>9</v>
      </c>
      <c r="Z14" s="1">
        <v>10</v>
      </c>
      <c r="AA14" s="1">
        <v>0.13650000000000001</v>
      </c>
      <c r="AB14" s="4">
        <v>0.04</v>
      </c>
      <c r="AC14" s="4">
        <v>0.2</v>
      </c>
      <c r="AD14" s="1">
        <f t="shared" si="12"/>
        <v>5.6388438906249991</v>
      </c>
      <c r="AE14" s="1">
        <f t="shared" si="13"/>
        <v>1.5</v>
      </c>
      <c r="AF14" s="1">
        <f t="shared" si="14"/>
        <v>2.6</v>
      </c>
      <c r="AG14" s="1">
        <f t="shared" si="15"/>
        <v>0.38400000000000001</v>
      </c>
      <c r="AH14" s="1">
        <f t="shared" si="16"/>
        <v>1.3336644117138849</v>
      </c>
      <c r="AI14" s="5">
        <f t="shared" si="17"/>
        <v>0.74981381464239971</v>
      </c>
      <c r="AK14" s="1">
        <v>9</v>
      </c>
      <c r="AL14" s="1">
        <v>10</v>
      </c>
      <c r="AM14" s="1">
        <v>0.13650000000000001</v>
      </c>
      <c r="AN14" s="4">
        <v>0.06</v>
      </c>
      <c r="AO14" s="4">
        <v>0.3</v>
      </c>
      <c r="AP14" s="1">
        <f t="shared" si="18"/>
        <v>5.6388438906249991</v>
      </c>
      <c r="AQ14" s="1">
        <f t="shared" si="19"/>
        <v>1.5</v>
      </c>
      <c r="AR14" s="1">
        <f t="shared" si="20"/>
        <v>2.6500000000000004</v>
      </c>
      <c r="AS14" s="1">
        <f t="shared" si="21"/>
        <v>0.41600000000000004</v>
      </c>
      <c r="AT14" s="1">
        <f t="shared" si="22"/>
        <v>1.1509940136513845</v>
      </c>
      <c r="AU14" s="5">
        <f t="shared" si="23"/>
        <v>0.86881424937009455</v>
      </c>
      <c r="AW14" s="1">
        <v>9</v>
      </c>
      <c r="AX14" s="1">
        <v>10</v>
      </c>
      <c r="AY14" s="1">
        <v>0.13650000000000001</v>
      </c>
      <c r="AZ14" s="4">
        <v>0.08</v>
      </c>
      <c r="BA14" s="4">
        <v>0.4</v>
      </c>
      <c r="BB14" s="1">
        <f t="shared" si="24"/>
        <v>5.6388438906249991</v>
      </c>
      <c r="BC14" s="1">
        <f t="shared" si="25"/>
        <v>1.5</v>
      </c>
      <c r="BD14" s="1">
        <f t="shared" si="26"/>
        <v>2.7</v>
      </c>
      <c r="BE14" s="1">
        <f t="shared" si="27"/>
        <v>0.44799999999999995</v>
      </c>
      <c r="BF14" s="1">
        <f t="shared" si="28"/>
        <v>0.98177161558888504</v>
      </c>
      <c r="BG14" s="5">
        <f t="shared" si="29"/>
        <v>1.0185668276834234</v>
      </c>
      <c r="BI14" s="1">
        <v>9</v>
      </c>
      <c r="BJ14" s="1">
        <v>10</v>
      </c>
      <c r="BK14" s="1">
        <v>0.13650000000000001</v>
      </c>
      <c r="BL14" s="4">
        <v>0.1</v>
      </c>
      <c r="BM14" s="4">
        <v>0.5</v>
      </c>
      <c r="BN14" s="1">
        <f t="shared" si="30"/>
        <v>5.6388438906249991</v>
      </c>
      <c r="BO14" s="1">
        <f t="shared" si="31"/>
        <v>1.5</v>
      </c>
      <c r="BP14" s="1">
        <f t="shared" si="32"/>
        <v>2.75</v>
      </c>
      <c r="BQ14" s="1">
        <f t="shared" si="33"/>
        <v>0.48</v>
      </c>
      <c r="BR14" s="1">
        <f t="shared" si="34"/>
        <v>0.82599721752638544</v>
      </c>
      <c r="BS14" s="5">
        <f t="shared" si="35"/>
        <v>1.210657831263283</v>
      </c>
      <c r="BU14" s="1">
        <v>9</v>
      </c>
      <c r="BV14" s="1">
        <v>10</v>
      </c>
      <c r="BW14" s="1">
        <v>0.13650000000000001</v>
      </c>
      <c r="BX14" s="4">
        <v>0.2</v>
      </c>
      <c r="BY14" s="4">
        <v>1</v>
      </c>
      <c r="BZ14" s="1">
        <f t="shared" si="36"/>
        <v>5.6388438906249991</v>
      </c>
      <c r="CA14" s="1">
        <f t="shared" si="37"/>
        <v>1.5</v>
      </c>
      <c r="CB14" s="1">
        <f t="shared" si="38"/>
        <v>3</v>
      </c>
      <c r="CC14" s="1">
        <f t="shared" si="39"/>
        <v>0.64</v>
      </c>
      <c r="CD14" s="1">
        <f t="shared" si="40"/>
        <v>0.24884522721388608</v>
      </c>
      <c r="CE14" s="5">
        <f t="shared" si="41"/>
        <v>4.0185621046309459</v>
      </c>
      <c r="CG14" s="1">
        <v>9</v>
      </c>
      <c r="CH14" s="1">
        <v>10</v>
      </c>
      <c r="CI14" s="1">
        <v>0.13650000000000001</v>
      </c>
      <c r="CJ14" s="4">
        <v>0.3</v>
      </c>
      <c r="CK14" s="4">
        <v>1.5</v>
      </c>
      <c r="CL14" s="1">
        <f t="shared" si="42"/>
        <v>5.6388438906249991</v>
      </c>
      <c r="CM14" s="1">
        <f t="shared" si="43"/>
        <v>1.5</v>
      </c>
      <c r="CN14" s="1">
        <f t="shared" si="44"/>
        <v>3.25</v>
      </c>
      <c r="CO14" s="1">
        <f t="shared" si="45"/>
        <v>0.8</v>
      </c>
      <c r="CP14" s="1">
        <f t="shared" si="46"/>
        <v>7.8932369013868017E-3</v>
      </c>
      <c r="CQ14" s="7">
        <f t="shared" si="47"/>
        <v>126.6907369553681</v>
      </c>
      <c r="CS14" s="1">
        <v>9</v>
      </c>
      <c r="CT14" s="1">
        <v>10</v>
      </c>
      <c r="CU14" s="1">
        <v>0.13650000000000001</v>
      </c>
      <c r="CV14" s="4">
        <v>0.4</v>
      </c>
      <c r="CW14" s="4">
        <v>2</v>
      </c>
      <c r="CX14" s="1">
        <f t="shared" si="48"/>
        <v>5.6388438906249991</v>
      </c>
      <c r="CY14" s="1">
        <f t="shared" si="49"/>
        <v>1.5</v>
      </c>
      <c r="CZ14" s="1">
        <f t="shared" si="50"/>
        <v>3.5</v>
      </c>
      <c r="DA14" s="1">
        <f t="shared" si="51"/>
        <v>0.96</v>
      </c>
      <c r="DB14" s="1">
        <f t="shared" si="52"/>
        <v>0.1031412465888875</v>
      </c>
      <c r="DC14" s="7">
        <f t="shared" si="53"/>
        <v>9.695442251012512</v>
      </c>
      <c r="DE14" s="1">
        <v>9</v>
      </c>
      <c r="DF14" s="1">
        <v>10</v>
      </c>
      <c r="DG14" s="1">
        <v>0.13650000000000001</v>
      </c>
      <c r="DH14" s="4">
        <v>0.5</v>
      </c>
      <c r="DI14" s="4">
        <v>2.5</v>
      </c>
      <c r="DJ14" s="1">
        <f t="shared" si="54"/>
        <v>5.6388438906249991</v>
      </c>
      <c r="DK14" s="1">
        <f t="shared" si="55"/>
        <v>1.5</v>
      </c>
      <c r="DL14" s="1">
        <f t="shared" si="56"/>
        <v>3.75</v>
      </c>
      <c r="DM14" s="1">
        <f t="shared" si="57"/>
        <v>1.1200000000000001</v>
      </c>
      <c r="DN14" s="1">
        <f t="shared" si="58"/>
        <v>0.53458925627638842</v>
      </c>
      <c r="DO14" s="7">
        <f t="shared" si="59"/>
        <v>1.8705950189971443</v>
      </c>
      <c r="DQ14" s="1">
        <v>9</v>
      </c>
      <c r="DR14" s="1">
        <v>10</v>
      </c>
      <c r="DS14" s="1">
        <v>0.13650000000000001</v>
      </c>
      <c r="DT14" s="4">
        <v>0.6</v>
      </c>
      <c r="DU14" s="4">
        <v>3</v>
      </c>
      <c r="DV14" s="1">
        <f t="shared" si="60"/>
        <v>5.6388438906249991</v>
      </c>
      <c r="DW14" s="1">
        <f t="shared" si="61"/>
        <v>1.5</v>
      </c>
      <c r="DX14" s="1">
        <f t="shared" si="62"/>
        <v>4</v>
      </c>
      <c r="DY14" s="1">
        <f t="shared" si="63"/>
        <v>1.28</v>
      </c>
      <c r="DZ14" s="1">
        <f t="shared" si="64"/>
        <v>1.302237265963889</v>
      </c>
      <c r="EA14" s="7">
        <f t="shared" si="65"/>
        <v>0.76790921757243735</v>
      </c>
      <c r="EC14" s="1">
        <v>9</v>
      </c>
      <c r="ED14" s="1">
        <v>10</v>
      </c>
      <c r="EE14" s="1">
        <v>0.13650000000000001</v>
      </c>
      <c r="EF14" s="4">
        <v>0.7</v>
      </c>
      <c r="EG14" s="4">
        <v>3.5</v>
      </c>
      <c r="EH14" s="1">
        <f t="shared" si="66"/>
        <v>5.6388438906249991</v>
      </c>
      <c r="EI14" s="1">
        <f t="shared" si="67"/>
        <v>1.5</v>
      </c>
      <c r="EJ14" s="1">
        <f t="shared" si="68"/>
        <v>4.25</v>
      </c>
      <c r="EK14" s="1">
        <f t="shared" si="69"/>
        <v>1.44</v>
      </c>
      <c r="EL14" s="1">
        <f t="shared" si="70"/>
        <v>2.4060852756513893</v>
      </c>
      <c r="EM14" s="7">
        <f t="shared" si="71"/>
        <v>0.41561286714132534</v>
      </c>
    </row>
    <row r="15" spans="1:143" x14ac:dyDescent="0.25">
      <c r="A15" s="1">
        <v>10</v>
      </c>
      <c r="B15" s="1">
        <v>30</v>
      </c>
      <c r="C15" s="1">
        <v>0.14550000000000002</v>
      </c>
      <c r="D15" s="4">
        <v>0</v>
      </c>
      <c r="E15" s="4">
        <v>0</v>
      </c>
      <c r="F15" s="1">
        <f t="shared" si="0"/>
        <v>5.521912515625</v>
      </c>
      <c r="G15" s="1">
        <f t="shared" si="1"/>
        <v>1.5</v>
      </c>
      <c r="H15" s="1">
        <f t="shared" si="2"/>
        <v>2.5</v>
      </c>
      <c r="I15" s="1">
        <f t="shared" si="3"/>
        <v>0.32</v>
      </c>
      <c r="J15" s="1">
        <f t="shared" si="4"/>
        <v>1.4445936952160157</v>
      </c>
      <c r="K15" s="5">
        <f t="shared" si="5"/>
        <v>0.69223616530492071</v>
      </c>
      <c r="M15" s="1">
        <v>10</v>
      </c>
      <c r="N15" s="1">
        <v>30</v>
      </c>
      <c r="O15" s="1">
        <v>0.14550000000000002</v>
      </c>
      <c r="P15" s="4">
        <v>0.02</v>
      </c>
      <c r="Q15" s="4">
        <v>0.1</v>
      </c>
      <c r="R15" s="1">
        <f t="shared" si="6"/>
        <v>5.521912515625</v>
      </c>
      <c r="S15" s="1">
        <f t="shared" si="7"/>
        <v>1.5</v>
      </c>
      <c r="T15" s="1">
        <f t="shared" si="8"/>
        <v>2.5499999999999998</v>
      </c>
      <c r="U15" s="1">
        <f t="shared" si="9"/>
        <v>0.35200000000000004</v>
      </c>
      <c r="V15" s="1">
        <f t="shared" si="10"/>
        <v>1.2542040426535159</v>
      </c>
      <c r="W15" s="5">
        <f t="shared" si="11"/>
        <v>0.79731843144461789</v>
      </c>
      <c r="X15" s="2"/>
      <c r="Y15" s="1">
        <v>10</v>
      </c>
      <c r="Z15" s="1">
        <v>30</v>
      </c>
      <c r="AA15" s="1">
        <v>0.14550000000000002</v>
      </c>
      <c r="AB15" s="4">
        <v>0.04</v>
      </c>
      <c r="AC15" s="4">
        <v>0.2</v>
      </c>
      <c r="AD15" s="1">
        <f t="shared" si="12"/>
        <v>5.521912515625</v>
      </c>
      <c r="AE15" s="1">
        <f t="shared" si="13"/>
        <v>1.5</v>
      </c>
      <c r="AF15" s="1">
        <f t="shared" si="14"/>
        <v>2.6</v>
      </c>
      <c r="AG15" s="1">
        <f t="shared" si="15"/>
        <v>0.38400000000000001</v>
      </c>
      <c r="AH15" s="1">
        <f t="shared" si="16"/>
        <v>1.0772623900910159</v>
      </c>
      <c r="AI15" s="5">
        <f t="shared" si="17"/>
        <v>0.92827894967679314</v>
      </c>
      <c r="AK15" s="1">
        <v>10</v>
      </c>
      <c r="AL15" s="1">
        <v>30</v>
      </c>
      <c r="AM15" s="1">
        <v>0.14550000000000002</v>
      </c>
      <c r="AN15" s="4">
        <v>0.06</v>
      </c>
      <c r="AO15" s="4">
        <v>0.3</v>
      </c>
      <c r="AP15" s="1">
        <f t="shared" si="18"/>
        <v>5.521912515625</v>
      </c>
      <c r="AQ15" s="1">
        <f t="shared" si="19"/>
        <v>1.5</v>
      </c>
      <c r="AR15" s="1">
        <f t="shared" si="20"/>
        <v>2.6500000000000004</v>
      </c>
      <c r="AS15" s="1">
        <f t="shared" si="21"/>
        <v>0.41600000000000004</v>
      </c>
      <c r="AT15" s="1">
        <f t="shared" si="22"/>
        <v>0.91376873752851506</v>
      </c>
      <c r="AU15" s="5">
        <f t="shared" si="23"/>
        <v>1.0943688035385364</v>
      </c>
      <c r="AW15" s="1">
        <v>10</v>
      </c>
      <c r="AX15" s="1">
        <v>30</v>
      </c>
      <c r="AY15" s="1">
        <v>0.14550000000000002</v>
      </c>
      <c r="AZ15" s="4">
        <v>0.08</v>
      </c>
      <c r="BA15" s="4">
        <v>0.4</v>
      </c>
      <c r="BB15" s="1">
        <f t="shared" si="24"/>
        <v>5.521912515625</v>
      </c>
      <c r="BC15" s="1">
        <f t="shared" si="25"/>
        <v>1.5</v>
      </c>
      <c r="BD15" s="1">
        <f t="shared" si="26"/>
        <v>2.7</v>
      </c>
      <c r="BE15" s="1">
        <f t="shared" si="27"/>
        <v>0.44799999999999995</v>
      </c>
      <c r="BF15" s="1">
        <f t="shared" si="28"/>
        <v>0.7637230849660156</v>
      </c>
      <c r="BG15" s="5">
        <f t="shared" si="29"/>
        <v>1.309375112112132</v>
      </c>
      <c r="BI15" s="1">
        <v>10</v>
      </c>
      <c r="BJ15" s="1">
        <v>30</v>
      </c>
      <c r="BK15" s="1">
        <v>0.14550000000000002</v>
      </c>
      <c r="BL15" s="4">
        <v>0.1</v>
      </c>
      <c r="BM15" s="4">
        <v>0.5</v>
      </c>
      <c r="BN15" s="1">
        <f t="shared" si="30"/>
        <v>5.521912515625</v>
      </c>
      <c r="BO15" s="1">
        <f t="shared" si="31"/>
        <v>1.5</v>
      </c>
      <c r="BP15" s="1">
        <f t="shared" si="32"/>
        <v>2.75</v>
      </c>
      <c r="BQ15" s="1">
        <f t="shared" si="33"/>
        <v>0.48</v>
      </c>
      <c r="BR15" s="1">
        <f t="shared" si="34"/>
        <v>0.62712543240351581</v>
      </c>
      <c r="BS15" s="5">
        <f t="shared" si="35"/>
        <v>1.5945773338635114</v>
      </c>
      <c r="BU15" s="1">
        <v>10</v>
      </c>
      <c r="BV15" s="1">
        <v>30</v>
      </c>
      <c r="BW15" s="1">
        <v>0.14550000000000002</v>
      </c>
      <c r="BX15" s="4">
        <v>0.2</v>
      </c>
      <c r="BY15" s="4">
        <v>1</v>
      </c>
      <c r="BZ15" s="1">
        <f t="shared" si="36"/>
        <v>5.521912515625</v>
      </c>
      <c r="CA15" s="1">
        <f t="shared" si="37"/>
        <v>1.5</v>
      </c>
      <c r="CB15" s="1">
        <f t="shared" si="38"/>
        <v>3</v>
      </c>
      <c r="CC15" s="1">
        <f t="shared" si="39"/>
        <v>0.64</v>
      </c>
      <c r="CD15" s="1">
        <f t="shared" si="40"/>
        <v>0.14585716959101583</v>
      </c>
      <c r="CE15" s="7">
        <f t="shared" si="41"/>
        <v>6.8560222497392793</v>
      </c>
      <c r="CG15" s="1">
        <v>10</v>
      </c>
      <c r="CH15" s="1">
        <v>30</v>
      </c>
      <c r="CI15" s="1">
        <v>0.14550000000000002</v>
      </c>
      <c r="CJ15" s="4">
        <v>0.3</v>
      </c>
      <c r="CK15" s="4">
        <v>1.5</v>
      </c>
      <c r="CL15" s="1">
        <f t="shared" si="42"/>
        <v>5.521912515625</v>
      </c>
      <c r="CM15" s="1">
        <f t="shared" si="43"/>
        <v>1.5</v>
      </c>
      <c r="CN15" s="1">
        <f t="shared" si="44"/>
        <v>3.25</v>
      </c>
      <c r="CO15" s="1">
        <f t="shared" si="45"/>
        <v>0.8</v>
      </c>
      <c r="CP15" s="1">
        <f t="shared" si="46"/>
        <v>7.8890677851587375E-4</v>
      </c>
      <c r="CQ15" s="7">
        <f t="shared" si="47"/>
        <v>1267.5768889719063</v>
      </c>
      <c r="CS15" s="1">
        <v>10</v>
      </c>
      <c r="CT15" s="1">
        <v>30</v>
      </c>
      <c r="CU15" s="1">
        <v>0.14550000000000002</v>
      </c>
      <c r="CV15" s="4">
        <v>0.4</v>
      </c>
      <c r="CW15" s="4">
        <v>2</v>
      </c>
      <c r="CX15" s="1">
        <f t="shared" si="48"/>
        <v>5.521912515625</v>
      </c>
      <c r="CY15" s="1">
        <f t="shared" si="49"/>
        <v>1.5</v>
      </c>
      <c r="CZ15" s="1">
        <f t="shared" si="50"/>
        <v>3.5</v>
      </c>
      <c r="DA15" s="1">
        <f t="shared" si="51"/>
        <v>0.96</v>
      </c>
      <c r="DB15" s="1">
        <f t="shared" si="52"/>
        <v>0.19192064396601588</v>
      </c>
      <c r="DC15" s="7">
        <f t="shared" si="53"/>
        <v>5.2104868936198123</v>
      </c>
      <c r="DE15" s="1">
        <v>10</v>
      </c>
      <c r="DF15" s="1">
        <v>30</v>
      </c>
      <c r="DG15" s="1">
        <v>0.14550000000000002</v>
      </c>
      <c r="DH15" s="4">
        <v>0.5</v>
      </c>
      <c r="DI15" s="4">
        <v>2.5</v>
      </c>
      <c r="DJ15" s="1">
        <f t="shared" si="54"/>
        <v>5.521912515625</v>
      </c>
      <c r="DK15" s="1">
        <f t="shared" si="55"/>
        <v>1.5</v>
      </c>
      <c r="DL15" s="1">
        <f t="shared" si="56"/>
        <v>3.75</v>
      </c>
      <c r="DM15" s="1">
        <f t="shared" si="57"/>
        <v>1.1200000000000001</v>
      </c>
      <c r="DN15" s="1">
        <f t="shared" si="58"/>
        <v>0.71925238115351608</v>
      </c>
      <c r="DO15" s="7">
        <f t="shared" si="59"/>
        <v>1.3903325539169284</v>
      </c>
      <c r="DQ15" s="1">
        <v>10</v>
      </c>
      <c r="DR15" s="1">
        <v>30</v>
      </c>
      <c r="DS15" s="1">
        <v>0.14550000000000002</v>
      </c>
      <c r="DT15" s="4">
        <v>0.6</v>
      </c>
      <c r="DU15" s="4">
        <v>3</v>
      </c>
      <c r="DV15" s="1">
        <f t="shared" si="60"/>
        <v>5.521912515625</v>
      </c>
      <c r="DW15" s="1">
        <f t="shared" si="61"/>
        <v>1.5</v>
      </c>
      <c r="DX15" s="1">
        <f t="shared" si="62"/>
        <v>4</v>
      </c>
      <c r="DY15" s="1">
        <f t="shared" si="63"/>
        <v>1.28</v>
      </c>
      <c r="DZ15" s="1">
        <f t="shared" si="64"/>
        <v>1.5827841183410161</v>
      </c>
      <c r="EA15" s="7">
        <f t="shared" si="65"/>
        <v>0.6317981008352187</v>
      </c>
      <c r="EC15" s="1">
        <v>10</v>
      </c>
      <c r="ED15" s="1">
        <v>30</v>
      </c>
      <c r="EE15" s="1">
        <v>0.14550000000000002</v>
      </c>
      <c r="EF15" s="4">
        <v>0.7</v>
      </c>
      <c r="EG15" s="4">
        <v>3.5</v>
      </c>
      <c r="EH15" s="1">
        <f t="shared" si="66"/>
        <v>5.521912515625</v>
      </c>
      <c r="EI15" s="1">
        <f t="shared" si="67"/>
        <v>1.5</v>
      </c>
      <c r="EJ15" s="1">
        <f t="shared" si="68"/>
        <v>4.25</v>
      </c>
      <c r="EK15" s="1">
        <f t="shared" si="69"/>
        <v>1.44</v>
      </c>
      <c r="EL15" s="1">
        <f t="shared" si="70"/>
        <v>2.7825158555285157</v>
      </c>
      <c r="EM15" s="7">
        <f t="shared" si="71"/>
        <v>0.35938699073830016</v>
      </c>
    </row>
    <row r="16" spans="1:143" x14ac:dyDescent="0.25">
      <c r="A16" s="1">
        <v>11</v>
      </c>
      <c r="B16" s="1">
        <v>100</v>
      </c>
      <c r="C16" s="1">
        <v>0.14850000000000002</v>
      </c>
      <c r="D16" s="4">
        <v>0</v>
      </c>
      <c r="E16" s="4">
        <v>0</v>
      </c>
      <c r="F16" s="1">
        <f t="shared" si="0"/>
        <v>5.4832076406249985</v>
      </c>
      <c r="G16" s="1">
        <f t="shared" si="1"/>
        <v>1.5</v>
      </c>
      <c r="H16" s="1">
        <f t="shared" si="2"/>
        <v>2.5</v>
      </c>
      <c r="I16" s="1">
        <f t="shared" si="3"/>
        <v>0.32</v>
      </c>
      <c r="J16" s="1">
        <f t="shared" si="4"/>
        <v>1.3530520152083756</v>
      </c>
      <c r="K16" s="5">
        <f t="shared" si="5"/>
        <v>0.73906988701095566</v>
      </c>
      <c r="M16" s="1">
        <v>11</v>
      </c>
      <c r="N16" s="1">
        <v>100</v>
      </c>
      <c r="O16" s="1">
        <v>0.14850000000000002</v>
      </c>
      <c r="P16" s="4">
        <v>0.02</v>
      </c>
      <c r="Q16" s="4">
        <v>0.1</v>
      </c>
      <c r="R16" s="1">
        <f t="shared" si="6"/>
        <v>5.4832076406249985</v>
      </c>
      <c r="S16" s="1">
        <f t="shared" si="7"/>
        <v>1.5</v>
      </c>
      <c r="T16" s="1">
        <f t="shared" si="8"/>
        <v>2.5499999999999998</v>
      </c>
      <c r="U16" s="1">
        <f t="shared" si="9"/>
        <v>0.35200000000000004</v>
      </c>
      <c r="V16" s="1">
        <f t="shared" si="10"/>
        <v>1.1690099621458763</v>
      </c>
      <c r="W16" s="5">
        <f t="shared" si="11"/>
        <v>0.85542470327999975</v>
      </c>
      <c r="X16" s="2"/>
      <c r="Y16" s="1">
        <v>11</v>
      </c>
      <c r="Z16" s="1">
        <v>100</v>
      </c>
      <c r="AA16" s="1">
        <v>0.14850000000000002</v>
      </c>
      <c r="AB16" s="4">
        <v>0.04</v>
      </c>
      <c r="AC16" s="4">
        <v>0.2</v>
      </c>
      <c r="AD16" s="1">
        <f t="shared" si="12"/>
        <v>5.4832076406249985</v>
      </c>
      <c r="AE16" s="1">
        <f t="shared" si="13"/>
        <v>1.5</v>
      </c>
      <c r="AF16" s="1">
        <f t="shared" si="14"/>
        <v>2.6</v>
      </c>
      <c r="AG16" s="1">
        <f t="shared" si="15"/>
        <v>0.38400000000000001</v>
      </c>
      <c r="AH16" s="1">
        <f t="shared" si="16"/>
        <v>0.99841590908337607</v>
      </c>
      <c r="AI16" s="5">
        <f t="shared" si="17"/>
        <v>1.0015866042419919</v>
      </c>
      <c r="AK16" s="1">
        <v>11</v>
      </c>
      <c r="AL16" s="1">
        <v>100</v>
      </c>
      <c r="AM16" s="1">
        <v>0.14850000000000002</v>
      </c>
      <c r="AN16" s="4">
        <v>0.06</v>
      </c>
      <c r="AO16" s="4">
        <v>0.3</v>
      </c>
      <c r="AP16" s="1">
        <f t="shared" si="18"/>
        <v>5.4832076406249985</v>
      </c>
      <c r="AQ16" s="1">
        <f t="shared" si="19"/>
        <v>1.5</v>
      </c>
      <c r="AR16" s="1">
        <f t="shared" si="20"/>
        <v>2.6500000000000004</v>
      </c>
      <c r="AS16" s="1">
        <f t="shared" si="21"/>
        <v>0.41600000000000004</v>
      </c>
      <c r="AT16" s="1">
        <f t="shared" si="22"/>
        <v>0.84126985602087578</v>
      </c>
      <c r="AU16" s="5">
        <f t="shared" si="23"/>
        <v>1.1886792244404218</v>
      </c>
      <c r="AW16" s="1">
        <v>11</v>
      </c>
      <c r="AX16" s="1">
        <v>100</v>
      </c>
      <c r="AY16" s="1">
        <v>0.14850000000000002</v>
      </c>
      <c r="AZ16" s="4">
        <v>0.08</v>
      </c>
      <c r="BA16" s="4">
        <v>0.4</v>
      </c>
      <c r="BB16" s="1">
        <f t="shared" si="24"/>
        <v>5.4832076406249985</v>
      </c>
      <c r="BC16" s="1">
        <f t="shared" si="25"/>
        <v>1.5</v>
      </c>
      <c r="BD16" s="1">
        <f t="shared" si="26"/>
        <v>2.7</v>
      </c>
      <c r="BE16" s="1">
        <f t="shared" si="27"/>
        <v>0.44799999999999995</v>
      </c>
      <c r="BF16" s="1">
        <f t="shared" si="28"/>
        <v>0.69757180295837651</v>
      </c>
      <c r="BG16" s="5">
        <f t="shared" si="29"/>
        <v>1.4335441824899409</v>
      </c>
      <c r="BI16" s="1">
        <v>11</v>
      </c>
      <c r="BJ16" s="1">
        <v>100</v>
      </c>
      <c r="BK16" s="1">
        <v>0.14850000000000002</v>
      </c>
      <c r="BL16" s="4">
        <v>0.1</v>
      </c>
      <c r="BM16" s="4">
        <v>0.5</v>
      </c>
      <c r="BN16" s="1">
        <f t="shared" si="30"/>
        <v>5.4832076406249985</v>
      </c>
      <c r="BO16" s="1">
        <f t="shared" si="31"/>
        <v>1.5</v>
      </c>
      <c r="BP16" s="1">
        <f t="shared" si="32"/>
        <v>2.75</v>
      </c>
      <c r="BQ16" s="1">
        <f t="shared" si="33"/>
        <v>0.48</v>
      </c>
      <c r="BR16" s="1">
        <f t="shared" si="34"/>
        <v>0.56732174989587703</v>
      </c>
      <c r="BS16" s="5">
        <f t="shared" si="35"/>
        <v>1.762668186410153</v>
      </c>
      <c r="BU16" s="1">
        <v>11</v>
      </c>
      <c r="BV16" s="1">
        <v>100</v>
      </c>
      <c r="BW16" s="1">
        <v>0.14850000000000002</v>
      </c>
      <c r="BX16" s="4">
        <v>0.2</v>
      </c>
      <c r="BY16" s="4">
        <v>1</v>
      </c>
      <c r="BZ16" s="1">
        <f t="shared" si="36"/>
        <v>5.4832076406249985</v>
      </c>
      <c r="CA16" s="1">
        <f t="shared" si="37"/>
        <v>1.5</v>
      </c>
      <c r="CB16" s="1">
        <f t="shared" si="38"/>
        <v>3</v>
      </c>
      <c r="CC16" s="1">
        <f t="shared" si="39"/>
        <v>0.64</v>
      </c>
      <c r="CD16" s="1">
        <f t="shared" si="40"/>
        <v>0.11779148458337814</v>
      </c>
      <c r="CE16" s="7">
        <f t="shared" si="41"/>
        <v>8.4895780330551389</v>
      </c>
      <c r="CG16" s="1">
        <v>11</v>
      </c>
      <c r="CH16" s="1">
        <v>100</v>
      </c>
      <c r="CI16" s="1">
        <v>0.14850000000000002</v>
      </c>
      <c r="CJ16" s="4">
        <v>0.3</v>
      </c>
      <c r="CK16" s="4">
        <v>1.5</v>
      </c>
      <c r="CL16" s="1">
        <f t="shared" si="42"/>
        <v>5.4832076406249985</v>
      </c>
      <c r="CM16" s="1">
        <f t="shared" si="43"/>
        <v>1.5</v>
      </c>
      <c r="CN16" s="1">
        <f t="shared" si="44"/>
        <v>3.25</v>
      </c>
      <c r="CO16" s="1">
        <f t="shared" si="45"/>
        <v>0.8</v>
      </c>
      <c r="CP16" s="1">
        <f t="shared" si="46"/>
        <v>4.4612192708793508E-3</v>
      </c>
      <c r="CQ16" s="7">
        <f t="shared" si="47"/>
        <v>224.15396762214962</v>
      </c>
      <c r="CS16" s="1">
        <v>11</v>
      </c>
      <c r="CT16" s="1">
        <v>100</v>
      </c>
      <c r="CU16" s="1">
        <v>0.14850000000000002</v>
      </c>
      <c r="CV16" s="4">
        <v>0.4</v>
      </c>
      <c r="CW16" s="4">
        <v>2</v>
      </c>
      <c r="CX16" s="1">
        <f t="shared" si="48"/>
        <v>5.4832076406249985</v>
      </c>
      <c r="CY16" s="1">
        <f t="shared" si="49"/>
        <v>1.5</v>
      </c>
      <c r="CZ16" s="1">
        <f t="shared" si="50"/>
        <v>3.5</v>
      </c>
      <c r="DA16" s="1">
        <f t="shared" si="51"/>
        <v>0.96</v>
      </c>
      <c r="DB16" s="1">
        <f t="shared" si="52"/>
        <v>0.22733095395838052</v>
      </c>
      <c r="DC16" s="7">
        <f t="shared" si="53"/>
        <v>4.3988730200950936</v>
      </c>
      <c r="DE16" s="1">
        <v>11</v>
      </c>
      <c r="DF16" s="1">
        <v>100</v>
      </c>
      <c r="DG16" s="1">
        <v>0.14850000000000002</v>
      </c>
      <c r="DH16" s="4">
        <v>0.5</v>
      </c>
      <c r="DI16" s="4">
        <v>2.5</v>
      </c>
      <c r="DJ16" s="1">
        <f t="shared" si="54"/>
        <v>5.4832076406249985</v>
      </c>
      <c r="DK16" s="1">
        <f t="shared" si="55"/>
        <v>1.5</v>
      </c>
      <c r="DL16" s="1">
        <f t="shared" si="56"/>
        <v>3.75</v>
      </c>
      <c r="DM16" s="1">
        <f t="shared" si="57"/>
        <v>1.1200000000000001</v>
      </c>
      <c r="DN16" s="1">
        <f t="shared" si="58"/>
        <v>0.78640068864588186</v>
      </c>
      <c r="DO16" s="7">
        <f t="shared" si="59"/>
        <v>1.2716163839097328</v>
      </c>
      <c r="DQ16" s="1">
        <v>11</v>
      </c>
      <c r="DR16" s="1">
        <v>100</v>
      </c>
      <c r="DS16" s="1">
        <v>0.14850000000000002</v>
      </c>
      <c r="DT16" s="4">
        <v>0.6</v>
      </c>
      <c r="DU16" s="4">
        <v>3</v>
      </c>
      <c r="DV16" s="1">
        <f t="shared" si="60"/>
        <v>5.4832076406249985</v>
      </c>
      <c r="DW16" s="1">
        <f t="shared" si="61"/>
        <v>1.5</v>
      </c>
      <c r="DX16" s="1">
        <f t="shared" si="62"/>
        <v>4</v>
      </c>
      <c r="DY16" s="1">
        <f t="shared" si="63"/>
        <v>1.28</v>
      </c>
      <c r="DZ16" s="1">
        <f t="shared" si="64"/>
        <v>1.681670423333383</v>
      </c>
      <c r="EA16" s="7">
        <f t="shared" si="65"/>
        <v>0.59464683812290298</v>
      </c>
      <c r="EC16" s="1">
        <v>11</v>
      </c>
      <c r="ED16" s="1">
        <v>100</v>
      </c>
      <c r="EE16" s="1">
        <v>0.14850000000000002</v>
      </c>
      <c r="EF16" s="4">
        <v>0.7</v>
      </c>
      <c r="EG16" s="4">
        <v>3.5</v>
      </c>
      <c r="EH16" s="1">
        <f t="shared" si="66"/>
        <v>5.4832076406249985</v>
      </c>
      <c r="EI16" s="1">
        <f t="shared" si="67"/>
        <v>1.5</v>
      </c>
      <c r="EJ16" s="1">
        <f t="shared" si="68"/>
        <v>4.25</v>
      </c>
      <c r="EK16" s="1">
        <f t="shared" si="69"/>
        <v>1.44</v>
      </c>
      <c r="EL16" s="1">
        <f t="shared" si="70"/>
        <v>2.9131401580208838</v>
      </c>
      <c r="EM16" s="7">
        <f t="shared" si="71"/>
        <v>0.34327218937497861</v>
      </c>
    </row>
    <row r="17" spans="1:143" x14ac:dyDescent="0.25">
      <c r="A17" s="1">
        <v>12</v>
      </c>
      <c r="B17" s="1">
        <v>300</v>
      </c>
      <c r="C17" s="1">
        <v>0.149475</v>
      </c>
      <c r="D17" s="4">
        <v>0</v>
      </c>
      <c r="E17" s="4">
        <v>0</v>
      </c>
      <c r="F17" s="1">
        <f t="shared" si="0"/>
        <v>5.4706578656640623</v>
      </c>
      <c r="G17" s="1">
        <f t="shared" si="1"/>
        <v>1.5</v>
      </c>
      <c r="H17" s="1">
        <f t="shared" si="2"/>
        <v>2.5</v>
      </c>
      <c r="I17" s="1">
        <f t="shared" si="3"/>
        <v>0.32</v>
      </c>
      <c r="J17" s="1">
        <f t="shared" si="4"/>
        <v>1.3240135238145752</v>
      </c>
      <c r="K17" s="5">
        <f t="shared" si="5"/>
        <v>0.75527929436772701</v>
      </c>
      <c r="M17" s="1">
        <v>12</v>
      </c>
      <c r="N17" s="1">
        <v>300</v>
      </c>
      <c r="O17" s="1">
        <v>0.149475</v>
      </c>
      <c r="P17" s="4">
        <v>0.02</v>
      </c>
      <c r="Q17" s="4">
        <v>0.1</v>
      </c>
      <c r="R17" s="1">
        <f t="shared" si="6"/>
        <v>5.4706578656640623</v>
      </c>
      <c r="S17" s="1">
        <f t="shared" si="7"/>
        <v>1.5</v>
      </c>
      <c r="T17" s="1">
        <f t="shared" si="8"/>
        <v>2.5499999999999998</v>
      </c>
      <c r="U17" s="1">
        <f t="shared" si="9"/>
        <v>0.35200000000000004</v>
      </c>
      <c r="V17" s="1">
        <f t="shared" si="10"/>
        <v>1.1420296338456692</v>
      </c>
      <c r="W17" s="5">
        <f t="shared" si="11"/>
        <v>0.87563402066249474</v>
      </c>
      <c r="X17" s="2"/>
      <c r="Y17" s="1">
        <v>12</v>
      </c>
      <c r="Z17" s="1">
        <v>300</v>
      </c>
      <c r="AA17" s="1">
        <v>0.149475</v>
      </c>
      <c r="AB17" s="4">
        <v>0.04</v>
      </c>
      <c r="AC17" s="4">
        <v>0.2</v>
      </c>
      <c r="AD17" s="1">
        <f t="shared" si="12"/>
        <v>5.4706578656640623</v>
      </c>
      <c r="AE17" s="1">
        <f t="shared" si="13"/>
        <v>1.5</v>
      </c>
      <c r="AF17" s="1">
        <f t="shared" si="14"/>
        <v>2.6</v>
      </c>
      <c r="AG17" s="1">
        <f t="shared" si="15"/>
        <v>0.38400000000000001</v>
      </c>
      <c r="AH17" s="1">
        <f t="shared" si="16"/>
        <v>0.97349374387676268</v>
      </c>
      <c r="AI17" s="5">
        <f t="shared" si="17"/>
        <v>1.0272279676063258</v>
      </c>
      <c r="AK17" s="1">
        <v>12</v>
      </c>
      <c r="AL17" s="1">
        <v>300</v>
      </c>
      <c r="AM17" s="1">
        <v>0.149475</v>
      </c>
      <c r="AN17" s="4">
        <v>0.06</v>
      </c>
      <c r="AO17" s="4">
        <v>0.3</v>
      </c>
      <c r="AP17" s="1">
        <f t="shared" si="18"/>
        <v>5.4706578656640623</v>
      </c>
      <c r="AQ17" s="1">
        <f t="shared" si="19"/>
        <v>1.5</v>
      </c>
      <c r="AR17" s="1">
        <f t="shared" si="20"/>
        <v>2.6500000000000004</v>
      </c>
      <c r="AS17" s="1">
        <f t="shared" si="21"/>
        <v>0.41600000000000004</v>
      </c>
      <c r="AT17" s="1">
        <f t="shared" si="22"/>
        <v>0.81840585390785592</v>
      </c>
      <c r="AU17" s="5">
        <f t="shared" si="23"/>
        <v>1.221887643184661</v>
      </c>
      <c r="AW17" s="1">
        <v>12</v>
      </c>
      <c r="AX17" s="1">
        <v>300</v>
      </c>
      <c r="AY17" s="1">
        <v>0.149475</v>
      </c>
      <c r="AZ17" s="4">
        <v>0.08</v>
      </c>
      <c r="BA17" s="4">
        <v>0.4</v>
      </c>
      <c r="BB17" s="1">
        <f t="shared" si="24"/>
        <v>5.4706578656640623</v>
      </c>
      <c r="BC17" s="1">
        <f t="shared" si="25"/>
        <v>1.5</v>
      </c>
      <c r="BD17" s="1">
        <f t="shared" si="26"/>
        <v>2.7</v>
      </c>
      <c r="BE17" s="1">
        <f t="shared" si="27"/>
        <v>0.44799999999999995</v>
      </c>
      <c r="BF17" s="1">
        <f t="shared" si="28"/>
        <v>0.67676596393895017</v>
      </c>
      <c r="BG17" s="5">
        <f t="shared" si="29"/>
        <v>1.4776156799903846</v>
      </c>
      <c r="BI17" s="1">
        <v>12</v>
      </c>
      <c r="BJ17" s="1">
        <v>300</v>
      </c>
      <c r="BK17" s="1">
        <v>0.149475</v>
      </c>
      <c r="BL17" s="4">
        <v>0.1</v>
      </c>
      <c r="BM17" s="4">
        <v>0.5</v>
      </c>
      <c r="BN17" s="1">
        <f t="shared" si="30"/>
        <v>5.4706578656640623</v>
      </c>
      <c r="BO17" s="1">
        <f t="shared" si="31"/>
        <v>1.5</v>
      </c>
      <c r="BP17" s="1">
        <f t="shared" si="32"/>
        <v>2.75</v>
      </c>
      <c r="BQ17" s="1">
        <f t="shared" si="33"/>
        <v>0.48</v>
      </c>
      <c r="BR17" s="1">
        <f t="shared" si="34"/>
        <v>0.54857407397004421</v>
      </c>
      <c r="BS17" s="5">
        <f t="shared" si="35"/>
        <v>1.8229078759828643</v>
      </c>
      <c r="BU17" s="1">
        <v>12</v>
      </c>
      <c r="BV17" s="1">
        <v>300</v>
      </c>
      <c r="BW17" s="1">
        <v>0.149475</v>
      </c>
      <c r="BX17" s="4">
        <v>0.2</v>
      </c>
      <c r="BY17" s="4">
        <v>1</v>
      </c>
      <c r="BZ17" s="1">
        <f t="shared" si="36"/>
        <v>5.4706578656640623</v>
      </c>
      <c r="CA17" s="1">
        <f t="shared" si="37"/>
        <v>1.5</v>
      </c>
      <c r="CB17" s="1">
        <f t="shared" si="38"/>
        <v>3</v>
      </c>
      <c r="CC17" s="1">
        <f t="shared" si="39"/>
        <v>0.64</v>
      </c>
      <c r="CD17" s="1">
        <f t="shared" si="40"/>
        <v>0.10933462412551306</v>
      </c>
      <c r="CE17" s="7">
        <f t="shared" si="41"/>
        <v>9.146233482744023</v>
      </c>
      <c r="CG17" s="1">
        <v>12</v>
      </c>
      <c r="CH17" s="1">
        <v>300</v>
      </c>
      <c r="CI17" s="1">
        <v>0.149475</v>
      </c>
      <c r="CJ17" s="4">
        <v>0.3</v>
      </c>
      <c r="CK17" s="4">
        <v>1.5</v>
      </c>
      <c r="CL17" s="1">
        <f t="shared" si="42"/>
        <v>5.4706578656640623</v>
      </c>
      <c r="CM17" s="1">
        <f t="shared" si="43"/>
        <v>1.5</v>
      </c>
      <c r="CN17" s="1">
        <f t="shared" si="44"/>
        <v>3.25</v>
      </c>
      <c r="CO17" s="1">
        <f t="shared" si="45"/>
        <v>0.8</v>
      </c>
      <c r="CP17" s="1">
        <f t="shared" si="46"/>
        <v>6.2951742809819891E-3</v>
      </c>
      <c r="CQ17" s="7">
        <f t="shared" si="47"/>
        <v>158.85183719552387</v>
      </c>
      <c r="CS17" s="1">
        <v>12</v>
      </c>
      <c r="CT17" s="1">
        <v>300</v>
      </c>
      <c r="CU17" s="1">
        <v>0.149475</v>
      </c>
      <c r="CV17" s="4">
        <v>0.4</v>
      </c>
      <c r="CW17" s="4">
        <v>2</v>
      </c>
      <c r="CX17" s="1">
        <f t="shared" si="48"/>
        <v>5.4706578656640623</v>
      </c>
      <c r="CY17" s="1">
        <f t="shared" si="49"/>
        <v>1.5</v>
      </c>
      <c r="CZ17" s="1">
        <f t="shared" si="50"/>
        <v>3.5</v>
      </c>
      <c r="DA17" s="1">
        <f t="shared" si="51"/>
        <v>0.96</v>
      </c>
      <c r="DB17" s="1">
        <f t="shared" si="52"/>
        <v>0.23945572443645086</v>
      </c>
      <c r="DC17" s="7">
        <f t="shared" si="53"/>
        <v>4.176137373008971</v>
      </c>
      <c r="DE17" s="1">
        <v>12</v>
      </c>
      <c r="DF17" s="1">
        <v>300</v>
      </c>
      <c r="DG17" s="1">
        <v>0.149475</v>
      </c>
      <c r="DH17" s="4">
        <v>0.5</v>
      </c>
      <c r="DI17" s="4">
        <v>2.5</v>
      </c>
      <c r="DJ17" s="1">
        <f t="shared" si="54"/>
        <v>5.4706578656640623</v>
      </c>
      <c r="DK17" s="1">
        <f t="shared" si="55"/>
        <v>1.5</v>
      </c>
      <c r="DL17" s="1">
        <f t="shared" si="56"/>
        <v>3.75</v>
      </c>
      <c r="DM17" s="1">
        <f t="shared" si="57"/>
        <v>1.1200000000000001</v>
      </c>
      <c r="DN17" s="1">
        <f t="shared" si="58"/>
        <v>0.80881627459191996</v>
      </c>
      <c r="DO17" s="7">
        <f t="shared" si="59"/>
        <v>1.2363747261447475</v>
      </c>
      <c r="DQ17" s="1">
        <v>12</v>
      </c>
      <c r="DR17" s="1">
        <v>300</v>
      </c>
      <c r="DS17" s="1">
        <v>0.149475</v>
      </c>
      <c r="DT17" s="4">
        <v>0.6</v>
      </c>
      <c r="DU17" s="4">
        <v>3</v>
      </c>
      <c r="DV17" s="1">
        <f t="shared" si="60"/>
        <v>5.4706578656640623</v>
      </c>
      <c r="DW17" s="1">
        <f t="shared" si="61"/>
        <v>1.5</v>
      </c>
      <c r="DX17" s="1">
        <f t="shared" si="62"/>
        <v>4</v>
      </c>
      <c r="DY17" s="1">
        <f t="shared" si="63"/>
        <v>1.28</v>
      </c>
      <c r="DZ17" s="1">
        <f t="shared" si="64"/>
        <v>1.7143768247473887</v>
      </c>
      <c r="EA17" s="7">
        <f t="shared" si="65"/>
        <v>0.58330233211554805</v>
      </c>
      <c r="EC17" s="1">
        <v>12</v>
      </c>
      <c r="ED17" s="1">
        <v>300</v>
      </c>
      <c r="EE17" s="1">
        <v>0.149475</v>
      </c>
      <c r="EF17" s="4">
        <v>0.7</v>
      </c>
      <c r="EG17" s="4">
        <v>3.5</v>
      </c>
      <c r="EH17" s="1">
        <f t="shared" si="66"/>
        <v>5.4706578656640623</v>
      </c>
      <c r="EI17" s="1">
        <f t="shared" si="67"/>
        <v>1.5</v>
      </c>
      <c r="EJ17" s="1">
        <f t="shared" si="68"/>
        <v>4.25</v>
      </c>
      <c r="EK17" s="1">
        <f t="shared" si="69"/>
        <v>1.44</v>
      </c>
      <c r="EL17" s="1">
        <f t="shared" si="70"/>
        <v>2.9561373749028572</v>
      </c>
      <c r="EM17" s="7">
        <f t="shared" si="71"/>
        <v>0.33827927229967159</v>
      </c>
    </row>
    <row r="18" spans="1:143" x14ac:dyDescent="0.25">
      <c r="A18" s="1">
        <v>13</v>
      </c>
      <c r="B18" s="1">
        <v>1000</v>
      </c>
      <c r="C18" s="1">
        <v>0.14985000000000001</v>
      </c>
      <c r="D18" s="4">
        <v>0</v>
      </c>
      <c r="E18" s="4">
        <v>0</v>
      </c>
      <c r="F18" s="1">
        <f t="shared" si="0"/>
        <v>5.4658348576562492</v>
      </c>
      <c r="G18" s="1">
        <f t="shared" si="1"/>
        <v>1.5</v>
      </c>
      <c r="H18" s="1">
        <f t="shared" si="2"/>
        <v>2.5</v>
      </c>
      <c r="I18" s="1">
        <f t="shared" si="3"/>
        <v>0.32</v>
      </c>
      <c r="J18" s="1">
        <f t="shared" si="4"/>
        <v>1.3129375210201168</v>
      </c>
      <c r="K18" s="5">
        <f t="shared" si="5"/>
        <v>0.76165086608464594</v>
      </c>
      <c r="M18" s="1">
        <v>13</v>
      </c>
      <c r="N18" s="1">
        <v>1000</v>
      </c>
      <c r="O18" s="1">
        <v>0.14985000000000001</v>
      </c>
      <c r="P18" s="4">
        <v>0.02</v>
      </c>
      <c r="Q18" s="4">
        <v>0.1</v>
      </c>
      <c r="R18" s="1">
        <f t="shared" si="6"/>
        <v>5.4658348576562492</v>
      </c>
      <c r="S18" s="1">
        <f t="shared" si="7"/>
        <v>1.5</v>
      </c>
      <c r="T18" s="1">
        <f t="shared" si="8"/>
        <v>2.5499999999999998</v>
      </c>
      <c r="U18" s="1">
        <f t="shared" si="9"/>
        <v>0.35200000000000004</v>
      </c>
      <c r="V18" s="1">
        <f t="shared" si="10"/>
        <v>1.1317446043644923</v>
      </c>
      <c r="W18" s="5">
        <f t="shared" si="11"/>
        <v>0.88359157723710047</v>
      </c>
      <c r="X18" s="2"/>
      <c r="Y18" s="1">
        <v>13</v>
      </c>
      <c r="Z18" s="1">
        <v>1000</v>
      </c>
      <c r="AA18" s="1">
        <v>0.14985000000000001</v>
      </c>
      <c r="AB18" s="4">
        <v>0.04</v>
      </c>
      <c r="AC18" s="4">
        <v>0.2</v>
      </c>
      <c r="AD18" s="1">
        <f t="shared" si="12"/>
        <v>5.4658348576562492</v>
      </c>
      <c r="AE18" s="1">
        <f t="shared" si="13"/>
        <v>1.5</v>
      </c>
      <c r="AF18" s="1">
        <f t="shared" si="14"/>
        <v>2.6</v>
      </c>
      <c r="AG18" s="1">
        <f t="shared" si="15"/>
        <v>0.38400000000000001</v>
      </c>
      <c r="AH18" s="1">
        <f t="shared" si="16"/>
        <v>0.96399968770886701</v>
      </c>
      <c r="AI18" s="5">
        <f t="shared" si="17"/>
        <v>1.0373447343916622</v>
      </c>
      <c r="AK18" s="1">
        <v>13</v>
      </c>
      <c r="AL18" s="1">
        <v>1000</v>
      </c>
      <c r="AM18" s="1">
        <v>0.14985000000000001</v>
      </c>
      <c r="AN18" s="4">
        <v>0.06</v>
      </c>
      <c r="AO18" s="4">
        <v>0.3</v>
      </c>
      <c r="AP18" s="1">
        <f t="shared" si="18"/>
        <v>5.4658348576562492</v>
      </c>
      <c r="AQ18" s="1">
        <f t="shared" si="19"/>
        <v>1.5</v>
      </c>
      <c r="AR18" s="1">
        <f t="shared" si="20"/>
        <v>2.6500000000000004</v>
      </c>
      <c r="AS18" s="1">
        <f t="shared" si="21"/>
        <v>0.41600000000000004</v>
      </c>
      <c r="AT18" s="1">
        <f t="shared" si="22"/>
        <v>0.80970277105324162</v>
      </c>
      <c r="AU18" s="5">
        <f t="shared" si="23"/>
        <v>1.2350210913805129</v>
      </c>
      <c r="AW18" s="1">
        <v>13</v>
      </c>
      <c r="AX18" s="1">
        <v>1000</v>
      </c>
      <c r="AY18" s="1">
        <v>0.14985000000000001</v>
      </c>
      <c r="AZ18" s="4">
        <v>0.08</v>
      </c>
      <c r="BA18" s="4">
        <v>0.4</v>
      </c>
      <c r="BB18" s="1">
        <f t="shared" si="24"/>
        <v>5.4658348576562492</v>
      </c>
      <c r="BC18" s="1">
        <f t="shared" si="25"/>
        <v>1.5</v>
      </c>
      <c r="BD18" s="1">
        <f t="shared" si="26"/>
        <v>2.7</v>
      </c>
      <c r="BE18" s="1">
        <f t="shared" si="27"/>
        <v>0.44799999999999995</v>
      </c>
      <c r="BF18" s="1">
        <f t="shared" si="28"/>
        <v>0.66885385439761724</v>
      </c>
      <c r="BG18" s="5">
        <f t="shared" si="29"/>
        <v>1.495094920101222</v>
      </c>
      <c r="BI18" s="1">
        <v>13</v>
      </c>
      <c r="BJ18" s="1">
        <v>1000</v>
      </c>
      <c r="BK18" s="1">
        <v>0.14985000000000001</v>
      </c>
      <c r="BL18" s="4">
        <v>0.1</v>
      </c>
      <c r="BM18" s="4">
        <v>0.5</v>
      </c>
      <c r="BN18" s="1">
        <f t="shared" si="30"/>
        <v>5.4658348576562492</v>
      </c>
      <c r="BO18" s="1">
        <f t="shared" si="31"/>
        <v>1.5</v>
      </c>
      <c r="BP18" s="1">
        <f t="shared" si="32"/>
        <v>2.75</v>
      </c>
      <c r="BQ18" s="1">
        <f t="shared" si="33"/>
        <v>0.48</v>
      </c>
      <c r="BR18" s="1">
        <f t="shared" si="34"/>
        <v>0.54145293774199255</v>
      </c>
      <c r="BS18" s="5">
        <f t="shared" si="35"/>
        <v>1.8468825825754582</v>
      </c>
      <c r="BU18" s="1">
        <v>13</v>
      </c>
      <c r="BV18" s="1">
        <v>1000</v>
      </c>
      <c r="BW18" s="1">
        <v>0.14985000000000001</v>
      </c>
      <c r="BX18" s="4">
        <v>0.2</v>
      </c>
      <c r="BY18" s="4">
        <v>1</v>
      </c>
      <c r="BZ18" s="1">
        <f t="shared" si="36"/>
        <v>5.4658348576562492</v>
      </c>
      <c r="CA18" s="1">
        <f t="shared" si="37"/>
        <v>1.5</v>
      </c>
      <c r="CB18" s="1">
        <f t="shared" si="38"/>
        <v>3</v>
      </c>
      <c r="CC18" s="1">
        <f t="shared" si="39"/>
        <v>0.64</v>
      </c>
      <c r="CD18" s="1">
        <f t="shared" si="40"/>
        <v>0.10616835446386817</v>
      </c>
      <c r="CE18" s="7">
        <f t="shared" si="41"/>
        <v>9.4190025365828358</v>
      </c>
      <c r="CG18" s="1">
        <v>13</v>
      </c>
      <c r="CH18" s="1">
        <v>1000</v>
      </c>
      <c r="CI18" s="1">
        <v>0.14985000000000001</v>
      </c>
      <c r="CJ18" s="4">
        <v>0.3</v>
      </c>
      <c r="CK18" s="4">
        <v>1.5</v>
      </c>
      <c r="CL18" s="1">
        <f t="shared" si="42"/>
        <v>5.4658348576562492</v>
      </c>
      <c r="CM18" s="1">
        <f t="shared" si="43"/>
        <v>1.5</v>
      </c>
      <c r="CN18" s="1">
        <f t="shared" si="44"/>
        <v>3.25</v>
      </c>
      <c r="CO18" s="1">
        <f t="shared" si="45"/>
        <v>0.8</v>
      </c>
      <c r="CP18" s="1">
        <f t="shared" si="46"/>
        <v>7.0837711857438396E-3</v>
      </c>
      <c r="CQ18" s="7">
        <f t="shared" si="47"/>
        <v>141.16774438063584</v>
      </c>
      <c r="CS18" s="1">
        <v>13</v>
      </c>
      <c r="CT18" s="1">
        <v>1000</v>
      </c>
      <c r="CU18" s="1">
        <v>0.14985000000000001</v>
      </c>
      <c r="CV18" s="4">
        <v>0.4</v>
      </c>
      <c r="CW18" s="4">
        <v>2</v>
      </c>
      <c r="CX18" s="1">
        <f t="shared" si="48"/>
        <v>5.4658348576562492</v>
      </c>
      <c r="CY18" s="1">
        <f t="shared" si="49"/>
        <v>1.5</v>
      </c>
      <c r="CZ18" s="1">
        <f t="shared" si="50"/>
        <v>3.5</v>
      </c>
      <c r="DA18" s="1">
        <f t="shared" si="51"/>
        <v>0.96</v>
      </c>
      <c r="DB18" s="1">
        <f t="shared" si="52"/>
        <v>0.24419918790761944</v>
      </c>
      <c r="DC18" s="7">
        <f t="shared" si="53"/>
        <v>4.0950177130740499</v>
      </c>
      <c r="DE18" s="1">
        <v>13</v>
      </c>
      <c r="DF18" s="1">
        <v>1000</v>
      </c>
      <c r="DG18" s="1">
        <v>0.14985000000000001</v>
      </c>
      <c r="DH18" s="4">
        <v>0.5</v>
      </c>
      <c r="DI18" s="4">
        <v>2.5</v>
      </c>
      <c r="DJ18" s="1">
        <f t="shared" si="54"/>
        <v>5.4658348576562492</v>
      </c>
      <c r="DK18" s="1">
        <f t="shared" si="55"/>
        <v>1.5</v>
      </c>
      <c r="DL18" s="1">
        <f t="shared" si="56"/>
        <v>3.75</v>
      </c>
      <c r="DM18" s="1">
        <f t="shared" si="57"/>
        <v>1.1200000000000001</v>
      </c>
      <c r="DN18" s="1">
        <f t="shared" si="58"/>
        <v>0.81751460462949532</v>
      </c>
      <c r="DO18" s="7">
        <f t="shared" si="59"/>
        <v>1.2232197374054359</v>
      </c>
      <c r="DQ18" s="1">
        <v>13</v>
      </c>
      <c r="DR18" s="1">
        <v>1000</v>
      </c>
      <c r="DS18" s="1">
        <v>0.14985000000000001</v>
      </c>
      <c r="DT18" s="4">
        <v>0.6</v>
      </c>
      <c r="DU18" s="4">
        <v>3</v>
      </c>
      <c r="DV18" s="1">
        <f t="shared" si="60"/>
        <v>5.4658348576562492</v>
      </c>
      <c r="DW18" s="1">
        <f t="shared" si="61"/>
        <v>1.5</v>
      </c>
      <c r="DX18" s="1">
        <f t="shared" si="62"/>
        <v>4</v>
      </c>
      <c r="DY18" s="1">
        <f t="shared" si="63"/>
        <v>1.28</v>
      </c>
      <c r="DZ18" s="1">
        <f t="shared" si="64"/>
        <v>1.7270300213513707</v>
      </c>
      <c r="EA18" s="7">
        <f t="shared" si="65"/>
        <v>0.57902873003766175</v>
      </c>
      <c r="EC18" s="1">
        <v>13</v>
      </c>
      <c r="ED18" s="1">
        <v>1000</v>
      </c>
      <c r="EE18" s="1">
        <v>0.14985000000000001</v>
      </c>
      <c r="EF18" s="4">
        <v>0.7</v>
      </c>
      <c r="EG18" s="4">
        <v>3.5</v>
      </c>
      <c r="EH18" s="1">
        <f t="shared" si="66"/>
        <v>5.4658348576562492</v>
      </c>
      <c r="EI18" s="1">
        <f t="shared" si="67"/>
        <v>1.5</v>
      </c>
      <c r="EJ18" s="1">
        <f t="shared" si="68"/>
        <v>4.25</v>
      </c>
      <c r="EK18" s="1">
        <f t="shared" si="69"/>
        <v>1.44</v>
      </c>
      <c r="EL18" s="1">
        <f t="shared" si="70"/>
        <v>2.9727454380732463</v>
      </c>
      <c r="EM18" s="7">
        <f t="shared" si="71"/>
        <v>0.33638938174542771</v>
      </c>
    </row>
    <row r="19" spans="1:143" x14ac:dyDescent="0.25">
      <c r="A19" s="1">
        <v>14</v>
      </c>
      <c r="B19" s="1">
        <v>3000</v>
      </c>
      <c r="C19" s="1">
        <v>0.14998499999999998</v>
      </c>
      <c r="D19" s="4">
        <v>0</v>
      </c>
      <c r="E19" s="4">
        <v>0</v>
      </c>
      <c r="F19" s="1">
        <f t="shared" si="0"/>
        <v>5.4640990954515622</v>
      </c>
      <c r="G19" s="1">
        <f t="shared" si="1"/>
        <v>1.5</v>
      </c>
      <c r="H19" s="1">
        <f t="shared" si="2"/>
        <v>2.5</v>
      </c>
      <c r="I19" s="1">
        <f t="shared" si="3"/>
        <v>0.32</v>
      </c>
      <c r="J19" s="1">
        <f t="shared" si="4"/>
        <v>1.3089627402130828</v>
      </c>
      <c r="K19" s="5">
        <f t="shared" si="5"/>
        <v>0.76396368611471133</v>
      </c>
      <c r="M19" s="1">
        <v>14</v>
      </c>
      <c r="N19" s="1">
        <v>3000</v>
      </c>
      <c r="O19" s="1">
        <v>0.14998499999999998</v>
      </c>
      <c r="P19" s="4">
        <v>0.02</v>
      </c>
      <c r="Q19" s="4">
        <v>0.1</v>
      </c>
      <c r="R19" s="1">
        <f t="shared" si="6"/>
        <v>5.4640990954515622</v>
      </c>
      <c r="S19" s="1">
        <f t="shared" si="7"/>
        <v>1.5</v>
      </c>
      <c r="T19" s="1">
        <f t="shared" si="8"/>
        <v>2.5499999999999998</v>
      </c>
      <c r="U19" s="1">
        <f t="shared" si="9"/>
        <v>0.35200000000000004</v>
      </c>
      <c r="V19" s="1">
        <f t="shared" si="10"/>
        <v>1.1280544885590269</v>
      </c>
      <c r="W19" s="5">
        <f t="shared" si="11"/>
        <v>0.88648200077409089</v>
      </c>
      <c r="X19" s="2"/>
      <c r="Y19" s="1">
        <v>14</v>
      </c>
      <c r="Z19" s="1">
        <v>3000</v>
      </c>
      <c r="AA19" s="1">
        <v>0.14998499999999998</v>
      </c>
      <c r="AB19" s="4">
        <v>0.04</v>
      </c>
      <c r="AC19" s="4">
        <v>0.2</v>
      </c>
      <c r="AD19" s="1">
        <f t="shared" si="12"/>
        <v>5.4640990954515622</v>
      </c>
      <c r="AE19" s="1">
        <f t="shared" si="13"/>
        <v>1.5</v>
      </c>
      <c r="AF19" s="1">
        <f t="shared" si="14"/>
        <v>2.6</v>
      </c>
      <c r="AG19" s="1">
        <f t="shared" si="15"/>
        <v>0.38400000000000001</v>
      </c>
      <c r="AH19" s="1">
        <f t="shared" si="16"/>
        <v>0.96059423690497037</v>
      </c>
      <c r="AI19" s="5">
        <f t="shared" si="17"/>
        <v>1.0410222772333038</v>
      </c>
      <c r="AK19" s="1">
        <v>14</v>
      </c>
      <c r="AL19" s="1">
        <v>3000</v>
      </c>
      <c r="AM19" s="1">
        <v>0.14998499999999998</v>
      </c>
      <c r="AN19" s="4">
        <v>0.06</v>
      </c>
      <c r="AO19" s="4">
        <v>0.3</v>
      </c>
      <c r="AP19" s="1">
        <f t="shared" si="18"/>
        <v>5.4640990954515622</v>
      </c>
      <c r="AQ19" s="1">
        <f t="shared" si="19"/>
        <v>1.5</v>
      </c>
      <c r="AR19" s="1">
        <f t="shared" si="20"/>
        <v>2.6500000000000004</v>
      </c>
      <c r="AS19" s="1">
        <f t="shared" si="21"/>
        <v>0.41600000000000004</v>
      </c>
      <c r="AT19" s="1">
        <f t="shared" si="22"/>
        <v>0.80658198525091362</v>
      </c>
      <c r="AU19" s="5">
        <f t="shared" si="23"/>
        <v>1.2397995718797481</v>
      </c>
      <c r="AW19" s="1">
        <v>14</v>
      </c>
      <c r="AX19" s="1">
        <v>3000</v>
      </c>
      <c r="AY19" s="1">
        <v>0.14998499999999998</v>
      </c>
      <c r="AZ19" s="4">
        <v>0.08</v>
      </c>
      <c r="BA19" s="4">
        <v>0.4</v>
      </c>
      <c r="BB19" s="1">
        <f t="shared" si="24"/>
        <v>5.4640990954515622</v>
      </c>
      <c r="BC19" s="1">
        <f t="shared" si="25"/>
        <v>1.5</v>
      </c>
      <c r="BD19" s="1">
        <f t="shared" si="26"/>
        <v>2.7</v>
      </c>
      <c r="BE19" s="1">
        <f t="shared" si="27"/>
        <v>0.44799999999999995</v>
      </c>
      <c r="BF19" s="1">
        <f t="shared" si="28"/>
        <v>0.6660177335968579</v>
      </c>
      <c r="BG19" s="5">
        <f t="shared" si="29"/>
        <v>1.5014615220520575</v>
      </c>
      <c r="BI19" s="1">
        <v>14</v>
      </c>
      <c r="BJ19" s="1">
        <v>3000</v>
      </c>
      <c r="BK19" s="1">
        <v>0.14998499999999998</v>
      </c>
      <c r="BL19" s="4">
        <v>0.1</v>
      </c>
      <c r="BM19" s="4">
        <v>0.5</v>
      </c>
      <c r="BN19" s="1">
        <f t="shared" si="30"/>
        <v>5.4640990954515622</v>
      </c>
      <c r="BO19" s="1">
        <f t="shared" si="31"/>
        <v>1.5</v>
      </c>
      <c r="BP19" s="1">
        <f t="shared" si="32"/>
        <v>2.75</v>
      </c>
      <c r="BQ19" s="1">
        <f t="shared" si="33"/>
        <v>0.48</v>
      </c>
      <c r="BR19" s="1">
        <f t="shared" si="34"/>
        <v>0.53890148194280196</v>
      </c>
      <c r="BS19" s="5">
        <f t="shared" si="35"/>
        <v>1.8556267397797548</v>
      </c>
      <c r="BU19" s="1">
        <v>14</v>
      </c>
      <c r="BV19" s="1">
        <v>3000</v>
      </c>
      <c r="BW19" s="1">
        <v>0.14998499999999998</v>
      </c>
      <c r="BX19" s="4">
        <v>0.2</v>
      </c>
      <c r="BY19" s="4">
        <v>1</v>
      </c>
      <c r="BZ19" s="1">
        <f t="shared" si="36"/>
        <v>5.4640990954515622</v>
      </c>
      <c r="CA19" s="1">
        <f t="shared" si="37"/>
        <v>1.5</v>
      </c>
      <c r="CB19" s="1">
        <f t="shared" si="38"/>
        <v>3</v>
      </c>
      <c r="CC19" s="1">
        <f t="shared" si="39"/>
        <v>0.64</v>
      </c>
      <c r="CD19" s="1">
        <f t="shared" si="40"/>
        <v>0.10504022367252085</v>
      </c>
      <c r="CE19" s="7">
        <f t="shared" si="41"/>
        <v>9.5201625152442055</v>
      </c>
      <c r="CG19" s="1">
        <v>14</v>
      </c>
      <c r="CH19" s="1">
        <v>3000</v>
      </c>
      <c r="CI19" s="1">
        <v>0.14998499999999998</v>
      </c>
      <c r="CJ19" s="4">
        <v>0.3</v>
      </c>
      <c r="CK19" s="4">
        <v>1.5</v>
      </c>
      <c r="CL19" s="1">
        <f t="shared" si="42"/>
        <v>5.4640990954515622</v>
      </c>
      <c r="CM19" s="1">
        <f t="shared" si="43"/>
        <v>1.5</v>
      </c>
      <c r="CN19" s="1">
        <f t="shared" si="44"/>
        <v>3.25</v>
      </c>
      <c r="CO19" s="1">
        <f t="shared" si="45"/>
        <v>0.8</v>
      </c>
      <c r="CP19" s="1">
        <f t="shared" si="46"/>
        <v>7.3789654022398208E-3</v>
      </c>
      <c r="CQ19" s="7">
        <f t="shared" si="47"/>
        <v>135.52035353038227</v>
      </c>
      <c r="CS19" s="1">
        <v>14</v>
      </c>
      <c r="CT19" s="1">
        <v>3000</v>
      </c>
      <c r="CU19" s="1">
        <v>0.14998499999999998</v>
      </c>
      <c r="CV19" s="4">
        <v>0.4</v>
      </c>
      <c r="CW19" s="4">
        <v>2</v>
      </c>
      <c r="CX19" s="1">
        <f t="shared" si="48"/>
        <v>5.4640990954515622</v>
      </c>
      <c r="CY19" s="1">
        <f t="shared" si="49"/>
        <v>1.5</v>
      </c>
      <c r="CZ19" s="1">
        <f t="shared" si="50"/>
        <v>3.5</v>
      </c>
      <c r="DA19" s="1">
        <f t="shared" si="51"/>
        <v>0.96</v>
      </c>
      <c r="DB19" s="1">
        <f t="shared" si="52"/>
        <v>0.24591770713195873</v>
      </c>
      <c r="DC19" s="7">
        <f t="shared" si="53"/>
        <v>4.0664009585263532</v>
      </c>
      <c r="DE19" s="1">
        <v>14</v>
      </c>
      <c r="DF19" s="1">
        <v>3000</v>
      </c>
      <c r="DG19" s="1">
        <v>0.14998499999999998</v>
      </c>
      <c r="DH19" s="4">
        <v>0.5</v>
      </c>
      <c r="DI19" s="4">
        <v>2.5</v>
      </c>
      <c r="DJ19" s="1">
        <f t="shared" si="54"/>
        <v>5.4640990954515622</v>
      </c>
      <c r="DK19" s="1">
        <f t="shared" si="55"/>
        <v>1.5</v>
      </c>
      <c r="DL19" s="1">
        <f t="shared" si="56"/>
        <v>3.75</v>
      </c>
      <c r="DM19" s="1">
        <f t="shared" si="57"/>
        <v>1.1200000000000001</v>
      </c>
      <c r="DN19" s="1">
        <f t="shared" si="58"/>
        <v>0.82065644886167788</v>
      </c>
      <c r="DO19" s="7">
        <f t="shared" si="59"/>
        <v>1.2185366987453607</v>
      </c>
      <c r="DQ19" s="1">
        <v>14</v>
      </c>
      <c r="DR19" s="1">
        <v>3000</v>
      </c>
      <c r="DS19" s="1">
        <v>0.14998499999999998</v>
      </c>
      <c r="DT19" s="4">
        <v>0.6</v>
      </c>
      <c r="DU19" s="4">
        <v>3</v>
      </c>
      <c r="DV19" s="1">
        <f t="shared" si="60"/>
        <v>5.4640990954515622</v>
      </c>
      <c r="DW19" s="1">
        <f t="shared" si="61"/>
        <v>1.5</v>
      </c>
      <c r="DX19" s="1">
        <f t="shared" si="62"/>
        <v>4</v>
      </c>
      <c r="DY19" s="1">
        <f t="shared" si="63"/>
        <v>1.28</v>
      </c>
      <c r="DZ19" s="1">
        <f t="shared" si="64"/>
        <v>1.7315951905913967</v>
      </c>
      <c r="EA19" s="7">
        <f t="shared" si="65"/>
        <v>0.57750218147606835</v>
      </c>
      <c r="EC19" s="1">
        <v>14</v>
      </c>
      <c r="ED19" s="1">
        <v>3000</v>
      </c>
      <c r="EE19" s="1">
        <v>0.14998499999999998</v>
      </c>
      <c r="EF19" s="4">
        <v>0.7</v>
      </c>
      <c r="EG19" s="4">
        <v>3.5</v>
      </c>
      <c r="EH19" s="1">
        <f t="shared" si="66"/>
        <v>5.4640990954515622</v>
      </c>
      <c r="EI19" s="1">
        <f t="shared" si="67"/>
        <v>1.5</v>
      </c>
      <c r="EJ19" s="1">
        <f t="shared" si="68"/>
        <v>4.25</v>
      </c>
      <c r="EK19" s="1">
        <f t="shared" si="69"/>
        <v>1.44</v>
      </c>
      <c r="EL19" s="1">
        <f t="shared" si="70"/>
        <v>2.9787339323211155</v>
      </c>
      <c r="EM19" s="7">
        <f t="shared" si="71"/>
        <v>0.33571309916249253</v>
      </c>
    </row>
    <row r="20" spans="1:143" x14ac:dyDescent="0.25">
      <c r="C20" s="1"/>
      <c r="E20" s="1"/>
      <c r="F20" s="1"/>
      <c r="G20" s="1"/>
      <c r="H20" s="1"/>
      <c r="M20" s="1"/>
      <c r="N20" s="1"/>
      <c r="O20" s="1"/>
      <c r="P20" s="2"/>
      <c r="Q20" s="2"/>
      <c r="R20" s="1"/>
      <c r="S20" s="1"/>
      <c r="T20" s="1"/>
      <c r="U20" s="1"/>
      <c r="V20" s="1"/>
      <c r="W20" s="1"/>
      <c r="X20" s="2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CE20" s="7"/>
      <c r="CQ20" s="7"/>
      <c r="DC20" s="7"/>
      <c r="DO20" s="7"/>
      <c r="EA20" s="7"/>
      <c r="EM20" s="7"/>
    </row>
    <row r="21" spans="1:143" x14ac:dyDescent="0.25">
      <c r="C21" s="1"/>
      <c r="E21" s="1"/>
      <c r="F21" s="1"/>
      <c r="G21" s="1"/>
      <c r="H21" s="1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</row>
    <row r="22" spans="1:143" ht="18.75" customHeight="1" x14ac:dyDescent="0.3">
      <c r="A22" s="3">
        <v>0.2</v>
      </c>
      <c r="C22" s="1"/>
      <c r="E22" s="1"/>
      <c r="F22" s="1"/>
      <c r="G22" s="1"/>
      <c r="H22" s="1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</row>
    <row r="23" spans="1:143" x14ac:dyDescent="0.25">
      <c r="A23" s="1" t="s">
        <v>0</v>
      </c>
      <c r="C23" s="1"/>
      <c r="E23" s="1"/>
      <c r="F23" s="1"/>
      <c r="G23" s="1"/>
      <c r="H23" s="1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</row>
    <row r="24" spans="1:143" x14ac:dyDescent="0.25">
      <c r="A24" s="1" t="s">
        <v>1</v>
      </c>
      <c r="C24" s="1"/>
      <c r="E24" s="1"/>
      <c r="F24" s="1"/>
      <c r="G24" s="1"/>
      <c r="H24" s="1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</row>
    <row r="25" spans="1:143" x14ac:dyDescent="0.25">
      <c r="B25" s="1" t="s">
        <v>2</v>
      </c>
      <c r="C25" s="1" t="s">
        <v>3</v>
      </c>
      <c r="D25" s="1" t="s">
        <v>4</v>
      </c>
      <c r="E25" s="1" t="s">
        <v>5</v>
      </c>
      <c r="F25" s="1" t="s">
        <v>6</v>
      </c>
      <c r="G25" s="1" t="s">
        <v>7</v>
      </c>
      <c r="H25" s="1" t="s">
        <v>8</v>
      </c>
      <c r="I25" s="1" t="s">
        <v>9</v>
      </c>
      <c r="J25" s="1" t="s">
        <v>10</v>
      </c>
      <c r="K25" s="1" t="s">
        <v>11</v>
      </c>
      <c r="M25" s="1"/>
      <c r="N25" s="1" t="s">
        <v>2</v>
      </c>
      <c r="O25" s="1" t="s">
        <v>3</v>
      </c>
      <c r="P25" s="1" t="s">
        <v>4</v>
      </c>
      <c r="Q25" s="1" t="s">
        <v>5</v>
      </c>
      <c r="R25" s="1" t="s">
        <v>6</v>
      </c>
      <c r="S25" s="1" t="s">
        <v>7</v>
      </c>
      <c r="T25" s="1" t="s">
        <v>8</v>
      </c>
      <c r="U25" s="1" t="s">
        <v>9</v>
      </c>
      <c r="V25" s="1" t="s">
        <v>10</v>
      </c>
      <c r="W25" s="1" t="s">
        <v>11</v>
      </c>
      <c r="X25" s="2"/>
      <c r="Y25" s="1"/>
      <c r="Z25" s="1" t="s">
        <v>2</v>
      </c>
      <c r="AA25" s="1" t="s">
        <v>3</v>
      </c>
      <c r="AB25" s="1" t="s">
        <v>4</v>
      </c>
      <c r="AC25" s="1" t="s">
        <v>5</v>
      </c>
      <c r="AD25" s="1" t="s">
        <v>6</v>
      </c>
      <c r="AE25" s="1" t="s">
        <v>7</v>
      </c>
      <c r="AF25" s="1" t="s">
        <v>8</v>
      </c>
      <c r="AG25" s="1" t="s">
        <v>9</v>
      </c>
      <c r="AH25" s="1" t="s">
        <v>10</v>
      </c>
      <c r="AI25" s="1" t="s">
        <v>11</v>
      </c>
      <c r="AL25" s="1" t="s">
        <v>2</v>
      </c>
      <c r="AM25" s="1" t="s">
        <v>3</v>
      </c>
      <c r="AN25" s="1" t="s">
        <v>4</v>
      </c>
      <c r="AO25" s="1" t="s">
        <v>5</v>
      </c>
      <c r="AP25" s="1" t="s">
        <v>6</v>
      </c>
      <c r="AQ25" s="1" t="s">
        <v>7</v>
      </c>
      <c r="AR25" s="1" t="s">
        <v>8</v>
      </c>
      <c r="AS25" s="1" t="s">
        <v>9</v>
      </c>
      <c r="AT25" s="1" t="s">
        <v>10</v>
      </c>
      <c r="AU25" s="1" t="s">
        <v>11</v>
      </c>
      <c r="AX25" s="1" t="s">
        <v>2</v>
      </c>
      <c r="AY25" s="1" t="s">
        <v>3</v>
      </c>
      <c r="AZ25" s="1" t="s">
        <v>4</v>
      </c>
      <c r="BA25" s="1" t="s">
        <v>5</v>
      </c>
      <c r="BB25" s="1" t="s">
        <v>6</v>
      </c>
      <c r="BC25" s="1" t="s">
        <v>7</v>
      </c>
      <c r="BD25" s="1" t="s">
        <v>8</v>
      </c>
      <c r="BE25" s="1" t="s">
        <v>9</v>
      </c>
      <c r="BF25" s="1" t="s">
        <v>10</v>
      </c>
      <c r="BG25" s="1" t="s">
        <v>11</v>
      </c>
      <c r="BJ25" s="1" t="s">
        <v>2</v>
      </c>
      <c r="BK25" s="1" t="s">
        <v>3</v>
      </c>
      <c r="BL25" s="1" t="s">
        <v>4</v>
      </c>
      <c r="BM25" s="1" t="s">
        <v>5</v>
      </c>
      <c r="BN25" s="1" t="s">
        <v>6</v>
      </c>
      <c r="BO25" s="1" t="s">
        <v>7</v>
      </c>
      <c r="BP25" s="1" t="s">
        <v>8</v>
      </c>
      <c r="BQ25" s="1" t="s">
        <v>9</v>
      </c>
      <c r="BR25" s="1" t="s">
        <v>10</v>
      </c>
      <c r="BS25" s="1" t="s">
        <v>11</v>
      </c>
      <c r="BV25" s="1" t="s">
        <v>2</v>
      </c>
      <c r="BW25" s="1" t="s">
        <v>3</v>
      </c>
      <c r="BX25" s="1" t="s">
        <v>4</v>
      </c>
      <c r="BY25" s="1" t="s">
        <v>5</v>
      </c>
      <c r="BZ25" s="1" t="s">
        <v>6</v>
      </c>
      <c r="CA25" s="1" t="s">
        <v>7</v>
      </c>
      <c r="CB25" s="1" t="s">
        <v>8</v>
      </c>
      <c r="CC25" s="1" t="s">
        <v>9</v>
      </c>
      <c r="CD25" s="1" t="s">
        <v>10</v>
      </c>
      <c r="CE25" s="1" t="s">
        <v>11</v>
      </c>
      <c r="CH25" s="1" t="s">
        <v>2</v>
      </c>
      <c r="CI25" s="1" t="s">
        <v>3</v>
      </c>
      <c r="CJ25" s="1" t="s">
        <v>4</v>
      </c>
      <c r="CK25" s="1" t="s">
        <v>5</v>
      </c>
      <c r="CL25" s="1" t="s">
        <v>6</v>
      </c>
      <c r="CM25" s="1" t="s">
        <v>7</v>
      </c>
      <c r="CN25" s="1" t="s">
        <v>8</v>
      </c>
      <c r="CO25" s="1" t="s">
        <v>9</v>
      </c>
      <c r="CP25" s="1" t="s">
        <v>10</v>
      </c>
      <c r="CQ25" s="1" t="s">
        <v>11</v>
      </c>
      <c r="CT25" s="1" t="s">
        <v>2</v>
      </c>
      <c r="CU25" s="1" t="s">
        <v>3</v>
      </c>
      <c r="CV25" s="1" t="s">
        <v>4</v>
      </c>
      <c r="CW25" s="1" t="s">
        <v>5</v>
      </c>
      <c r="CX25" s="1" t="s">
        <v>6</v>
      </c>
      <c r="CY25" s="1" t="s">
        <v>7</v>
      </c>
      <c r="CZ25" s="1" t="s">
        <v>8</v>
      </c>
      <c r="DA25" s="1" t="s">
        <v>9</v>
      </c>
      <c r="DB25" s="1" t="s">
        <v>10</v>
      </c>
      <c r="DC25" s="1" t="s">
        <v>11</v>
      </c>
      <c r="DF25" s="1" t="s">
        <v>2</v>
      </c>
      <c r="DG25" s="1" t="s">
        <v>3</v>
      </c>
      <c r="DH25" s="1" t="s">
        <v>4</v>
      </c>
      <c r="DI25" s="1" t="s">
        <v>5</v>
      </c>
      <c r="DJ25" s="1" t="s">
        <v>6</v>
      </c>
      <c r="DK25" s="1" t="s">
        <v>7</v>
      </c>
      <c r="DL25" s="1" t="s">
        <v>8</v>
      </c>
      <c r="DM25" s="1" t="s">
        <v>9</v>
      </c>
      <c r="DN25" s="1" t="s">
        <v>10</v>
      </c>
      <c r="DO25" s="1" t="s">
        <v>11</v>
      </c>
      <c r="DR25" s="1" t="s">
        <v>2</v>
      </c>
      <c r="DS25" s="1" t="s">
        <v>3</v>
      </c>
      <c r="DT25" s="1" t="s">
        <v>4</v>
      </c>
      <c r="DU25" s="1" t="s">
        <v>5</v>
      </c>
      <c r="DV25" s="1" t="s">
        <v>6</v>
      </c>
      <c r="DW25" s="1" t="s">
        <v>7</v>
      </c>
      <c r="DX25" s="1" t="s">
        <v>8</v>
      </c>
      <c r="DY25" s="1" t="s">
        <v>9</v>
      </c>
      <c r="DZ25" s="1" t="s">
        <v>10</v>
      </c>
      <c r="EA25" s="1" t="s">
        <v>11</v>
      </c>
      <c r="ED25" s="1" t="s">
        <v>2</v>
      </c>
      <c r="EE25" s="1" t="s">
        <v>3</v>
      </c>
      <c r="EF25" s="1" t="s">
        <v>4</v>
      </c>
      <c r="EG25" s="1" t="s">
        <v>5</v>
      </c>
      <c r="EH25" s="1" t="s">
        <v>6</v>
      </c>
      <c r="EI25" s="1" t="s">
        <v>7</v>
      </c>
      <c r="EJ25" s="1" t="s">
        <v>8</v>
      </c>
      <c r="EK25" s="1" t="s">
        <v>9</v>
      </c>
      <c r="EL25" s="1" t="s">
        <v>10</v>
      </c>
      <c r="EM25" s="1" t="s">
        <v>11</v>
      </c>
    </row>
    <row r="26" spans="1:143" x14ac:dyDescent="0.25">
      <c r="A26" s="1">
        <v>1</v>
      </c>
      <c r="B26" s="1">
        <v>1E-3</v>
      </c>
      <c r="C26" s="1">
        <v>2.0000000000000001E-4</v>
      </c>
      <c r="D26" s="4">
        <v>0</v>
      </c>
      <c r="E26" s="4">
        <v>0</v>
      </c>
      <c r="F26" s="1">
        <f t="shared" ref="F26:F39" si="72">(2.75*2.75)*((1-C26)*(1-C26))</f>
        <v>7.5594753025000001</v>
      </c>
      <c r="G26" s="1">
        <f t="shared" ref="G26:G39" si="73">1.5</f>
        <v>1.5</v>
      </c>
      <c r="H26" s="1">
        <f t="shared" ref="H26:H39" si="74">2.5*(1+D26)</f>
        <v>2.5</v>
      </c>
      <c r="I26" s="1">
        <f t="shared" ref="I26:I39" si="75">0.32*(1+E26)</f>
        <v>0.32</v>
      </c>
      <c r="J26" s="1">
        <f t="shared" ref="J26:J39" si="76">(F26-G26-H26-I26)*(F26-G26-H26-I26)</f>
        <v>10.494200235507469</v>
      </c>
      <c r="K26" s="5">
        <f t="shared" ref="K26:K39" si="77">1/J26</f>
        <v>9.529072988491942E-2</v>
      </c>
      <c r="M26" s="1">
        <v>1</v>
      </c>
      <c r="N26" s="1">
        <v>1E-3</v>
      </c>
      <c r="O26" s="1">
        <v>2.0000000000000001E-4</v>
      </c>
      <c r="P26" s="4">
        <v>0.02</v>
      </c>
      <c r="Q26" s="4">
        <v>0.1</v>
      </c>
      <c r="R26" s="1">
        <f t="shared" ref="R26:R39" si="78">(2.75*2.75)*((1-O26)*(1-O26))</f>
        <v>7.5594753025000001</v>
      </c>
      <c r="S26" s="1">
        <f t="shared" ref="S26:S39" si="79">1.5</f>
        <v>1.5</v>
      </c>
      <c r="T26" s="1">
        <f t="shared" ref="T26:T39" si="80">2.5*(1+P26)</f>
        <v>2.5499999999999998</v>
      </c>
      <c r="U26" s="1">
        <f t="shared" ref="U26:U39" si="81">0.32*(1+Q26)</f>
        <v>0.35200000000000004</v>
      </c>
      <c r="V26" s="1">
        <f t="shared" ref="V26:V39" si="82">(R26-S26-T26-U26)*(R26-S26-T26-U26)</f>
        <v>9.9696502858974689</v>
      </c>
      <c r="W26" s="5">
        <f t="shared" ref="W26:W39" si="83">1/V26</f>
        <v>0.10030442105020937</v>
      </c>
      <c r="X26" s="2"/>
      <c r="Y26" s="1">
        <v>1</v>
      </c>
      <c r="Z26" s="1">
        <v>1E-3</v>
      </c>
      <c r="AA26" s="1">
        <v>2.0000000000000001E-4</v>
      </c>
      <c r="AB26" s="4">
        <v>0.04</v>
      </c>
      <c r="AC26" s="4">
        <v>0.2</v>
      </c>
      <c r="AD26" s="1">
        <f t="shared" ref="AD26:AD39" si="84">(2.75*2.75)*((1-AA26)*(1-AA26))</f>
        <v>7.5594753025000001</v>
      </c>
      <c r="AE26" s="1">
        <f t="shared" ref="AE26:AE39" si="85">1.5</f>
        <v>1.5</v>
      </c>
      <c r="AF26" s="1">
        <f t="shared" ref="AF26:AF39" si="86">2.5*(1+AB26)</f>
        <v>2.6</v>
      </c>
      <c r="AG26" s="1">
        <f t="shared" ref="AG26:AG39" si="87">0.32*(1+AC26)</f>
        <v>0.38400000000000001</v>
      </c>
      <c r="AH26" s="1">
        <f t="shared" ref="AH26:AH39" si="88">(AD26-AE26-AF26-AG26)*(AD26-AE26-AF26-AG26)</f>
        <v>9.4585483362874676</v>
      </c>
      <c r="AI26" s="5">
        <f t="shared" ref="AI26:AI39" si="89">1/AH26</f>
        <v>0.10572446896142897</v>
      </c>
      <c r="AK26" s="1">
        <v>1</v>
      </c>
      <c r="AL26" s="1">
        <v>1E-3</v>
      </c>
      <c r="AM26" s="1">
        <v>2.0000000000000001E-4</v>
      </c>
      <c r="AN26" s="4">
        <v>0.06</v>
      </c>
      <c r="AO26" s="4">
        <v>0.3</v>
      </c>
      <c r="AP26" s="1">
        <f t="shared" ref="AP26:AP39" si="90">(2.75*2.75)*((1-AM26)*(1-AM26))</f>
        <v>7.5594753025000001</v>
      </c>
      <c r="AQ26" s="1">
        <f t="shared" ref="AQ26:AQ39" si="91">1.5</f>
        <v>1.5</v>
      </c>
      <c r="AR26" s="1">
        <f t="shared" ref="AR26:AR39" si="92">2.5*(1+AN26)</f>
        <v>2.6500000000000004</v>
      </c>
      <c r="AS26" s="1">
        <f t="shared" ref="AS26:AS39" si="93">0.32*(1+AO26)</f>
        <v>0.41600000000000004</v>
      </c>
      <c r="AT26" s="1">
        <f t="shared" ref="AT26:AT39" si="94">(AP26-AQ26-AR26-AS26)*(AP26-AQ26-AR26-AS26)</f>
        <v>8.9608943866774649</v>
      </c>
      <c r="AU26" s="5">
        <f t="shared" ref="AU26:AU39" si="95">1/AT26</f>
        <v>0.11159600335059652</v>
      </c>
      <c r="AW26" s="1">
        <v>1</v>
      </c>
      <c r="AX26" s="1">
        <v>1E-3</v>
      </c>
      <c r="AY26" s="1">
        <v>2.0000000000000001E-4</v>
      </c>
      <c r="AZ26" s="4">
        <v>0.08</v>
      </c>
      <c r="BA26" s="4">
        <v>0.4</v>
      </c>
      <c r="BB26" s="1">
        <f t="shared" ref="BB26:BB39" si="96">(2.75*2.75)*((1-AY26)*(1-AY26))</f>
        <v>7.5594753025000001</v>
      </c>
      <c r="BC26" s="1">
        <f t="shared" ref="BC26:BC39" si="97">1.5</f>
        <v>1.5</v>
      </c>
      <c r="BD26" s="1">
        <f t="shared" ref="BD26:BD39" si="98">2.5*(1+AZ26)</f>
        <v>2.7</v>
      </c>
      <c r="BE26" s="1">
        <f t="shared" ref="BE26:BE39" si="99">0.32*(1+BA26)</f>
        <v>0.44799999999999995</v>
      </c>
      <c r="BF26" s="1">
        <f t="shared" ref="BF26:BF39" si="100">(BB26-BC26-BD26-BE26)*(BB26-BC26-BD26-BE26)</f>
        <v>8.476688437067466</v>
      </c>
      <c r="BG26" s="5">
        <f t="shared" ref="BG26:BG39" si="101">1/BF26</f>
        <v>0.11797059753041399</v>
      </c>
      <c r="BI26" s="1">
        <v>1</v>
      </c>
      <c r="BJ26" s="1">
        <v>1E-3</v>
      </c>
      <c r="BK26" s="1">
        <v>2.0000000000000001E-4</v>
      </c>
      <c r="BL26" s="4">
        <v>0.1</v>
      </c>
      <c r="BM26" s="4">
        <v>0.5</v>
      </c>
      <c r="BN26" s="1">
        <f t="shared" ref="BN26:BN39" si="102">(2.75*2.75)*((1-BK26)*(1-BK26))</f>
        <v>7.5594753025000001</v>
      </c>
      <c r="BO26" s="1">
        <f t="shared" ref="BO26:BO39" si="103">1.5</f>
        <v>1.5</v>
      </c>
      <c r="BP26" s="1">
        <f t="shared" ref="BP26:BP39" si="104">2.5*(1+BL26)</f>
        <v>2.75</v>
      </c>
      <c r="BQ26" s="1">
        <f t="shared" ref="BQ26:BQ39" si="105">0.32*(1+BM26)</f>
        <v>0.48</v>
      </c>
      <c r="BR26" s="1">
        <f t="shared" ref="BR26:BR39" si="106">(BN26-BO26-BP26-BQ26)*(BN26-BO26-BP26-BQ26)</f>
        <v>8.0059304874574675</v>
      </c>
      <c r="BS26" s="5">
        <f t="shared" ref="BS26:BS39" si="107">1/BR26</f>
        <v>0.12490740477532938</v>
      </c>
      <c r="BU26" s="1">
        <v>1</v>
      </c>
      <c r="BV26" s="1">
        <v>1E-3</v>
      </c>
      <c r="BW26" s="1">
        <v>2.0000000000000001E-4</v>
      </c>
      <c r="BX26" s="4">
        <v>0.2</v>
      </c>
      <c r="BY26" s="4">
        <v>1</v>
      </c>
      <c r="BZ26" s="1">
        <f t="shared" ref="BZ26:BZ39" si="108">(2.75*2.75)*((1-BW26)*(1-BW26))</f>
        <v>7.5594753025000001</v>
      </c>
      <c r="CA26" s="1">
        <f t="shared" ref="CA26:CA39" si="109">1.5</f>
        <v>1.5</v>
      </c>
      <c r="CB26" s="1">
        <f t="shared" ref="CB26:CB39" si="110">2.5*(1+BX26)</f>
        <v>3</v>
      </c>
      <c r="CC26" s="1">
        <f t="shared" ref="CC26:CC39" si="111">0.32*(1+BY26)</f>
        <v>0.64</v>
      </c>
      <c r="CD26" s="1">
        <f t="shared" ref="CD26:CD39" si="112">(BZ26-CA26-CB26-CC26)*(BZ26-CA26-CB26-CC26)</f>
        <v>5.853860739407466</v>
      </c>
      <c r="CE26" s="5">
        <f t="shared" ref="CE26:CE39" si="113">1/CD26</f>
        <v>0.17082743244439072</v>
      </c>
      <c r="CG26" s="1">
        <v>1</v>
      </c>
      <c r="CH26" s="1">
        <v>1E-3</v>
      </c>
      <c r="CI26" s="1">
        <v>2.0000000000000001E-4</v>
      </c>
      <c r="CJ26" s="4">
        <v>0.3</v>
      </c>
      <c r="CK26" s="4">
        <v>1.5</v>
      </c>
      <c r="CL26" s="1">
        <f t="shared" ref="CL26:CL39" si="114">(2.75*2.75)*((1-CI26)*(1-CI26))</f>
        <v>7.5594753025000001</v>
      </c>
      <c r="CM26" s="1">
        <f t="shared" ref="CM26:CM39" si="115">1.5</f>
        <v>1.5</v>
      </c>
      <c r="CN26" s="1">
        <f t="shared" ref="CN26:CN39" si="116">2.5*(1+CJ26)</f>
        <v>3.25</v>
      </c>
      <c r="CO26" s="1">
        <f t="shared" ref="CO26:CO39" si="117">0.32*(1+CK26)</f>
        <v>0.8</v>
      </c>
      <c r="CP26" s="1">
        <f t="shared" ref="CP26:CP39" si="118">(CL26-CM26-CN26-CO26)*(CL26-CM26-CN26-CO26)</f>
        <v>4.0379909913574679</v>
      </c>
      <c r="CQ26" s="5">
        <f t="shared" ref="CQ26:CQ39" si="119">1/CP26</f>
        <v>0.24764790266751585</v>
      </c>
      <c r="CS26" s="1">
        <v>1</v>
      </c>
      <c r="CT26" s="1">
        <v>1E-3</v>
      </c>
      <c r="CU26" s="1">
        <v>2.0000000000000001E-4</v>
      </c>
      <c r="CV26" s="4">
        <v>0.4</v>
      </c>
      <c r="CW26" s="4">
        <v>2</v>
      </c>
      <c r="CX26" s="1">
        <f t="shared" ref="CX26:CX39" si="120">(2.75*2.75)*((1-CU26)*(1-CU26))</f>
        <v>7.5594753025000001</v>
      </c>
      <c r="CY26" s="1">
        <f t="shared" ref="CY26:CY39" si="121">1.5</f>
        <v>1.5</v>
      </c>
      <c r="CZ26" s="1">
        <f t="shared" ref="CZ26:CZ39" si="122">2.5*(1+CV26)</f>
        <v>3.5</v>
      </c>
      <c r="DA26" s="1">
        <f t="shared" ref="DA26:DA39" si="123">0.32*(1+CW26)</f>
        <v>0.96</v>
      </c>
      <c r="DB26" s="1">
        <f t="shared" ref="DB26:DB39" si="124">(CX26-CY26-CZ26-DA26)*(CX26-CY26-CZ26-DA26)</f>
        <v>2.5583212433074669</v>
      </c>
      <c r="DC26" s="5">
        <f t="shared" ref="DC26:DC39" si="125">1/DB26</f>
        <v>0.39088132603205566</v>
      </c>
      <c r="DE26" s="1">
        <v>1</v>
      </c>
      <c r="DF26" s="1">
        <v>1E-3</v>
      </c>
      <c r="DG26" s="1">
        <v>2.0000000000000001E-4</v>
      </c>
      <c r="DH26" s="4">
        <v>0.5</v>
      </c>
      <c r="DI26" s="4">
        <v>2.5</v>
      </c>
      <c r="DJ26" s="1">
        <f t="shared" ref="DJ26:DJ39" si="126">(2.75*2.75)*((1-DG26)*(1-DG26))</f>
        <v>7.5594753025000001</v>
      </c>
      <c r="DK26" s="1">
        <f t="shared" ref="DK26:DK39" si="127">1.5</f>
        <v>1.5</v>
      </c>
      <c r="DL26" s="1">
        <f t="shared" ref="DL26:DL39" si="128">2.5*(1+DH26)</f>
        <v>3.75</v>
      </c>
      <c r="DM26" s="1">
        <f t="shared" ref="DM26:DM39" si="129">0.32*(1+DI26)</f>
        <v>1.1200000000000001</v>
      </c>
      <c r="DN26" s="1">
        <f t="shared" ref="DN26:DN39" si="130">(DJ26-DK26-DL26-DM26)*(DJ26-DK26-DL26-DM26)</f>
        <v>1.4148514952574665</v>
      </c>
      <c r="DO26" s="5">
        <f t="shared" ref="DO26:DO39" si="131">1/DN26</f>
        <v>0.70678795856099785</v>
      </c>
      <c r="DQ26" s="1">
        <v>1</v>
      </c>
      <c r="DR26" s="1">
        <v>1E-3</v>
      </c>
      <c r="DS26" s="1">
        <v>2.0000000000000001E-4</v>
      </c>
      <c r="DT26" s="4">
        <v>0.6</v>
      </c>
      <c r="DU26" s="4">
        <v>3</v>
      </c>
      <c r="DV26" s="1">
        <f t="shared" ref="DV26:DV39" si="132">(2.75*2.75)*((1-DS26)*(1-DS26))</f>
        <v>7.5594753025000001</v>
      </c>
      <c r="DW26" s="1">
        <f t="shared" ref="DW26:DW39" si="133">1.5</f>
        <v>1.5</v>
      </c>
      <c r="DX26" s="1">
        <f t="shared" ref="DX26:DX39" si="134">2.5*(1+DT26)</f>
        <v>4</v>
      </c>
      <c r="DY26" s="1">
        <f t="shared" ref="DY26:DY39" si="135">0.32*(1+DU26)</f>
        <v>1.28</v>
      </c>
      <c r="DZ26" s="1">
        <f t="shared" ref="DZ26:DZ39" si="136">(DV26-DW26-DX26-DY26)*(DV26-DW26-DX26-DY26)</f>
        <v>0.6075817472074666</v>
      </c>
      <c r="EA26" s="5">
        <f t="shared" ref="EA26:EA39" si="137">1/DZ26</f>
        <v>1.6458690613997939</v>
      </c>
      <c r="EC26" s="1">
        <v>1</v>
      </c>
      <c r="ED26" s="1">
        <v>1E-3</v>
      </c>
      <c r="EE26" s="1">
        <v>2.0000000000000001E-4</v>
      </c>
      <c r="EF26" s="4">
        <v>0.7</v>
      </c>
      <c r="EG26" s="4">
        <v>3.5</v>
      </c>
      <c r="EH26" s="1">
        <f t="shared" ref="EH26:EH39" si="138">(2.75*2.75)*((1-EE26)*(1-EE26))</f>
        <v>7.5594753025000001</v>
      </c>
      <c r="EI26" s="1">
        <f t="shared" ref="EI26:EI39" si="139">1.5</f>
        <v>1.5</v>
      </c>
      <c r="EJ26" s="1">
        <f t="shared" ref="EJ26:EJ39" si="140">2.5*(1+EF26)</f>
        <v>4.25</v>
      </c>
      <c r="EK26" s="1">
        <f t="shared" ref="EK26:EK39" si="141">0.32*(1+EG26)</f>
        <v>1.44</v>
      </c>
      <c r="EL26" s="1">
        <f t="shared" ref="EL26:EL39" si="142">(EH26-EI26-EJ26-EK26)*(EH26-EI26-EJ26-EK26)</f>
        <v>0.13651199915746662</v>
      </c>
      <c r="EM26" s="5">
        <f t="shared" ref="EM26:EM39" si="143">1/EL26</f>
        <v>7.3253633832327063</v>
      </c>
    </row>
    <row r="27" spans="1:143" x14ac:dyDescent="0.25">
      <c r="A27" s="1">
        <v>2</v>
      </c>
      <c r="B27" s="1">
        <v>3.0000000000000001E-3</v>
      </c>
      <c r="C27" s="1">
        <v>6.3000000000000003E-4</v>
      </c>
      <c r="D27" s="4">
        <v>0</v>
      </c>
      <c r="E27" s="4">
        <v>0</v>
      </c>
      <c r="F27" s="1">
        <f t="shared" si="72"/>
        <v>7.5529742515562495</v>
      </c>
      <c r="G27" s="1">
        <f t="shared" si="73"/>
        <v>1.5</v>
      </c>
      <c r="H27" s="1">
        <f t="shared" si="74"/>
        <v>2.5</v>
      </c>
      <c r="I27" s="1">
        <f t="shared" si="75"/>
        <v>0.32</v>
      </c>
      <c r="J27" s="1">
        <f t="shared" si="76"/>
        <v>10.452122511225692</v>
      </c>
      <c r="K27" s="5">
        <f t="shared" si="77"/>
        <v>9.5674347380255945E-2</v>
      </c>
      <c r="M27" s="1">
        <v>2</v>
      </c>
      <c r="N27" s="1">
        <v>0.03</v>
      </c>
      <c r="O27" s="1">
        <v>6.3000000000000003E-4</v>
      </c>
      <c r="P27" s="4">
        <v>0.02</v>
      </c>
      <c r="Q27" s="4">
        <v>0.1</v>
      </c>
      <c r="R27" s="1">
        <f t="shared" si="78"/>
        <v>7.5529742515562495</v>
      </c>
      <c r="S27" s="1">
        <f t="shared" si="79"/>
        <v>1.5</v>
      </c>
      <c r="T27" s="1">
        <f t="shared" si="80"/>
        <v>2.5499999999999998</v>
      </c>
      <c r="U27" s="1">
        <f t="shared" si="81"/>
        <v>0.35200000000000004</v>
      </c>
      <c r="V27" s="1">
        <f t="shared" si="82"/>
        <v>9.9286387339704678</v>
      </c>
      <c r="W27" s="5">
        <f t="shared" si="83"/>
        <v>0.10071874169200429</v>
      </c>
      <c r="X27" s="2"/>
      <c r="Y27" s="1">
        <v>2</v>
      </c>
      <c r="Z27" s="1">
        <v>0.03</v>
      </c>
      <c r="AA27" s="1">
        <v>6.3000000000000003E-4</v>
      </c>
      <c r="AB27" s="4">
        <v>0.04</v>
      </c>
      <c r="AC27" s="4">
        <v>0.2</v>
      </c>
      <c r="AD27" s="1">
        <f t="shared" si="84"/>
        <v>7.5529742515562495</v>
      </c>
      <c r="AE27" s="1">
        <f t="shared" si="85"/>
        <v>1.5</v>
      </c>
      <c r="AF27" s="1">
        <f t="shared" si="86"/>
        <v>2.6</v>
      </c>
      <c r="AG27" s="1">
        <f t="shared" si="87"/>
        <v>0.38400000000000001</v>
      </c>
      <c r="AH27" s="1">
        <f t="shared" si="88"/>
        <v>9.4186029567152421</v>
      </c>
      <c r="AI27" s="5">
        <f t="shared" si="89"/>
        <v>0.10617285860712745</v>
      </c>
      <c r="AK27" s="1">
        <v>2</v>
      </c>
      <c r="AL27" s="1">
        <v>0.03</v>
      </c>
      <c r="AM27" s="1">
        <v>6.3000000000000003E-4</v>
      </c>
      <c r="AN27" s="4">
        <v>0.06</v>
      </c>
      <c r="AO27" s="4">
        <v>0.3</v>
      </c>
      <c r="AP27" s="1">
        <f t="shared" si="90"/>
        <v>7.5529742515562495</v>
      </c>
      <c r="AQ27" s="1">
        <f t="shared" si="91"/>
        <v>1.5</v>
      </c>
      <c r="AR27" s="1">
        <f t="shared" si="92"/>
        <v>2.6500000000000004</v>
      </c>
      <c r="AS27" s="1">
        <f t="shared" si="93"/>
        <v>0.41600000000000004</v>
      </c>
      <c r="AT27" s="1">
        <f t="shared" si="94"/>
        <v>8.9220151794600149</v>
      </c>
      <c r="AU27" s="5">
        <f t="shared" si="95"/>
        <v>0.11208230202322103</v>
      </c>
      <c r="AW27" s="1">
        <v>2</v>
      </c>
      <c r="AX27" s="1">
        <v>0.03</v>
      </c>
      <c r="AY27" s="1">
        <v>6.3000000000000003E-4</v>
      </c>
      <c r="AZ27" s="4">
        <v>0.08</v>
      </c>
      <c r="BA27" s="4">
        <v>0.4</v>
      </c>
      <c r="BB27" s="1">
        <f t="shared" si="96"/>
        <v>7.5529742515562495</v>
      </c>
      <c r="BC27" s="1">
        <f t="shared" si="97"/>
        <v>1.5</v>
      </c>
      <c r="BD27" s="1">
        <f t="shared" si="98"/>
        <v>2.7</v>
      </c>
      <c r="BE27" s="1">
        <f t="shared" si="99"/>
        <v>0.44799999999999995</v>
      </c>
      <c r="BF27" s="1">
        <f t="shared" si="100"/>
        <v>8.4388754022047916</v>
      </c>
      <c r="BG27" s="5">
        <f t="shared" si="101"/>
        <v>0.11849920188876517</v>
      </c>
      <c r="BI27" s="1">
        <v>2</v>
      </c>
      <c r="BJ27" s="1">
        <v>0.03</v>
      </c>
      <c r="BK27" s="1">
        <v>6.3000000000000003E-4</v>
      </c>
      <c r="BL27" s="4">
        <v>0.1</v>
      </c>
      <c r="BM27" s="4">
        <v>0.5</v>
      </c>
      <c r="BN27" s="1">
        <f t="shared" si="102"/>
        <v>7.5529742515562495</v>
      </c>
      <c r="BO27" s="1">
        <f t="shared" si="103"/>
        <v>1.5</v>
      </c>
      <c r="BP27" s="1">
        <f t="shared" si="104"/>
        <v>2.75</v>
      </c>
      <c r="BQ27" s="1">
        <f t="shared" si="105"/>
        <v>0.48</v>
      </c>
      <c r="BR27" s="1">
        <f t="shared" si="106"/>
        <v>7.9691836249495669</v>
      </c>
      <c r="BS27" s="5">
        <f t="shared" si="107"/>
        <v>0.12548336781564981</v>
      </c>
      <c r="BU27" s="1">
        <v>2</v>
      </c>
      <c r="BV27" s="1">
        <v>0.03</v>
      </c>
      <c r="BW27" s="1">
        <v>6.3000000000000003E-4</v>
      </c>
      <c r="BX27" s="4">
        <v>0.2</v>
      </c>
      <c r="BY27" s="4">
        <v>1</v>
      </c>
      <c r="BZ27" s="1">
        <f t="shared" si="108"/>
        <v>7.5529742515562495</v>
      </c>
      <c r="CA27" s="1">
        <f t="shared" si="109"/>
        <v>1.5</v>
      </c>
      <c r="CB27" s="1">
        <f t="shared" si="110"/>
        <v>3</v>
      </c>
      <c r="CC27" s="1">
        <f t="shared" si="111"/>
        <v>0.64</v>
      </c>
      <c r="CD27" s="1">
        <f t="shared" si="112"/>
        <v>5.8224447386734415</v>
      </c>
      <c r="CE27" s="5">
        <f t="shared" si="113"/>
        <v>0.17174916119991124</v>
      </c>
      <c r="CG27" s="1">
        <v>2</v>
      </c>
      <c r="CH27" s="1">
        <v>0.03</v>
      </c>
      <c r="CI27" s="1">
        <v>6.3000000000000003E-4</v>
      </c>
      <c r="CJ27" s="4">
        <v>0.3</v>
      </c>
      <c r="CK27" s="4">
        <v>1.5</v>
      </c>
      <c r="CL27" s="1">
        <f t="shared" si="114"/>
        <v>7.5529742515562495</v>
      </c>
      <c r="CM27" s="1">
        <f t="shared" si="115"/>
        <v>1.5</v>
      </c>
      <c r="CN27" s="1">
        <f t="shared" si="116"/>
        <v>3.25</v>
      </c>
      <c r="CO27" s="1">
        <f t="shared" si="117"/>
        <v>0.8</v>
      </c>
      <c r="CP27" s="1">
        <f t="shared" si="118"/>
        <v>4.0119058523973186</v>
      </c>
      <c r="CQ27" s="5">
        <f t="shared" si="119"/>
        <v>0.24925809248550759</v>
      </c>
      <c r="CS27" s="1">
        <v>2</v>
      </c>
      <c r="CT27" s="1">
        <v>0.03</v>
      </c>
      <c r="CU27" s="1">
        <v>6.3000000000000003E-4</v>
      </c>
      <c r="CV27" s="4">
        <v>0.4</v>
      </c>
      <c r="CW27" s="4">
        <v>2</v>
      </c>
      <c r="CX27" s="1">
        <f t="shared" si="120"/>
        <v>7.5529742515562495</v>
      </c>
      <c r="CY27" s="1">
        <f t="shared" si="121"/>
        <v>1.5</v>
      </c>
      <c r="CZ27" s="1">
        <f t="shared" si="122"/>
        <v>3.5</v>
      </c>
      <c r="DA27" s="1">
        <f t="shared" si="123"/>
        <v>0.96</v>
      </c>
      <c r="DB27" s="1">
        <f t="shared" si="124"/>
        <v>2.5375669661211933</v>
      </c>
      <c r="DC27" s="5">
        <f t="shared" si="125"/>
        <v>0.39407826999283235</v>
      </c>
      <c r="DE27" s="1">
        <v>2</v>
      </c>
      <c r="DF27" s="1">
        <v>0.03</v>
      </c>
      <c r="DG27" s="1">
        <v>6.3000000000000003E-4</v>
      </c>
      <c r="DH27" s="4">
        <v>0.5</v>
      </c>
      <c r="DI27" s="4">
        <v>2.5</v>
      </c>
      <c r="DJ27" s="1">
        <f t="shared" si="126"/>
        <v>7.5529742515562495</v>
      </c>
      <c r="DK27" s="1">
        <f t="shared" si="127"/>
        <v>1.5</v>
      </c>
      <c r="DL27" s="1">
        <f t="shared" si="128"/>
        <v>3.75</v>
      </c>
      <c r="DM27" s="1">
        <f t="shared" si="129"/>
        <v>1.1200000000000001</v>
      </c>
      <c r="DN27" s="1">
        <f t="shared" si="130"/>
        <v>1.3994280798450682</v>
      </c>
      <c r="DO27" s="5">
        <f t="shared" si="131"/>
        <v>0.71457762953471016</v>
      </c>
      <c r="DQ27" s="1">
        <v>2</v>
      </c>
      <c r="DR27" s="1">
        <v>0.03</v>
      </c>
      <c r="DS27" s="1">
        <v>6.3000000000000003E-4</v>
      </c>
      <c r="DT27" s="4">
        <v>0.6</v>
      </c>
      <c r="DU27" s="4">
        <v>3</v>
      </c>
      <c r="DV27" s="1">
        <f t="shared" si="132"/>
        <v>7.5529742515562495</v>
      </c>
      <c r="DW27" s="1">
        <f t="shared" si="133"/>
        <v>1.5</v>
      </c>
      <c r="DX27" s="1">
        <f t="shared" si="134"/>
        <v>4</v>
      </c>
      <c r="DY27" s="1">
        <f t="shared" si="135"/>
        <v>1.28</v>
      </c>
      <c r="DZ27" s="1">
        <f t="shared" si="136"/>
        <v>0.59748919356894403</v>
      </c>
      <c r="EA27" s="5">
        <f t="shared" si="137"/>
        <v>1.6736704374965576</v>
      </c>
      <c r="EC27" s="1">
        <v>2</v>
      </c>
      <c r="ED27" s="1">
        <v>0.03</v>
      </c>
      <c r="EE27" s="1">
        <v>6.3000000000000003E-4</v>
      </c>
      <c r="EF27" s="4">
        <v>0.7</v>
      </c>
      <c r="EG27" s="4">
        <v>3.5</v>
      </c>
      <c r="EH27" s="1">
        <f t="shared" si="138"/>
        <v>7.5529742515562495</v>
      </c>
      <c r="EI27" s="1">
        <f t="shared" si="139"/>
        <v>1.5</v>
      </c>
      <c r="EJ27" s="1">
        <f t="shared" si="140"/>
        <v>4.25</v>
      </c>
      <c r="EK27" s="1">
        <f t="shared" si="141"/>
        <v>1.44</v>
      </c>
      <c r="EL27" s="1">
        <f t="shared" si="142"/>
        <v>0.1317503072928195</v>
      </c>
      <c r="EM27" s="5">
        <f t="shared" si="143"/>
        <v>7.5901151241906879</v>
      </c>
    </row>
    <row r="28" spans="1:143" x14ac:dyDescent="0.25">
      <c r="A28" s="1">
        <v>3</v>
      </c>
      <c r="B28" s="1">
        <v>0.01</v>
      </c>
      <c r="C28" s="1">
        <v>2E-3</v>
      </c>
      <c r="D28" s="4">
        <v>0</v>
      </c>
      <c r="E28" s="4">
        <v>0</v>
      </c>
      <c r="F28" s="1">
        <f t="shared" si="72"/>
        <v>7.5322802500000003</v>
      </c>
      <c r="G28" s="1">
        <f t="shared" si="73"/>
        <v>1.5</v>
      </c>
      <c r="H28" s="1">
        <f t="shared" si="74"/>
        <v>2.5</v>
      </c>
      <c r="I28" s="1">
        <f t="shared" si="75"/>
        <v>0.32</v>
      </c>
      <c r="J28" s="1">
        <f t="shared" si="76"/>
        <v>10.318744404540066</v>
      </c>
      <c r="K28" s="5">
        <f t="shared" si="77"/>
        <v>9.6911015603799389E-2</v>
      </c>
      <c r="M28" s="1">
        <v>3</v>
      </c>
      <c r="N28" s="1">
        <v>0.01</v>
      </c>
      <c r="O28" s="2">
        <v>2E-3</v>
      </c>
      <c r="P28" s="4">
        <v>0.02</v>
      </c>
      <c r="Q28" s="4">
        <v>0.1</v>
      </c>
      <c r="R28" s="1">
        <f t="shared" si="78"/>
        <v>7.5322802500000003</v>
      </c>
      <c r="S28" s="1">
        <f t="shared" si="79"/>
        <v>1.5</v>
      </c>
      <c r="T28" s="1">
        <f t="shared" si="80"/>
        <v>2.5499999999999998</v>
      </c>
      <c r="U28" s="1">
        <f t="shared" si="81"/>
        <v>0.35200000000000004</v>
      </c>
      <c r="V28" s="1">
        <f t="shared" si="82"/>
        <v>9.798654443540066</v>
      </c>
      <c r="W28" s="5">
        <f t="shared" si="83"/>
        <v>0.10205482862591073</v>
      </c>
      <c r="X28" s="2"/>
      <c r="Y28" s="1">
        <v>3</v>
      </c>
      <c r="Z28" s="1">
        <v>0.01</v>
      </c>
      <c r="AA28" s="2">
        <v>2E-3</v>
      </c>
      <c r="AB28" s="4">
        <v>0.04</v>
      </c>
      <c r="AC28" s="4">
        <v>0.2</v>
      </c>
      <c r="AD28" s="1">
        <f t="shared" si="84"/>
        <v>7.5322802500000003</v>
      </c>
      <c r="AE28" s="1">
        <f t="shared" si="85"/>
        <v>1.5</v>
      </c>
      <c r="AF28" s="1">
        <f t="shared" si="86"/>
        <v>2.6</v>
      </c>
      <c r="AG28" s="1">
        <f t="shared" si="87"/>
        <v>0.38400000000000001</v>
      </c>
      <c r="AH28" s="1">
        <f t="shared" si="88"/>
        <v>9.2920124825400645</v>
      </c>
      <c r="AI28" s="5">
        <f t="shared" si="89"/>
        <v>0.10761931302600231</v>
      </c>
      <c r="AK28" s="1">
        <v>3</v>
      </c>
      <c r="AL28" s="1">
        <v>0.01</v>
      </c>
      <c r="AM28" s="2">
        <v>2E-3</v>
      </c>
      <c r="AN28" s="4">
        <v>0.06</v>
      </c>
      <c r="AO28" s="4">
        <v>0.3</v>
      </c>
      <c r="AP28" s="1">
        <f t="shared" si="90"/>
        <v>7.5322802500000003</v>
      </c>
      <c r="AQ28" s="1">
        <f t="shared" si="91"/>
        <v>1.5</v>
      </c>
      <c r="AR28" s="1">
        <f t="shared" si="92"/>
        <v>2.6500000000000004</v>
      </c>
      <c r="AS28" s="1">
        <f t="shared" si="93"/>
        <v>0.41600000000000004</v>
      </c>
      <c r="AT28" s="1">
        <f t="shared" si="94"/>
        <v>8.7988185215400634</v>
      </c>
      <c r="AU28" s="5">
        <f t="shared" si="95"/>
        <v>0.11365162237997486</v>
      </c>
      <c r="AW28" s="1">
        <v>3</v>
      </c>
      <c r="AX28" s="1">
        <v>0.01</v>
      </c>
      <c r="AY28" s="2">
        <v>2E-3</v>
      </c>
      <c r="AZ28" s="4">
        <v>0.08</v>
      </c>
      <c r="BA28" s="4">
        <v>0.4</v>
      </c>
      <c r="BB28" s="1">
        <f t="shared" si="96"/>
        <v>7.5322802500000003</v>
      </c>
      <c r="BC28" s="1">
        <f t="shared" si="97"/>
        <v>1.5</v>
      </c>
      <c r="BD28" s="1">
        <f t="shared" si="98"/>
        <v>2.7</v>
      </c>
      <c r="BE28" s="1">
        <f t="shared" si="99"/>
        <v>0.44799999999999995</v>
      </c>
      <c r="BF28" s="1">
        <f t="shared" si="100"/>
        <v>8.3190725605400644</v>
      </c>
      <c r="BG28" s="5">
        <f t="shared" si="101"/>
        <v>0.12020570715338023</v>
      </c>
      <c r="BI28" s="1">
        <v>3</v>
      </c>
      <c r="BJ28" s="1">
        <v>0.01</v>
      </c>
      <c r="BK28" s="1">
        <v>2E-3</v>
      </c>
      <c r="BL28" s="4">
        <v>0.1</v>
      </c>
      <c r="BM28" s="4">
        <v>0.5</v>
      </c>
      <c r="BN28" s="1">
        <f t="shared" si="102"/>
        <v>7.5322802500000003</v>
      </c>
      <c r="BO28" s="1">
        <f t="shared" si="103"/>
        <v>1.5</v>
      </c>
      <c r="BP28" s="1">
        <f t="shared" si="104"/>
        <v>2.75</v>
      </c>
      <c r="BQ28" s="1">
        <f t="shared" si="105"/>
        <v>0.48</v>
      </c>
      <c r="BR28" s="1">
        <f t="shared" si="106"/>
        <v>7.8527745995400648</v>
      </c>
      <c r="BS28" s="5">
        <f t="shared" si="107"/>
        <v>0.12734352518644426</v>
      </c>
      <c r="BU28" s="1">
        <v>3</v>
      </c>
      <c r="BV28" s="1">
        <v>0.01</v>
      </c>
      <c r="BW28" s="1">
        <v>2E-3</v>
      </c>
      <c r="BX28" s="4">
        <v>0.2</v>
      </c>
      <c r="BY28" s="4">
        <v>1</v>
      </c>
      <c r="BZ28" s="1">
        <f t="shared" si="108"/>
        <v>7.5322802500000003</v>
      </c>
      <c r="CA28" s="1">
        <f t="shared" si="109"/>
        <v>1.5</v>
      </c>
      <c r="CB28" s="1">
        <f t="shared" si="110"/>
        <v>3</v>
      </c>
      <c r="CC28" s="1">
        <f t="shared" si="111"/>
        <v>0.64</v>
      </c>
      <c r="CD28" s="1">
        <f t="shared" si="112"/>
        <v>5.7230047945400635</v>
      </c>
      <c r="CE28" s="5">
        <f t="shared" si="113"/>
        <v>0.17473338497881974</v>
      </c>
      <c r="CG28" s="1">
        <v>3</v>
      </c>
      <c r="CH28" s="1">
        <v>0.01</v>
      </c>
      <c r="CI28" s="1">
        <v>2E-3</v>
      </c>
      <c r="CJ28" s="4">
        <v>0.3</v>
      </c>
      <c r="CK28" s="4">
        <v>1.5</v>
      </c>
      <c r="CL28" s="1">
        <f t="shared" si="114"/>
        <v>7.5322802500000003</v>
      </c>
      <c r="CM28" s="1">
        <f t="shared" si="115"/>
        <v>1.5</v>
      </c>
      <c r="CN28" s="1">
        <f t="shared" si="116"/>
        <v>3.25</v>
      </c>
      <c r="CO28" s="1">
        <f t="shared" si="117"/>
        <v>0.8</v>
      </c>
      <c r="CP28" s="1">
        <f t="shared" si="118"/>
        <v>3.9294349895400638</v>
      </c>
      <c r="CQ28" s="5">
        <f t="shared" si="119"/>
        <v>0.2544895138008248</v>
      </c>
      <c r="CS28" s="1">
        <v>3</v>
      </c>
      <c r="CT28" s="1">
        <v>0.01</v>
      </c>
      <c r="CU28" s="1">
        <v>2E-3</v>
      </c>
      <c r="CV28" s="4">
        <v>0.4</v>
      </c>
      <c r="CW28" s="4">
        <v>2</v>
      </c>
      <c r="CX28" s="1">
        <f t="shared" si="120"/>
        <v>7.5322802500000003</v>
      </c>
      <c r="CY28" s="1">
        <f t="shared" si="121"/>
        <v>1.5</v>
      </c>
      <c r="CZ28" s="1">
        <f t="shared" si="122"/>
        <v>3.5</v>
      </c>
      <c r="DA28" s="1">
        <f t="shared" si="123"/>
        <v>0.96</v>
      </c>
      <c r="DB28" s="1">
        <f t="shared" si="124"/>
        <v>2.4720651845400639</v>
      </c>
      <c r="DC28" s="5">
        <f t="shared" si="125"/>
        <v>0.40452007748576152</v>
      </c>
      <c r="DE28" s="1">
        <v>3</v>
      </c>
      <c r="DF28" s="1">
        <v>0.01</v>
      </c>
      <c r="DG28" s="1">
        <v>2E-3</v>
      </c>
      <c r="DH28" s="4">
        <v>0.5</v>
      </c>
      <c r="DI28" s="4">
        <v>2.5</v>
      </c>
      <c r="DJ28" s="1">
        <f t="shared" si="126"/>
        <v>7.5322802500000003</v>
      </c>
      <c r="DK28" s="1">
        <f t="shared" si="127"/>
        <v>1.5</v>
      </c>
      <c r="DL28" s="1">
        <f t="shared" si="128"/>
        <v>3.75</v>
      </c>
      <c r="DM28" s="1">
        <f t="shared" si="129"/>
        <v>1.1200000000000001</v>
      </c>
      <c r="DN28" s="1">
        <f t="shared" si="130"/>
        <v>1.3508953795400631</v>
      </c>
      <c r="DO28" s="5">
        <f t="shared" si="131"/>
        <v>0.74024977444253914</v>
      </c>
      <c r="DQ28" s="1">
        <v>3</v>
      </c>
      <c r="DR28" s="1">
        <v>0.01</v>
      </c>
      <c r="DS28" s="1">
        <v>2E-3</v>
      </c>
      <c r="DT28" s="4">
        <v>0.6</v>
      </c>
      <c r="DU28" s="4">
        <v>3</v>
      </c>
      <c r="DV28" s="1">
        <f t="shared" si="132"/>
        <v>7.5322802500000003</v>
      </c>
      <c r="DW28" s="1">
        <f t="shared" si="133"/>
        <v>1.5</v>
      </c>
      <c r="DX28" s="1">
        <f t="shared" si="134"/>
        <v>4</v>
      </c>
      <c r="DY28" s="1">
        <f t="shared" si="135"/>
        <v>1.28</v>
      </c>
      <c r="DZ28" s="1">
        <f t="shared" si="136"/>
        <v>0.56592557454006298</v>
      </c>
      <c r="EA28" s="5">
        <f t="shared" si="137"/>
        <v>1.7670168039546834</v>
      </c>
      <c r="EC28" s="1">
        <v>3</v>
      </c>
      <c r="ED28" s="1">
        <v>0.01</v>
      </c>
      <c r="EE28" s="1">
        <v>2E-3</v>
      </c>
      <c r="EF28" s="4">
        <v>0.7</v>
      </c>
      <c r="EG28" s="4">
        <v>3.5</v>
      </c>
      <c r="EH28" s="1">
        <f t="shared" si="138"/>
        <v>7.5322802500000003</v>
      </c>
      <c r="EI28" s="1">
        <f t="shared" si="139"/>
        <v>1.5</v>
      </c>
      <c r="EJ28" s="1">
        <f t="shared" si="140"/>
        <v>4.25</v>
      </c>
      <c r="EK28" s="1">
        <f t="shared" si="141"/>
        <v>1.44</v>
      </c>
      <c r="EL28" s="1">
        <f t="shared" si="142"/>
        <v>0.11715576954006277</v>
      </c>
      <c r="EM28" s="5">
        <f t="shared" si="143"/>
        <v>8.5356445007007391</v>
      </c>
    </row>
    <row r="29" spans="1:143" x14ac:dyDescent="0.25">
      <c r="A29" s="1">
        <v>4</v>
      </c>
      <c r="B29" s="1">
        <v>0.03</v>
      </c>
      <c r="C29" s="1">
        <v>6.0000000000000001E-3</v>
      </c>
      <c r="D29" s="4">
        <v>0</v>
      </c>
      <c r="E29" s="4">
        <v>0</v>
      </c>
      <c r="F29" s="1">
        <f t="shared" si="72"/>
        <v>7.4720222500000002</v>
      </c>
      <c r="G29" s="1">
        <f t="shared" si="73"/>
        <v>1.5</v>
      </c>
      <c r="H29" s="1">
        <f t="shared" si="74"/>
        <v>2.5</v>
      </c>
      <c r="I29" s="1">
        <f t="shared" si="75"/>
        <v>0.32</v>
      </c>
      <c r="J29" s="1">
        <f t="shared" si="76"/>
        <v>9.9352442644950649</v>
      </c>
      <c r="K29" s="5">
        <f t="shared" si="77"/>
        <v>0.10065177799137107</v>
      </c>
      <c r="M29" s="1">
        <v>4</v>
      </c>
      <c r="N29" s="1">
        <v>0.03</v>
      </c>
      <c r="O29" s="1">
        <v>6.0000000000000001E-3</v>
      </c>
      <c r="P29" s="4">
        <v>0.02</v>
      </c>
      <c r="Q29" s="4">
        <v>0.1</v>
      </c>
      <c r="R29" s="1">
        <f t="shared" si="78"/>
        <v>7.4720222500000002</v>
      </c>
      <c r="S29" s="1">
        <f t="shared" si="79"/>
        <v>1.5</v>
      </c>
      <c r="T29" s="1">
        <f t="shared" si="80"/>
        <v>2.5499999999999998</v>
      </c>
      <c r="U29" s="1">
        <f t="shared" si="81"/>
        <v>0.35200000000000004</v>
      </c>
      <c r="V29" s="1">
        <f t="shared" si="82"/>
        <v>9.4250366154950651</v>
      </c>
      <c r="W29" s="5">
        <f t="shared" si="83"/>
        <v>0.10610038356306942</v>
      </c>
      <c r="X29" s="2"/>
      <c r="Y29" s="1">
        <v>4</v>
      </c>
      <c r="Z29" s="1">
        <v>0.03</v>
      </c>
      <c r="AA29" s="1">
        <v>6.0000000000000001E-3</v>
      </c>
      <c r="AB29" s="4">
        <v>0.04</v>
      </c>
      <c r="AC29" s="4">
        <v>0.2</v>
      </c>
      <c r="AD29" s="1">
        <f t="shared" si="84"/>
        <v>7.4720222500000002</v>
      </c>
      <c r="AE29" s="1">
        <f t="shared" si="85"/>
        <v>1.5</v>
      </c>
      <c r="AF29" s="1">
        <f t="shared" si="86"/>
        <v>2.6</v>
      </c>
      <c r="AG29" s="1">
        <f t="shared" si="87"/>
        <v>0.38400000000000001</v>
      </c>
      <c r="AH29" s="1">
        <f t="shared" si="88"/>
        <v>8.9282769664950639</v>
      </c>
      <c r="AI29" s="5">
        <f t="shared" si="89"/>
        <v>0.11200369385410831</v>
      </c>
      <c r="AK29" s="1">
        <v>4</v>
      </c>
      <c r="AL29" s="1">
        <v>0.03</v>
      </c>
      <c r="AM29" s="1">
        <v>6.0000000000000001E-3</v>
      </c>
      <c r="AN29" s="4">
        <v>0.06</v>
      </c>
      <c r="AO29" s="4">
        <v>0.3</v>
      </c>
      <c r="AP29" s="1">
        <f t="shared" si="90"/>
        <v>7.4720222500000002</v>
      </c>
      <c r="AQ29" s="1">
        <f t="shared" si="91"/>
        <v>1.5</v>
      </c>
      <c r="AR29" s="1">
        <f t="shared" si="92"/>
        <v>2.6500000000000004</v>
      </c>
      <c r="AS29" s="1">
        <f t="shared" si="93"/>
        <v>0.41600000000000004</v>
      </c>
      <c r="AT29" s="1">
        <f t="shared" si="94"/>
        <v>8.4449653174950612</v>
      </c>
      <c r="AU29" s="5">
        <f t="shared" si="95"/>
        <v>0.11841374859507643</v>
      </c>
      <c r="AW29" s="1">
        <v>4</v>
      </c>
      <c r="AX29" s="1">
        <v>0.03</v>
      </c>
      <c r="AY29" s="1">
        <v>6.0000000000000001E-3</v>
      </c>
      <c r="AZ29" s="4">
        <v>0.08</v>
      </c>
      <c r="BA29" s="4">
        <v>0.4</v>
      </c>
      <c r="BB29" s="1">
        <f t="shared" si="96"/>
        <v>7.4720222500000002</v>
      </c>
      <c r="BC29" s="1">
        <f t="shared" si="97"/>
        <v>1.5</v>
      </c>
      <c r="BD29" s="1">
        <f t="shared" si="98"/>
        <v>2.7</v>
      </c>
      <c r="BE29" s="1">
        <f t="shared" si="99"/>
        <v>0.44799999999999995</v>
      </c>
      <c r="BF29" s="1">
        <f t="shared" si="100"/>
        <v>7.9751016684950633</v>
      </c>
      <c r="BG29" s="5">
        <f t="shared" si="101"/>
        <v>0.12539025100462506</v>
      </c>
      <c r="BI29" s="1">
        <v>4</v>
      </c>
      <c r="BJ29" s="1">
        <v>0.03</v>
      </c>
      <c r="BK29" s="1">
        <v>6.0000000000000001E-3</v>
      </c>
      <c r="BL29" s="4">
        <v>0.1</v>
      </c>
      <c r="BM29" s="4">
        <v>0.5</v>
      </c>
      <c r="BN29" s="1">
        <f t="shared" si="102"/>
        <v>7.4720222500000002</v>
      </c>
      <c r="BO29" s="1">
        <f t="shared" si="103"/>
        <v>1.5</v>
      </c>
      <c r="BP29" s="1">
        <f t="shared" si="104"/>
        <v>2.75</v>
      </c>
      <c r="BQ29" s="1">
        <f t="shared" si="105"/>
        <v>0.48</v>
      </c>
      <c r="BR29" s="1">
        <f t="shared" si="106"/>
        <v>7.518686019495064</v>
      </c>
      <c r="BS29" s="5">
        <f t="shared" si="107"/>
        <v>0.13300196303012499</v>
      </c>
      <c r="BU29" s="1">
        <v>4</v>
      </c>
      <c r="BV29" s="1">
        <v>0.03</v>
      </c>
      <c r="BW29" s="1">
        <v>6.0000000000000001E-3</v>
      </c>
      <c r="BX29" s="4">
        <v>0.2</v>
      </c>
      <c r="BY29" s="4">
        <v>1</v>
      </c>
      <c r="BZ29" s="1">
        <f t="shared" si="108"/>
        <v>7.4720222500000002</v>
      </c>
      <c r="CA29" s="1">
        <f t="shared" si="109"/>
        <v>1.5</v>
      </c>
      <c r="CB29" s="1">
        <f t="shared" si="110"/>
        <v>3</v>
      </c>
      <c r="CC29" s="1">
        <f t="shared" si="111"/>
        <v>0.64</v>
      </c>
      <c r="CD29" s="1">
        <f t="shared" si="112"/>
        <v>5.4383277744950629</v>
      </c>
      <c r="CE29" s="5">
        <f t="shared" si="113"/>
        <v>0.18388005310931224</v>
      </c>
      <c r="CG29" s="1">
        <v>4</v>
      </c>
      <c r="CH29" s="1">
        <v>0.03</v>
      </c>
      <c r="CI29" s="1">
        <v>6.0000000000000001E-3</v>
      </c>
      <c r="CJ29" s="4">
        <v>0.3</v>
      </c>
      <c r="CK29" s="4">
        <v>1.5</v>
      </c>
      <c r="CL29" s="1">
        <f t="shared" si="114"/>
        <v>7.4720222500000002</v>
      </c>
      <c r="CM29" s="1">
        <f t="shared" si="115"/>
        <v>1.5</v>
      </c>
      <c r="CN29" s="1">
        <f t="shared" si="116"/>
        <v>3.25</v>
      </c>
      <c r="CO29" s="1">
        <f t="shared" si="117"/>
        <v>0.8</v>
      </c>
      <c r="CP29" s="1">
        <f t="shared" si="118"/>
        <v>3.6941695294950629</v>
      </c>
      <c r="CQ29" s="5">
        <f t="shared" si="119"/>
        <v>0.27069683511159404</v>
      </c>
      <c r="CS29" s="1">
        <v>4</v>
      </c>
      <c r="CT29" s="1">
        <v>0.03</v>
      </c>
      <c r="CU29" s="1">
        <v>6.0000000000000001E-3</v>
      </c>
      <c r="CV29" s="4">
        <v>0.4</v>
      </c>
      <c r="CW29" s="4">
        <v>2</v>
      </c>
      <c r="CX29" s="1">
        <f t="shared" si="120"/>
        <v>7.4720222500000002</v>
      </c>
      <c r="CY29" s="1">
        <f t="shared" si="121"/>
        <v>1.5</v>
      </c>
      <c r="CZ29" s="1">
        <f t="shared" si="122"/>
        <v>3.5</v>
      </c>
      <c r="DA29" s="1">
        <f t="shared" si="123"/>
        <v>0.96</v>
      </c>
      <c r="DB29" s="1">
        <f t="shared" si="124"/>
        <v>2.2862112844950633</v>
      </c>
      <c r="DC29" s="5">
        <f t="shared" si="125"/>
        <v>0.43740489200711025</v>
      </c>
      <c r="DE29" s="1">
        <v>4</v>
      </c>
      <c r="DF29" s="1">
        <v>0.03</v>
      </c>
      <c r="DG29" s="1">
        <v>6.0000000000000001E-3</v>
      </c>
      <c r="DH29" s="4">
        <v>0.5</v>
      </c>
      <c r="DI29" s="4">
        <v>2.5</v>
      </c>
      <c r="DJ29" s="1">
        <f t="shared" si="126"/>
        <v>7.4720222500000002</v>
      </c>
      <c r="DK29" s="1">
        <f t="shared" si="127"/>
        <v>1.5</v>
      </c>
      <c r="DL29" s="1">
        <f t="shared" si="128"/>
        <v>3.75</v>
      </c>
      <c r="DM29" s="1">
        <f t="shared" si="129"/>
        <v>1.1200000000000001</v>
      </c>
      <c r="DN29" s="1">
        <f t="shared" si="130"/>
        <v>1.2144530394950628</v>
      </c>
      <c r="DO29" s="5">
        <f t="shared" si="131"/>
        <v>0.82341594732701506</v>
      </c>
      <c r="DQ29" s="1">
        <v>4</v>
      </c>
      <c r="DR29" s="1">
        <v>0.03</v>
      </c>
      <c r="DS29" s="1">
        <v>6.0000000000000001E-3</v>
      </c>
      <c r="DT29" s="4">
        <v>0.6</v>
      </c>
      <c r="DU29" s="4">
        <v>3</v>
      </c>
      <c r="DV29" s="1">
        <f t="shared" si="132"/>
        <v>7.4720222500000002</v>
      </c>
      <c r="DW29" s="1">
        <f t="shared" si="133"/>
        <v>1.5</v>
      </c>
      <c r="DX29" s="1">
        <f t="shared" si="134"/>
        <v>4</v>
      </c>
      <c r="DY29" s="1">
        <f t="shared" si="135"/>
        <v>1.28</v>
      </c>
      <c r="DZ29" s="1">
        <f t="shared" si="136"/>
        <v>0.47889479449506273</v>
      </c>
      <c r="EA29" s="5">
        <f t="shared" si="137"/>
        <v>2.0881413026307385</v>
      </c>
      <c r="EC29" s="1">
        <v>4</v>
      </c>
      <c r="ED29" s="1">
        <v>0.03</v>
      </c>
      <c r="EE29" s="1">
        <v>6.0000000000000001E-3</v>
      </c>
      <c r="EF29" s="4">
        <v>0.7</v>
      </c>
      <c r="EG29" s="4">
        <v>3.5</v>
      </c>
      <c r="EH29" s="1">
        <f t="shared" si="138"/>
        <v>7.4720222500000002</v>
      </c>
      <c r="EI29" s="1">
        <f t="shared" si="139"/>
        <v>1.5</v>
      </c>
      <c r="EJ29" s="1">
        <f t="shared" si="140"/>
        <v>4.25</v>
      </c>
      <c r="EK29" s="1">
        <f t="shared" si="141"/>
        <v>1.44</v>
      </c>
      <c r="EL29" s="1">
        <f t="shared" si="142"/>
        <v>7.9536549495062642E-2</v>
      </c>
      <c r="EM29" s="5">
        <f t="shared" si="143"/>
        <v>12.57283609043257</v>
      </c>
    </row>
    <row r="30" spans="1:143" x14ac:dyDescent="0.25">
      <c r="A30" s="1">
        <v>5</v>
      </c>
      <c r="B30" s="1">
        <v>0.1</v>
      </c>
      <c r="C30" s="1">
        <v>1.7999999999999999E-2</v>
      </c>
      <c r="D30" s="4">
        <v>0</v>
      </c>
      <c r="E30" s="4">
        <v>0</v>
      </c>
      <c r="F30" s="1">
        <f t="shared" si="72"/>
        <v>7.2927002499999993</v>
      </c>
      <c r="G30" s="1">
        <f t="shared" si="73"/>
        <v>1.5</v>
      </c>
      <c r="H30" s="1">
        <f t="shared" si="74"/>
        <v>2.5</v>
      </c>
      <c r="I30" s="1">
        <f t="shared" si="75"/>
        <v>0.32</v>
      </c>
      <c r="J30" s="1">
        <f t="shared" si="76"/>
        <v>8.8369467763500591</v>
      </c>
      <c r="K30" s="5">
        <f t="shared" si="77"/>
        <v>0.11316125640546541</v>
      </c>
      <c r="M30" s="1">
        <v>5</v>
      </c>
      <c r="N30" s="1">
        <v>0.1</v>
      </c>
      <c r="O30" s="1">
        <v>1.7999999999999999E-2</v>
      </c>
      <c r="P30" s="4">
        <v>0.02</v>
      </c>
      <c r="Q30" s="4">
        <v>0.1</v>
      </c>
      <c r="R30" s="1">
        <f t="shared" si="78"/>
        <v>7.2927002499999993</v>
      </c>
      <c r="S30" s="1">
        <f t="shared" si="79"/>
        <v>1.5</v>
      </c>
      <c r="T30" s="1">
        <f t="shared" si="80"/>
        <v>2.5499999999999998</v>
      </c>
      <c r="U30" s="1">
        <f t="shared" si="81"/>
        <v>0.35200000000000004</v>
      </c>
      <c r="V30" s="1">
        <f t="shared" si="82"/>
        <v>8.3561479353500605</v>
      </c>
      <c r="W30" s="5">
        <f t="shared" si="83"/>
        <v>0.11967236670973411</v>
      </c>
      <c r="X30" s="2"/>
      <c r="Y30" s="1">
        <v>5</v>
      </c>
      <c r="Z30" s="1">
        <v>0.1</v>
      </c>
      <c r="AA30" s="1">
        <v>1.7999999999999999E-2</v>
      </c>
      <c r="AB30" s="4">
        <v>0.04</v>
      </c>
      <c r="AC30" s="4">
        <v>0.2</v>
      </c>
      <c r="AD30" s="1">
        <f t="shared" si="84"/>
        <v>7.2927002499999993</v>
      </c>
      <c r="AE30" s="1">
        <f t="shared" si="85"/>
        <v>1.5</v>
      </c>
      <c r="AF30" s="1">
        <f t="shared" si="86"/>
        <v>2.6</v>
      </c>
      <c r="AG30" s="1">
        <f t="shared" si="87"/>
        <v>0.38400000000000001</v>
      </c>
      <c r="AH30" s="1">
        <f t="shared" si="88"/>
        <v>7.8887970943500587</v>
      </c>
      <c r="AI30" s="5">
        <f t="shared" si="89"/>
        <v>0.12676203837416455</v>
      </c>
      <c r="AK30" s="1">
        <v>5</v>
      </c>
      <c r="AL30" s="1">
        <v>0.1</v>
      </c>
      <c r="AM30" s="1">
        <v>1.7999999999999999E-2</v>
      </c>
      <c r="AN30" s="4">
        <v>0.06</v>
      </c>
      <c r="AO30" s="4">
        <v>0.3</v>
      </c>
      <c r="AP30" s="1">
        <f t="shared" si="90"/>
        <v>7.2927002499999993</v>
      </c>
      <c r="AQ30" s="1">
        <f t="shared" si="91"/>
        <v>1.5</v>
      </c>
      <c r="AR30" s="1">
        <f t="shared" si="92"/>
        <v>2.6500000000000004</v>
      </c>
      <c r="AS30" s="1">
        <f t="shared" si="93"/>
        <v>0.41600000000000004</v>
      </c>
      <c r="AT30" s="1">
        <f t="shared" si="94"/>
        <v>7.4348942533500573</v>
      </c>
      <c r="AU30" s="5">
        <f t="shared" si="95"/>
        <v>0.13450090423941327</v>
      </c>
      <c r="AW30" s="1">
        <v>5</v>
      </c>
      <c r="AX30" s="1">
        <v>0.1</v>
      </c>
      <c r="AY30" s="1">
        <v>1.7999999999999999E-2</v>
      </c>
      <c r="AZ30" s="4">
        <v>0.08</v>
      </c>
      <c r="BA30" s="4">
        <v>0.4</v>
      </c>
      <c r="BB30" s="1">
        <f t="shared" si="96"/>
        <v>7.2927002499999993</v>
      </c>
      <c r="BC30" s="1">
        <f t="shared" si="97"/>
        <v>1.5</v>
      </c>
      <c r="BD30" s="1">
        <f t="shared" si="98"/>
        <v>2.7</v>
      </c>
      <c r="BE30" s="1">
        <f t="shared" si="99"/>
        <v>0.44799999999999995</v>
      </c>
      <c r="BF30" s="1">
        <f t="shared" si="100"/>
        <v>6.9944394123500579</v>
      </c>
      <c r="BG30" s="5">
        <f t="shared" si="101"/>
        <v>0.14297071445558646</v>
      </c>
      <c r="BI30" s="1">
        <v>5</v>
      </c>
      <c r="BJ30" s="1">
        <v>0.1</v>
      </c>
      <c r="BK30" s="1">
        <v>1.7999999999999999E-2</v>
      </c>
      <c r="BL30" s="4">
        <v>0.1</v>
      </c>
      <c r="BM30" s="4">
        <v>0.5</v>
      </c>
      <c r="BN30" s="1">
        <f t="shared" si="102"/>
        <v>7.2927002499999993</v>
      </c>
      <c r="BO30" s="1">
        <f t="shared" si="103"/>
        <v>1.5</v>
      </c>
      <c r="BP30" s="1">
        <f t="shared" si="104"/>
        <v>2.75</v>
      </c>
      <c r="BQ30" s="1">
        <f t="shared" si="105"/>
        <v>0.48</v>
      </c>
      <c r="BR30" s="1">
        <f t="shared" si="106"/>
        <v>6.567432571350059</v>
      </c>
      <c r="BS30" s="5">
        <f t="shared" si="107"/>
        <v>0.15226650432048991</v>
      </c>
      <c r="BU30" s="1">
        <v>5</v>
      </c>
      <c r="BV30" s="1">
        <v>0.1</v>
      </c>
      <c r="BW30" s="1">
        <v>1.7999999999999999E-2</v>
      </c>
      <c r="BX30" s="4">
        <v>0.2</v>
      </c>
      <c r="BY30" s="4">
        <v>1</v>
      </c>
      <c r="BZ30" s="1">
        <f t="shared" si="108"/>
        <v>7.2927002499999993</v>
      </c>
      <c r="CA30" s="1">
        <f t="shared" si="109"/>
        <v>1.5</v>
      </c>
      <c r="CB30" s="1">
        <f t="shared" si="110"/>
        <v>3</v>
      </c>
      <c r="CC30" s="1">
        <f t="shared" si="111"/>
        <v>0.64</v>
      </c>
      <c r="CD30" s="1">
        <f t="shared" si="112"/>
        <v>4.6341183663500587</v>
      </c>
      <c r="CE30" s="5">
        <f t="shared" si="113"/>
        <v>0.2157907763559401</v>
      </c>
      <c r="CG30" s="1">
        <v>5</v>
      </c>
      <c r="CH30" s="1">
        <v>0.1</v>
      </c>
      <c r="CI30" s="1">
        <v>1.7999999999999999E-2</v>
      </c>
      <c r="CJ30" s="4">
        <v>0.3</v>
      </c>
      <c r="CK30" s="4">
        <v>1.5</v>
      </c>
      <c r="CL30" s="1">
        <f t="shared" si="114"/>
        <v>7.2927002499999993</v>
      </c>
      <c r="CM30" s="1">
        <f t="shared" si="115"/>
        <v>1.5</v>
      </c>
      <c r="CN30" s="1">
        <f t="shared" si="116"/>
        <v>3.25</v>
      </c>
      <c r="CO30" s="1">
        <f t="shared" si="117"/>
        <v>0.8</v>
      </c>
      <c r="CP30" s="1">
        <f t="shared" si="118"/>
        <v>3.03700416135006</v>
      </c>
      <c r="CQ30" s="5">
        <f t="shared" si="119"/>
        <v>0.32927185702487255</v>
      </c>
      <c r="CS30" s="1">
        <v>5</v>
      </c>
      <c r="CT30" s="1">
        <v>0.1</v>
      </c>
      <c r="CU30" s="1">
        <v>1.7999999999999999E-2</v>
      </c>
      <c r="CV30" s="4">
        <v>0.4</v>
      </c>
      <c r="CW30" s="4">
        <v>2</v>
      </c>
      <c r="CX30" s="1">
        <f t="shared" si="120"/>
        <v>7.2927002499999993</v>
      </c>
      <c r="CY30" s="1">
        <f t="shared" si="121"/>
        <v>1.5</v>
      </c>
      <c r="CZ30" s="1">
        <f t="shared" si="122"/>
        <v>3.5</v>
      </c>
      <c r="DA30" s="1">
        <f t="shared" si="123"/>
        <v>0.96</v>
      </c>
      <c r="DB30" s="1">
        <f t="shared" si="124"/>
        <v>1.7760899563500607</v>
      </c>
      <c r="DC30" s="5">
        <f t="shared" si="125"/>
        <v>0.5630345447451558</v>
      </c>
      <c r="DE30" s="1">
        <v>5</v>
      </c>
      <c r="DF30" s="1">
        <v>0.1</v>
      </c>
      <c r="DG30" s="1">
        <v>1.7999999999999999E-2</v>
      </c>
      <c r="DH30" s="4">
        <v>0.5</v>
      </c>
      <c r="DI30" s="4">
        <v>2.5</v>
      </c>
      <c r="DJ30" s="1">
        <f t="shared" si="126"/>
        <v>7.2927002499999993</v>
      </c>
      <c r="DK30" s="1">
        <f t="shared" si="127"/>
        <v>1.5</v>
      </c>
      <c r="DL30" s="1">
        <f t="shared" si="128"/>
        <v>3.75</v>
      </c>
      <c r="DM30" s="1">
        <f t="shared" si="129"/>
        <v>1.1200000000000001</v>
      </c>
      <c r="DN30" s="1">
        <f t="shared" si="130"/>
        <v>0.85137575135006105</v>
      </c>
      <c r="DO30" s="5">
        <f t="shared" si="131"/>
        <v>1.1745695110698884</v>
      </c>
      <c r="DQ30" s="1">
        <v>5</v>
      </c>
      <c r="DR30" s="1">
        <v>0.1</v>
      </c>
      <c r="DS30" s="1">
        <v>1.7999999999999999E-2</v>
      </c>
      <c r="DT30" s="4">
        <v>0.6</v>
      </c>
      <c r="DU30" s="4">
        <v>3</v>
      </c>
      <c r="DV30" s="1">
        <f t="shared" si="132"/>
        <v>7.2927002499999993</v>
      </c>
      <c r="DW30" s="1">
        <f t="shared" si="133"/>
        <v>1.5</v>
      </c>
      <c r="DX30" s="1">
        <f t="shared" si="134"/>
        <v>4</v>
      </c>
      <c r="DY30" s="1">
        <f t="shared" si="135"/>
        <v>1.28</v>
      </c>
      <c r="DZ30" s="1">
        <f t="shared" si="136"/>
        <v>0.26286154635006176</v>
      </c>
      <c r="EA30" s="5">
        <f t="shared" si="137"/>
        <v>3.8042840951268908</v>
      </c>
      <c r="EC30" s="1">
        <v>5</v>
      </c>
      <c r="ED30" s="1">
        <v>0.1</v>
      </c>
      <c r="EE30" s="1">
        <v>1.7999999999999999E-2</v>
      </c>
      <c r="EF30" s="4">
        <v>0.7</v>
      </c>
      <c r="EG30" s="4">
        <v>3.5</v>
      </c>
      <c r="EH30" s="1">
        <f t="shared" si="138"/>
        <v>7.2927002499999993</v>
      </c>
      <c r="EI30" s="1">
        <f t="shared" si="139"/>
        <v>1.5</v>
      </c>
      <c r="EJ30" s="1">
        <f t="shared" si="140"/>
        <v>4.25</v>
      </c>
      <c r="EK30" s="1">
        <f t="shared" si="141"/>
        <v>1.44</v>
      </c>
      <c r="EL30" s="1">
        <f t="shared" si="142"/>
        <v>1.0547341350062373E-2</v>
      </c>
      <c r="EM30" s="5">
        <f t="shared" si="143"/>
        <v>94.810622583489859</v>
      </c>
    </row>
    <row r="31" spans="1:143" x14ac:dyDescent="0.25">
      <c r="A31" s="1">
        <v>6</v>
      </c>
      <c r="B31" s="1">
        <v>0.3</v>
      </c>
      <c r="C31" s="1">
        <v>4.8000000000000001E-2</v>
      </c>
      <c r="D31" s="4">
        <v>0</v>
      </c>
      <c r="E31" s="4">
        <v>0</v>
      </c>
      <c r="F31" s="1">
        <f t="shared" si="72"/>
        <v>6.8539239999999992</v>
      </c>
      <c r="G31" s="1">
        <f t="shared" si="73"/>
        <v>1.5</v>
      </c>
      <c r="H31" s="1">
        <f t="shared" si="74"/>
        <v>2.5</v>
      </c>
      <c r="I31" s="1">
        <f t="shared" si="75"/>
        <v>0.32</v>
      </c>
      <c r="J31" s="1">
        <f t="shared" si="76"/>
        <v>6.4207708377759971</v>
      </c>
      <c r="K31" s="5">
        <f t="shared" si="77"/>
        <v>0.15574453991047224</v>
      </c>
      <c r="M31" s="1">
        <v>6</v>
      </c>
      <c r="N31" s="1">
        <v>0.3</v>
      </c>
      <c r="O31" s="1">
        <v>4.8000000000000001E-2</v>
      </c>
      <c r="P31" s="4">
        <v>0.02</v>
      </c>
      <c r="Q31" s="4">
        <v>0.1</v>
      </c>
      <c r="R31" s="1">
        <f t="shared" si="78"/>
        <v>6.8539239999999992</v>
      </c>
      <c r="S31" s="1">
        <f t="shared" si="79"/>
        <v>1.5</v>
      </c>
      <c r="T31" s="1">
        <f t="shared" si="80"/>
        <v>2.5499999999999998</v>
      </c>
      <c r="U31" s="1">
        <f t="shared" si="81"/>
        <v>0.35200000000000004</v>
      </c>
      <c r="V31" s="1">
        <f t="shared" si="82"/>
        <v>6.0119313017759977</v>
      </c>
      <c r="W31" s="5">
        <f t="shared" si="83"/>
        <v>0.16633589936474955</v>
      </c>
      <c r="X31" s="2"/>
      <c r="Y31" s="1">
        <v>6</v>
      </c>
      <c r="Z31" s="1">
        <v>0.3</v>
      </c>
      <c r="AA31" s="1">
        <v>4.8000000000000001E-2</v>
      </c>
      <c r="AB31" s="4">
        <v>0.04</v>
      </c>
      <c r="AC31" s="4">
        <v>0.2</v>
      </c>
      <c r="AD31" s="1">
        <f t="shared" si="84"/>
        <v>6.8539239999999992</v>
      </c>
      <c r="AE31" s="1">
        <f t="shared" si="85"/>
        <v>1.5</v>
      </c>
      <c r="AF31" s="1">
        <f t="shared" si="86"/>
        <v>2.6</v>
      </c>
      <c r="AG31" s="1">
        <f t="shared" si="87"/>
        <v>0.38400000000000001</v>
      </c>
      <c r="AH31" s="1">
        <f t="shared" si="88"/>
        <v>5.6165397657759968</v>
      </c>
      <c r="AI31" s="5">
        <f t="shared" si="89"/>
        <v>0.17804556572241009</v>
      </c>
      <c r="AK31" s="1">
        <v>6</v>
      </c>
      <c r="AL31" s="1">
        <v>0.3</v>
      </c>
      <c r="AM31" s="1">
        <v>4.8000000000000001E-2</v>
      </c>
      <c r="AN31" s="4">
        <v>0.06</v>
      </c>
      <c r="AO31" s="4">
        <v>0.3</v>
      </c>
      <c r="AP31" s="1">
        <f t="shared" si="90"/>
        <v>6.8539239999999992</v>
      </c>
      <c r="AQ31" s="1">
        <f t="shared" si="91"/>
        <v>1.5</v>
      </c>
      <c r="AR31" s="1">
        <f t="shared" si="92"/>
        <v>2.6500000000000004</v>
      </c>
      <c r="AS31" s="1">
        <f t="shared" si="93"/>
        <v>0.41600000000000004</v>
      </c>
      <c r="AT31" s="1">
        <f t="shared" si="94"/>
        <v>5.2345962297759954</v>
      </c>
      <c r="AU31" s="5">
        <f t="shared" si="95"/>
        <v>0.1910367019927329</v>
      </c>
      <c r="AW31" s="1">
        <v>6</v>
      </c>
      <c r="AX31" s="1">
        <v>0.3</v>
      </c>
      <c r="AY31" s="1">
        <v>4.8000000000000001E-2</v>
      </c>
      <c r="AZ31" s="4">
        <v>0.08</v>
      </c>
      <c r="BA31" s="4">
        <v>0.4</v>
      </c>
      <c r="BB31" s="1">
        <f t="shared" si="96"/>
        <v>6.8539239999999992</v>
      </c>
      <c r="BC31" s="1">
        <f t="shared" si="97"/>
        <v>1.5</v>
      </c>
      <c r="BD31" s="1">
        <f t="shared" si="98"/>
        <v>2.7</v>
      </c>
      <c r="BE31" s="1">
        <f t="shared" si="99"/>
        <v>0.44799999999999995</v>
      </c>
      <c r="BF31" s="1">
        <f t="shared" si="100"/>
        <v>4.8661006937759961</v>
      </c>
      <c r="BG31" s="5">
        <f t="shared" si="101"/>
        <v>0.20550335123131622</v>
      </c>
      <c r="BI31" s="1">
        <v>6</v>
      </c>
      <c r="BJ31" s="1">
        <v>0.3</v>
      </c>
      <c r="BK31" s="1">
        <v>4.8000000000000001E-2</v>
      </c>
      <c r="BL31" s="4">
        <v>0.1</v>
      </c>
      <c r="BM31" s="4">
        <v>0.5</v>
      </c>
      <c r="BN31" s="1">
        <f t="shared" si="102"/>
        <v>6.8539239999999992</v>
      </c>
      <c r="BO31" s="1">
        <f t="shared" si="103"/>
        <v>1.5</v>
      </c>
      <c r="BP31" s="1">
        <f t="shared" si="104"/>
        <v>2.75</v>
      </c>
      <c r="BQ31" s="1">
        <f t="shared" si="105"/>
        <v>0.48</v>
      </c>
      <c r="BR31" s="1">
        <f t="shared" si="106"/>
        <v>4.5110531577759971</v>
      </c>
      <c r="BS31" s="5">
        <f t="shared" si="107"/>
        <v>0.22167772469633495</v>
      </c>
      <c r="BU31" s="1">
        <v>6</v>
      </c>
      <c r="BV31" s="1">
        <v>0.3</v>
      </c>
      <c r="BW31" s="1">
        <v>4.8000000000000001E-2</v>
      </c>
      <c r="BX31" s="4">
        <v>0.2</v>
      </c>
      <c r="BY31" s="4">
        <v>1</v>
      </c>
      <c r="BZ31" s="1">
        <f t="shared" si="108"/>
        <v>6.8539239999999992</v>
      </c>
      <c r="CA31" s="1">
        <f t="shared" si="109"/>
        <v>1.5</v>
      </c>
      <c r="CB31" s="1">
        <f t="shared" si="110"/>
        <v>3</v>
      </c>
      <c r="CC31" s="1">
        <f t="shared" si="111"/>
        <v>0.64</v>
      </c>
      <c r="CD31" s="1">
        <f t="shared" si="112"/>
        <v>2.937535477775997</v>
      </c>
      <c r="CE31" s="5">
        <f t="shared" si="113"/>
        <v>0.34042142046131074</v>
      </c>
      <c r="CG31" s="1">
        <v>6</v>
      </c>
      <c r="CH31" s="1">
        <v>0.3</v>
      </c>
      <c r="CI31" s="1">
        <v>4.8000000000000001E-2</v>
      </c>
      <c r="CJ31" s="4">
        <v>0.3</v>
      </c>
      <c r="CK31" s="4">
        <v>1.5</v>
      </c>
      <c r="CL31" s="1">
        <f t="shared" si="114"/>
        <v>6.8539239999999992</v>
      </c>
      <c r="CM31" s="1">
        <f t="shared" si="115"/>
        <v>1.5</v>
      </c>
      <c r="CN31" s="1">
        <f t="shared" si="116"/>
        <v>3.25</v>
      </c>
      <c r="CO31" s="1">
        <f t="shared" si="117"/>
        <v>0.8</v>
      </c>
      <c r="CP31" s="1">
        <f t="shared" si="118"/>
        <v>1.7002177977759978</v>
      </c>
      <c r="CQ31" s="5">
        <f t="shared" si="119"/>
        <v>0.58815994121933612</v>
      </c>
      <c r="CS31" s="1">
        <v>6</v>
      </c>
      <c r="CT31" s="1">
        <v>0.3</v>
      </c>
      <c r="CU31" s="1">
        <v>4.8000000000000001E-2</v>
      </c>
      <c r="CV31" s="4">
        <v>0.4</v>
      </c>
      <c r="CW31" s="4">
        <v>2</v>
      </c>
      <c r="CX31" s="1">
        <f t="shared" si="120"/>
        <v>6.8539239999999992</v>
      </c>
      <c r="CY31" s="1">
        <f t="shared" si="121"/>
        <v>1.5</v>
      </c>
      <c r="CZ31" s="1">
        <f t="shared" si="122"/>
        <v>3.5</v>
      </c>
      <c r="DA31" s="1">
        <f t="shared" si="123"/>
        <v>0.96</v>
      </c>
      <c r="DB31" s="1">
        <f t="shared" si="124"/>
        <v>0.79910011777599865</v>
      </c>
      <c r="DC31" s="5">
        <f t="shared" si="125"/>
        <v>1.2514076493733128</v>
      </c>
      <c r="DE31" s="1">
        <v>6</v>
      </c>
      <c r="DF31" s="1">
        <v>0.3</v>
      </c>
      <c r="DG31" s="1">
        <v>4.8000000000000001E-2</v>
      </c>
      <c r="DH31" s="4">
        <v>0.5</v>
      </c>
      <c r="DI31" s="4">
        <v>2.5</v>
      </c>
      <c r="DJ31" s="1">
        <f t="shared" si="126"/>
        <v>6.8539239999999992</v>
      </c>
      <c r="DK31" s="1">
        <f t="shared" si="127"/>
        <v>1.5</v>
      </c>
      <c r="DL31" s="1">
        <f t="shared" si="128"/>
        <v>3.75</v>
      </c>
      <c r="DM31" s="1">
        <f t="shared" si="129"/>
        <v>1.1200000000000001</v>
      </c>
      <c r="DN31" s="1">
        <f t="shared" si="130"/>
        <v>0.23418243777599915</v>
      </c>
      <c r="DO31" s="5">
        <f t="shared" si="131"/>
        <v>4.270175037448892</v>
      </c>
      <c r="DQ31" s="1">
        <v>6</v>
      </c>
      <c r="DR31" s="1">
        <v>0.3</v>
      </c>
      <c r="DS31" s="1">
        <v>4.8000000000000001E-2</v>
      </c>
      <c r="DT31" s="4">
        <v>0.6</v>
      </c>
      <c r="DU31" s="4">
        <v>3</v>
      </c>
      <c r="DV31" s="1">
        <f t="shared" si="132"/>
        <v>6.8539239999999992</v>
      </c>
      <c r="DW31" s="1">
        <f t="shared" si="133"/>
        <v>1.5</v>
      </c>
      <c r="DX31" s="1">
        <f t="shared" si="134"/>
        <v>4</v>
      </c>
      <c r="DY31" s="1">
        <f t="shared" si="135"/>
        <v>1.28</v>
      </c>
      <c r="DZ31" s="1">
        <f t="shared" si="136"/>
        <v>5.4647577759998839E-3</v>
      </c>
      <c r="EA31" s="5">
        <f t="shared" si="137"/>
        <v>182.99072730941501</v>
      </c>
      <c r="EC31" s="1">
        <v>6</v>
      </c>
      <c r="ED31" s="1">
        <v>0.3</v>
      </c>
      <c r="EE31" s="1">
        <v>4.8000000000000001E-2</v>
      </c>
      <c r="EF31" s="4">
        <v>0.7</v>
      </c>
      <c r="EG31" s="4">
        <v>3.5</v>
      </c>
      <c r="EH31" s="1">
        <f t="shared" si="138"/>
        <v>6.8539239999999992</v>
      </c>
      <c r="EI31" s="1">
        <f t="shared" si="139"/>
        <v>1.5</v>
      </c>
      <c r="EJ31" s="1">
        <f t="shared" si="140"/>
        <v>4.25</v>
      </c>
      <c r="EK31" s="1">
        <f t="shared" si="141"/>
        <v>1.44</v>
      </c>
      <c r="EL31" s="1">
        <f t="shared" si="142"/>
        <v>0.11294707777600048</v>
      </c>
      <c r="EM31" s="7">
        <f t="shared" si="143"/>
        <v>8.8537040505220101</v>
      </c>
    </row>
    <row r="32" spans="1:143" x14ac:dyDescent="0.25">
      <c r="A32" s="1">
        <v>7</v>
      </c>
      <c r="B32" s="1">
        <v>1</v>
      </c>
      <c r="C32" s="1">
        <v>0.1</v>
      </c>
      <c r="D32" s="4">
        <v>0</v>
      </c>
      <c r="E32" s="4">
        <v>0</v>
      </c>
      <c r="F32" s="1">
        <f t="shared" si="72"/>
        <v>6.1256250000000003</v>
      </c>
      <c r="G32" s="1">
        <f t="shared" si="73"/>
        <v>1.5</v>
      </c>
      <c r="H32" s="1">
        <f t="shared" si="74"/>
        <v>2.5</v>
      </c>
      <c r="I32" s="1">
        <f t="shared" si="75"/>
        <v>0.32</v>
      </c>
      <c r="J32" s="1">
        <f t="shared" si="76"/>
        <v>3.260281640625001</v>
      </c>
      <c r="K32" s="5">
        <f t="shared" si="77"/>
        <v>0.30672196767893295</v>
      </c>
      <c r="M32" s="1">
        <v>7</v>
      </c>
      <c r="N32" s="1">
        <v>1</v>
      </c>
      <c r="O32" s="1">
        <v>0.1</v>
      </c>
      <c r="P32" s="4">
        <v>0.02</v>
      </c>
      <c r="Q32" s="4">
        <v>0.1</v>
      </c>
      <c r="R32" s="1">
        <f t="shared" si="78"/>
        <v>6.1256250000000003</v>
      </c>
      <c r="S32" s="1">
        <f t="shared" si="79"/>
        <v>1.5</v>
      </c>
      <c r="T32" s="1">
        <f t="shared" si="80"/>
        <v>2.5499999999999998</v>
      </c>
      <c r="U32" s="1">
        <f t="shared" si="81"/>
        <v>0.35200000000000004</v>
      </c>
      <c r="V32" s="1">
        <f t="shared" si="82"/>
        <v>2.9708831406250016</v>
      </c>
      <c r="W32" s="5">
        <f t="shared" si="83"/>
        <v>0.33660024735595095</v>
      </c>
      <c r="X32" s="2"/>
      <c r="Y32" s="1">
        <v>7</v>
      </c>
      <c r="Z32" s="1">
        <v>1</v>
      </c>
      <c r="AA32" s="1">
        <v>0.1</v>
      </c>
      <c r="AB32" s="4">
        <v>0.04</v>
      </c>
      <c r="AC32" s="4">
        <v>0.2</v>
      </c>
      <c r="AD32" s="1">
        <f t="shared" si="84"/>
        <v>6.1256250000000003</v>
      </c>
      <c r="AE32" s="1">
        <f t="shared" si="85"/>
        <v>1.5</v>
      </c>
      <c r="AF32" s="1">
        <f t="shared" si="86"/>
        <v>2.6</v>
      </c>
      <c r="AG32" s="1">
        <f t="shared" si="87"/>
        <v>0.38400000000000001</v>
      </c>
      <c r="AH32" s="1">
        <f t="shared" si="88"/>
        <v>2.6949326406250012</v>
      </c>
      <c r="AI32" s="5">
        <f t="shared" si="89"/>
        <v>0.37106678843300617</v>
      </c>
      <c r="AK32" s="1">
        <v>7</v>
      </c>
      <c r="AL32" s="1">
        <v>1</v>
      </c>
      <c r="AM32" s="1">
        <v>0.1</v>
      </c>
      <c r="AN32" s="4">
        <v>0.06</v>
      </c>
      <c r="AO32" s="4">
        <v>0.3</v>
      </c>
      <c r="AP32" s="1">
        <f t="shared" si="90"/>
        <v>6.1256250000000003</v>
      </c>
      <c r="AQ32" s="1">
        <f t="shared" si="91"/>
        <v>1.5</v>
      </c>
      <c r="AR32" s="1">
        <f t="shared" si="92"/>
        <v>2.6500000000000004</v>
      </c>
      <c r="AS32" s="1">
        <f t="shared" si="93"/>
        <v>0.41600000000000004</v>
      </c>
      <c r="AT32" s="1">
        <f t="shared" si="94"/>
        <v>2.4324301406250002</v>
      </c>
      <c r="AU32" s="5">
        <f t="shared" si="95"/>
        <v>0.41111149845522604</v>
      </c>
      <c r="AW32" s="1">
        <v>7</v>
      </c>
      <c r="AX32" s="1">
        <v>1</v>
      </c>
      <c r="AY32" s="1">
        <v>0.1</v>
      </c>
      <c r="AZ32" s="4">
        <v>0.08</v>
      </c>
      <c r="BA32" s="4">
        <v>0.4</v>
      </c>
      <c r="BB32" s="1">
        <f t="shared" si="96"/>
        <v>6.1256250000000003</v>
      </c>
      <c r="BC32" s="1">
        <f t="shared" si="97"/>
        <v>1.5</v>
      </c>
      <c r="BD32" s="1">
        <f t="shared" si="98"/>
        <v>2.7</v>
      </c>
      <c r="BE32" s="1">
        <f t="shared" si="99"/>
        <v>0.44799999999999995</v>
      </c>
      <c r="BF32" s="1">
        <f t="shared" si="100"/>
        <v>2.1833756406250004</v>
      </c>
      <c r="BG32" s="5">
        <f t="shared" si="101"/>
        <v>0.45800639220915085</v>
      </c>
      <c r="BI32" s="1">
        <v>7</v>
      </c>
      <c r="BJ32" s="1">
        <v>1</v>
      </c>
      <c r="BK32" s="1">
        <v>0.1</v>
      </c>
      <c r="BL32" s="4">
        <v>0.1</v>
      </c>
      <c r="BM32" s="4">
        <v>0.5</v>
      </c>
      <c r="BN32" s="1">
        <f t="shared" si="102"/>
        <v>6.1256250000000003</v>
      </c>
      <c r="BO32" s="1">
        <f t="shared" si="103"/>
        <v>1.5</v>
      </c>
      <c r="BP32" s="1">
        <f t="shared" si="104"/>
        <v>2.75</v>
      </c>
      <c r="BQ32" s="1">
        <f t="shared" si="105"/>
        <v>0.48</v>
      </c>
      <c r="BR32" s="1">
        <f t="shared" si="106"/>
        <v>1.9477691406250008</v>
      </c>
      <c r="BS32" s="5">
        <f t="shared" si="107"/>
        <v>0.51340786705303265</v>
      </c>
      <c r="BU32" s="1">
        <v>7</v>
      </c>
      <c r="BV32" s="1">
        <v>1</v>
      </c>
      <c r="BW32" s="1">
        <v>0.1</v>
      </c>
      <c r="BX32" s="4">
        <v>0.2</v>
      </c>
      <c r="BY32" s="4">
        <v>1</v>
      </c>
      <c r="BZ32" s="1">
        <f t="shared" si="108"/>
        <v>6.1256250000000003</v>
      </c>
      <c r="CA32" s="1">
        <f t="shared" si="109"/>
        <v>1.5</v>
      </c>
      <c r="CB32" s="1">
        <f t="shared" si="110"/>
        <v>3</v>
      </c>
      <c r="CC32" s="1">
        <f t="shared" si="111"/>
        <v>0.64</v>
      </c>
      <c r="CD32" s="1">
        <f t="shared" si="112"/>
        <v>0.97145664062500059</v>
      </c>
      <c r="CE32" s="5">
        <f t="shared" si="113"/>
        <v>1.0293820209583782</v>
      </c>
      <c r="CG32" s="1">
        <v>7</v>
      </c>
      <c r="CH32" s="1">
        <v>1</v>
      </c>
      <c r="CI32" s="1">
        <v>0.1</v>
      </c>
      <c r="CJ32" s="4">
        <v>0.3</v>
      </c>
      <c r="CK32" s="4">
        <v>1.5</v>
      </c>
      <c r="CL32" s="1">
        <f t="shared" si="114"/>
        <v>6.1256250000000003</v>
      </c>
      <c r="CM32" s="1">
        <f t="shared" si="115"/>
        <v>1.5</v>
      </c>
      <c r="CN32" s="1">
        <f t="shared" si="116"/>
        <v>3.25</v>
      </c>
      <c r="CO32" s="1">
        <f t="shared" si="117"/>
        <v>0.8</v>
      </c>
      <c r="CP32" s="1">
        <f t="shared" si="118"/>
        <v>0.33134414062500034</v>
      </c>
      <c r="CQ32" s="5">
        <f t="shared" si="119"/>
        <v>3.0180102117204868</v>
      </c>
      <c r="CS32" s="1">
        <v>7</v>
      </c>
      <c r="CT32" s="1">
        <v>1</v>
      </c>
      <c r="CU32" s="1">
        <v>0.1</v>
      </c>
      <c r="CV32" s="4">
        <v>0.4</v>
      </c>
      <c r="CW32" s="4">
        <v>2</v>
      </c>
      <c r="CX32" s="1">
        <f t="shared" si="120"/>
        <v>6.1256250000000003</v>
      </c>
      <c r="CY32" s="1">
        <f t="shared" si="121"/>
        <v>1.5</v>
      </c>
      <c r="CZ32" s="1">
        <f t="shared" si="122"/>
        <v>3.5</v>
      </c>
      <c r="DA32" s="1">
        <f t="shared" si="123"/>
        <v>0.96</v>
      </c>
      <c r="DB32" s="1">
        <f t="shared" si="124"/>
        <v>2.7431640625000118E-2</v>
      </c>
      <c r="DC32" s="5">
        <f t="shared" si="125"/>
        <v>36.454254182983114</v>
      </c>
      <c r="DE32" s="1">
        <v>7</v>
      </c>
      <c r="DF32" s="1">
        <v>1</v>
      </c>
      <c r="DG32" s="1">
        <v>0.1</v>
      </c>
      <c r="DH32" s="4">
        <v>0.5</v>
      </c>
      <c r="DI32" s="4">
        <v>2.5</v>
      </c>
      <c r="DJ32" s="1">
        <f t="shared" si="126"/>
        <v>6.1256250000000003</v>
      </c>
      <c r="DK32" s="1">
        <f t="shared" si="127"/>
        <v>1.5</v>
      </c>
      <c r="DL32" s="1">
        <f t="shared" si="128"/>
        <v>3.75</v>
      </c>
      <c r="DM32" s="1">
        <f t="shared" si="129"/>
        <v>1.1200000000000001</v>
      </c>
      <c r="DN32" s="1">
        <f t="shared" si="130"/>
        <v>5.9719140624999896E-2</v>
      </c>
      <c r="DO32" s="5">
        <f t="shared" si="131"/>
        <v>16.745050071624366</v>
      </c>
      <c r="DQ32" s="1">
        <v>7</v>
      </c>
      <c r="DR32" s="1">
        <v>1</v>
      </c>
      <c r="DS32" s="1">
        <v>0.1</v>
      </c>
      <c r="DT32" s="4">
        <v>0.6</v>
      </c>
      <c r="DU32" s="4">
        <v>3</v>
      </c>
      <c r="DV32" s="1">
        <f t="shared" si="132"/>
        <v>6.1256250000000003</v>
      </c>
      <c r="DW32" s="1">
        <f t="shared" si="133"/>
        <v>1.5</v>
      </c>
      <c r="DX32" s="1">
        <f t="shared" si="134"/>
        <v>4</v>
      </c>
      <c r="DY32" s="1">
        <f t="shared" si="135"/>
        <v>1.28</v>
      </c>
      <c r="DZ32" s="1">
        <f t="shared" si="136"/>
        <v>0.42820664062499963</v>
      </c>
      <c r="EA32" s="7">
        <f t="shared" si="137"/>
        <v>2.3353210929667627</v>
      </c>
      <c r="EC32" s="1">
        <v>7</v>
      </c>
      <c r="ED32" s="1">
        <v>1</v>
      </c>
      <c r="EE32" s="1">
        <v>0.1</v>
      </c>
      <c r="EF32" s="4">
        <v>0.7</v>
      </c>
      <c r="EG32" s="4">
        <v>3.5</v>
      </c>
      <c r="EH32" s="1">
        <f t="shared" si="138"/>
        <v>6.1256250000000003</v>
      </c>
      <c r="EI32" s="1">
        <f t="shared" si="139"/>
        <v>1.5</v>
      </c>
      <c r="EJ32" s="1">
        <f t="shared" si="140"/>
        <v>4.25</v>
      </c>
      <c r="EK32" s="1">
        <f t="shared" si="141"/>
        <v>1.44</v>
      </c>
      <c r="EL32" s="1">
        <f t="shared" si="142"/>
        <v>1.1328941406249993</v>
      </c>
      <c r="EM32" s="7">
        <f t="shared" si="143"/>
        <v>0.8826950057737224</v>
      </c>
    </row>
    <row r="33" spans="1:143" x14ac:dyDescent="0.25">
      <c r="A33" s="1">
        <v>8</v>
      </c>
      <c r="B33" s="1">
        <v>3</v>
      </c>
      <c r="C33" s="1">
        <v>0.152</v>
      </c>
      <c r="D33" s="4">
        <v>0</v>
      </c>
      <c r="E33" s="4">
        <v>0</v>
      </c>
      <c r="F33" s="1">
        <f t="shared" si="72"/>
        <v>5.4382239999999999</v>
      </c>
      <c r="G33" s="1">
        <f t="shared" si="73"/>
        <v>1.5</v>
      </c>
      <c r="H33" s="1">
        <f t="shared" si="74"/>
        <v>2.5</v>
      </c>
      <c r="I33" s="1">
        <f t="shared" si="75"/>
        <v>0.32</v>
      </c>
      <c r="J33" s="1">
        <f t="shared" si="76"/>
        <v>1.2504249141759998</v>
      </c>
      <c r="K33" s="5">
        <f t="shared" si="77"/>
        <v>0.79972814733859987</v>
      </c>
      <c r="M33" s="1">
        <v>8</v>
      </c>
      <c r="N33" s="1">
        <v>3</v>
      </c>
      <c r="O33" s="1">
        <v>0.152</v>
      </c>
      <c r="P33" s="4">
        <v>0.02</v>
      </c>
      <c r="Q33" s="4">
        <v>0.1</v>
      </c>
      <c r="R33" s="1">
        <f t="shared" si="78"/>
        <v>5.4382239999999999</v>
      </c>
      <c r="S33" s="1">
        <f t="shared" si="79"/>
        <v>1.5</v>
      </c>
      <c r="T33" s="1">
        <f t="shared" si="80"/>
        <v>2.5499999999999998</v>
      </c>
      <c r="U33" s="1">
        <f t="shared" si="81"/>
        <v>0.35200000000000004</v>
      </c>
      <c r="V33" s="1">
        <f t="shared" si="82"/>
        <v>1.073760178176</v>
      </c>
      <c r="W33" s="5">
        <f t="shared" si="83"/>
        <v>0.93130665517760525</v>
      </c>
      <c r="X33" s="2"/>
      <c r="Y33" s="1">
        <v>8</v>
      </c>
      <c r="Z33" s="1">
        <v>3</v>
      </c>
      <c r="AA33" s="1">
        <v>0.152</v>
      </c>
      <c r="AB33" s="4">
        <v>0.04</v>
      </c>
      <c r="AC33" s="4">
        <v>0.2</v>
      </c>
      <c r="AD33" s="1">
        <f t="shared" si="84"/>
        <v>5.4382239999999999</v>
      </c>
      <c r="AE33" s="1">
        <f t="shared" si="85"/>
        <v>1.5</v>
      </c>
      <c r="AF33" s="1">
        <f t="shared" si="86"/>
        <v>2.6</v>
      </c>
      <c r="AG33" s="1">
        <f t="shared" si="87"/>
        <v>0.38400000000000001</v>
      </c>
      <c r="AH33" s="1">
        <f t="shared" si="88"/>
        <v>0.9105434421759997</v>
      </c>
      <c r="AI33" s="5">
        <f t="shared" si="89"/>
        <v>1.0982452387007684</v>
      </c>
      <c r="AK33" s="1">
        <v>8</v>
      </c>
      <c r="AL33" s="1">
        <v>3</v>
      </c>
      <c r="AM33" s="1">
        <v>0.152</v>
      </c>
      <c r="AN33" s="4">
        <v>0.06</v>
      </c>
      <c r="AO33" s="4">
        <v>0.3</v>
      </c>
      <c r="AP33" s="1">
        <f t="shared" si="90"/>
        <v>5.4382239999999999</v>
      </c>
      <c r="AQ33" s="1">
        <f t="shared" si="91"/>
        <v>1.5</v>
      </c>
      <c r="AR33" s="1">
        <f t="shared" si="92"/>
        <v>2.6500000000000004</v>
      </c>
      <c r="AS33" s="1">
        <f t="shared" si="93"/>
        <v>0.41600000000000004</v>
      </c>
      <c r="AT33" s="1">
        <f t="shared" si="94"/>
        <v>0.76077470617599918</v>
      </c>
      <c r="AU33" s="5">
        <f t="shared" si="95"/>
        <v>1.3144495891910712</v>
      </c>
      <c r="AW33" s="1">
        <v>8</v>
      </c>
      <c r="AX33" s="1">
        <v>3</v>
      </c>
      <c r="AY33" s="1">
        <v>0.152</v>
      </c>
      <c r="AZ33" s="4">
        <v>0.08</v>
      </c>
      <c r="BA33" s="4">
        <v>0.4</v>
      </c>
      <c r="BB33" s="1">
        <f t="shared" si="96"/>
        <v>5.4382239999999999</v>
      </c>
      <c r="BC33" s="1">
        <f t="shared" si="97"/>
        <v>1.5</v>
      </c>
      <c r="BD33" s="1">
        <f t="shared" si="98"/>
        <v>2.7</v>
      </c>
      <c r="BE33" s="1">
        <f t="shared" si="99"/>
        <v>0.44799999999999995</v>
      </c>
      <c r="BF33" s="1">
        <f t="shared" si="100"/>
        <v>0.62445397017599968</v>
      </c>
      <c r="BG33" s="5">
        <f t="shared" si="101"/>
        <v>1.6013990586338243</v>
      </c>
      <c r="BI33" s="1">
        <v>8</v>
      </c>
      <c r="BJ33" s="1">
        <v>3</v>
      </c>
      <c r="BK33" s="1">
        <v>0.152</v>
      </c>
      <c r="BL33" s="4">
        <v>0.1</v>
      </c>
      <c r="BM33" s="4">
        <v>0.5</v>
      </c>
      <c r="BN33" s="1">
        <f t="shared" si="102"/>
        <v>5.4382239999999999</v>
      </c>
      <c r="BO33" s="1">
        <f t="shared" si="103"/>
        <v>1.5</v>
      </c>
      <c r="BP33" s="1">
        <f t="shared" si="104"/>
        <v>2.75</v>
      </c>
      <c r="BQ33" s="1">
        <f t="shared" si="105"/>
        <v>0.48</v>
      </c>
      <c r="BR33" s="1">
        <f t="shared" si="106"/>
        <v>0.50158123417599998</v>
      </c>
      <c r="BS33" s="5">
        <f t="shared" si="107"/>
        <v>1.9936950026505771</v>
      </c>
      <c r="BU33" s="1">
        <v>8</v>
      </c>
      <c r="BV33" s="1">
        <v>3</v>
      </c>
      <c r="BW33" s="1">
        <v>0.152</v>
      </c>
      <c r="BX33" s="4">
        <v>0.2</v>
      </c>
      <c r="BY33" s="4">
        <v>1</v>
      </c>
      <c r="BZ33" s="1">
        <f t="shared" si="108"/>
        <v>5.4382239999999999</v>
      </c>
      <c r="CA33" s="1">
        <f t="shared" si="109"/>
        <v>1.5</v>
      </c>
      <c r="CB33" s="1">
        <f t="shared" si="110"/>
        <v>3</v>
      </c>
      <c r="CC33" s="1">
        <f t="shared" si="111"/>
        <v>0.64</v>
      </c>
      <c r="CD33" s="1">
        <f t="shared" si="112"/>
        <v>8.8937554175999967E-2</v>
      </c>
      <c r="CE33" s="5">
        <f t="shared" si="113"/>
        <v>11.243844169821488</v>
      </c>
      <c r="CG33" s="1">
        <v>8</v>
      </c>
      <c r="CH33" s="1">
        <v>3</v>
      </c>
      <c r="CI33" s="1">
        <v>0.152</v>
      </c>
      <c r="CJ33" s="4">
        <v>0.3</v>
      </c>
      <c r="CK33" s="4">
        <v>1.5</v>
      </c>
      <c r="CL33" s="1">
        <f t="shared" si="114"/>
        <v>5.4382239999999999</v>
      </c>
      <c r="CM33" s="1">
        <f t="shared" si="115"/>
        <v>1.5</v>
      </c>
      <c r="CN33" s="1">
        <f t="shared" si="116"/>
        <v>3.25</v>
      </c>
      <c r="CO33" s="1">
        <f t="shared" si="117"/>
        <v>0.8</v>
      </c>
      <c r="CP33" s="1">
        <f t="shared" si="118"/>
        <v>1.2493874176000022E-2</v>
      </c>
      <c r="CQ33" s="5">
        <f t="shared" si="119"/>
        <v>80.039224496188666</v>
      </c>
      <c r="CS33" s="1">
        <v>8</v>
      </c>
      <c r="CT33" s="1">
        <v>3</v>
      </c>
      <c r="CU33" s="1">
        <v>0.152</v>
      </c>
      <c r="CV33" s="4">
        <v>0.4</v>
      </c>
      <c r="CW33" s="4">
        <v>2</v>
      </c>
      <c r="CX33" s="1">
        <f t="shared" si="120"/>
        <v>5.4382239999999999</v>
      </c>
      <c r="CY33" s="1">
        <f t="shared" si="121"/>
        <v>1.5</v>
      </c>
      <c r="CZ33" s="1">
        <f t="shared" si="122"/>
        <v>3.5</v>
      </c>
      <c r="DA33" s="1">
        <f t="shared" si="123"/>
        <v>0.96</v>
      </c>
      <c r="DB33" s="1">
        <f t="shared" si="124"/>
        <v>0.27225019417599999</v>
      </c>
      <c r="DC33" s="7">
        <f t="shared" si="125"/>
        <v>3.6730919624378151</v>
      </c>
      <c r="DE33" s="1">
        <v>8</v>
      </c>
      <c r="DF33" s="1">
        <v>3</v>
      </c>
      <c r="DG33" s="1">
        <v>0.152</v>
      </c>
      <c r="DH33" s="4">
        <v>0.5</v>
      </c>
      <c r="DI33" s="4">
        <v>2.5</v>
      </c>
      <c r="DJ33" s="1">
        <f t="shared" si="126"/>
        <v>5.4382239999999999</v>
      </c>
      <c r="DK33" s="1">
        <f t="shared" si="127"/>
        <v>1.5</v>
      </c>
      <c r="DL33" s="1">
        <f t="shared" si="128"/>
        <v>3.75</v>
      </c>
      <c r="DM33" s="1">
        <f t="shared" si="129"/>
        <v>1.1200000000000001</v>
      </c>
      <c r="DN33" s="1">
        <f t="shared" si="130"/>
        <v>0.86820651417600025</v>
      </c>
      <c r="DO33" s="7">
        <f t="shared" si="131"/>
        <v>1.1517996970445248</v>
      </c>
      <c r="DQ33" s="1">
        <v>8</v>
      </c>
      <c r="DR33" s="1">
        <v>3</v>
      </c>
      <c r="DS33" s="1">
        <v>0.152</v>
      </c>
      <c r="DT33" s="4">
        <v>0.6</v>
      </c>
      <c r="DU33" s="4">
        <v>3</v>
      </c>
      <c r="DV33" s="1">
        <f t="shared" si="132"/>
        <v>5.4382239999999999</v>
      </c>
      <c r="DW33" s="1">
        <f t="shared" si="133"/>
        <v>1.5</v>
      </c>
      <c r="DX33" s="1">
        <f t="shared" si="134"/>
        <v>4</v>
      </c>
      <c r="DY33" s="1">
        <f t="shared" si="135"/>
        <v>1.28</v>
      </c>
      <c r="DZ33" s="1">
        <f t="shared" si="136"/>
        <v>1.8003628341760003</v>
      </c>
      <c r="EA33" s="7">
        <f t="shared" si="137"/>
        <v>0.55544359226771378</v>
      </c>
      <c r="EC33" s="1">
        <v>8</v>
      </c>
      <c r="ED33" s="1">
        <v>3</v>
      </c>
      <c r="EE33" s="1">
        <v>0.152</v>
      </c>
      <c r="EF33" s="4">
        <v>0.7</v>
      </c>
      <c r="EG33" s="4">
        <v>3.5</v>
      </c>
      <c r="EH33" s="1">
        <f t="shared" si="138"/>
        <v>5.4382239999999999</v>
      </c>
      <c r="EI33" s="1">
        <f t="shared" si="139"/>
        <v>1.5</v>
      </c>
      <c r="EJ33" s="1">
        <f t="shared" si="140"/>
        <v>4.25</v>
      </c>
      <c r="EK33" s="1">
        <f t="shared" si="141"/>
        <v>1.44</v>
      </c>
      <c r="EL33" s="1">
        <f t="shared" si="142"/>
        <v>3.0687191541760002</v>
      </c>
      <c r="EM33" s="7">
        <f t="shared" si="143"/>
        <v>0.32586885594896214</v>
      </c>
    </row>
    <row r="34" spans="1:143" x14ac:dyDescent="0.25">
      <c r="A34" s="1">
        <v>9</v>
      </c>
      <c r="B34" s="1">
        <v>10</v>
      </c>
      <c r="C34" s="1">
        <v>0.182</v>
      </c>
      <c r="D34" s="4">
        <v>0</v>
      </c>
      <c r="E34" s="4">
        <v>0</v>
      </c>
      <c r="F34" s="1">
        <f t="shared" si="72"/>
        <v>5.0602502500000002</v>
      </c>
      <c r="G34" s="1">
        <f t="shared" si="73"/>
        <v>1.5</v>
      </c>
      <c r="H34" s="1">
        <f t="shared" si="74"/>
        <v>2.5</v>
      </c>
      <c r="I34" s="1">
        <f t="shared" si="75"/>
        <v>0.32</v>
      </c>
      <c r="J34" s="1">
        <f t="shared" si="76"/>
        <v>0.54797043262506262</v>
      </c>
      <c r="K34" s="5">
        <f t="shared" si="77"/>
        <v>1.8249159817063145</v>
      </c>
      <c r="M34" s="1">
        <v>9</v>
      </c>
      <c r="N34" s="1">
        <v>10</v>
      </c>
      <c r="O34" s="1">
        <v>0.182</v>
      </c>
      <c r="P34" s="4">
        <v>0.02</v>
      </c>
      <c r="Q34" s="4">
        <v>0.1</v>
      </c>
      <c r="R34" s="1">
        <f t="shared" si="78"/>
        <v>5.0602502500000002</v>
      </c>
      <c r="S34" s="1">
        <f t="shared" si="79"/>
        <v>1.5</v>
      </c>
      <c r="T34" s="1">
        <f t="shared" si="80"/>
        <v>2.5499999999999998</v>
      </c>
      <c r="U34" s="1">
        <f t="shared" si="81"/>
        <v>0.35200000000000004</v>
      </c>
      <c r="V34" s="1">
        <f t="shared" si="82"/>
        <v>0.43329339162506286</v>
      </c>
      <c r="W34" s="5">
        <f t="shared" si="83"/>
        <v>2.3079050346221743</v>
      </c>
      <c r="X34" s="2"/>
      <c r="Y34" s="1">
        <v>9</v>
      </c>
      <c r="Z34" s="1">
        <v>10</v>
      </c>
      <c r="AA34" s="1">
        <v>0.182</v>
      </c>
      <c r="AB34" s="4">
        <v>0.04</v>
      </c>
      <c r="AC34" s="4">
        <v>0.2</v>
      </c>
      <c r="AD34" s="1">
        <f t="shared" si="84"/>
        <v>5.0602502500000002</v>
      </c>
      <c r="AE34" s="1">
        <f t="shared" si="85"/>
        <v>1.5</v>
      </c>
      <c r="AF34" s="1">
        <f t="shared" si="86"/>
        <v>2.6</v>
      </c>
      <c r="AG34" s="1">
        <f t="shared" si="87"/>
        <v>0.38400000000000001</v>
      </c>
      <c r="AH34" s="1">
        <f t="shared" si="88"/>
        <v>0.33206435062506257</v>
      </c>
      <c r="AI34" s="5">
        <f t="shared" si="89"/>
        <v>3.0114644890896787</v>
      </c>
      <c r="AK34" s="1">
        <v>9</v>
      </c>
      <c r="AL34" s="1">
        <v>10</v>
      </c>
      <c r="AM34" s="1">
        <v>0.182</v>
      </c>
      <c r="AN34" s="4">
        <v>0.06</v>
      </c>
      <c r="AO34" s="4">
        <v>0.3</v>
      </c>
      <c r="AP34" s="1">
        <f t="shared" si="90"/>
        <v>5.0602502500000002</v>
      </c>
      <c r="AQ34" s="1">
        <f t="shared" si="91"/>
        <v>1.5</v>
      </c>
      <c r="AR34" s="1">
        <f t="shared" si="92"/>
        <v>2.6500000000000004</v>
      </c>
      <c r="AS34" s="1">
        <f t="shared" si="93"/>
        <v>0.41600000000000004</v>
      </c>
      <c r="AT34" s="1">
        <f t="shared" si="94"/>
        <v>0.24428330962506228</v>
      </c>
      <c r="AU34" s="5">
        <f t="shared" si="95"/>
        <v>4.0936075474613798</v>
      </c>
      <c r="AW34" s="1">
        <v>9</v>
      </c>
      <c r="AX34" s="1">
        <v>10</v>
      </c>
      <c r="AY34" s="1">
        <v>0.182</v>
      </c>
      <c r="AZ34" s="4">
        <v>0.08</v>
      </c>
      <c r="BA34" s="4">
        <v>0.4</v>
      </c>
      <c r="BB34" s="1">
        <f t="shared" si="96"/>
        <v>5.0602502500000002</v>
      </c>
      <c r="BC34" s="1">
        <f t="shared" si="97"/>
        <v>1.5</v>
      </c>
      <c r="BD34" s="1">
        <f t="shared" si="98"/>
        <v>2.7</v>
      </c>
      <c r="BE34" s="1">
        <f t="shared" si="99"/>
        <v>0.44799999999999995</v>
      </c>
      <c r="BF34" s="1">
        <f t="shared" si="100"/>
        <v>0.16995026862506254</v>
      </c>
      <c r="BG34" s="5">
        <f t="shared" si="101"/>
        <v>5.8840742535462525</v>
      </c>
      <c r="BI34" s="1">
        <v>9</v>
      </c>
      <c r="BJ34" s="1">
        <v>10</v>
      </c>
      <c r="BK34" s="1">
        <v>0.182</v>
      </c>
      <c r="BL34" s="4">
        <v>0.1</v>
      </c>
      <c r="BM34" s="4">
        <v>0.5</v>
      </c>
      <c r="BN34" s="1">
        <f t="shared" si="102"/>
        <v>5.0602502500000002</v>
      </c>
      <c r="BO34" s="1">
        <f t="shared" si="103"/>
        <v>1.5</v>
      </c>
      <c r="BP34" s="1">
        <f t="shared" si="104"/>
        <v>2.75</v>
      </c>
      <c r="BQ34" s="1">
        <f t="shared" si="105"/>
        <v>0.48</v>
      </c>
      <c r="BR34" s="1">
        <f t="shared" si="106"/>
        <v>0.10906522762506263</v>
      </c>
      <c r="BS34" s="5">
        <f t="shared" si="107"/>
        <v>9.1688251313034002</v>
      </c>
      <c r="BU34" s="1">
        <v>9</v>
      </c>
      <c r="BV34" s="1">
        <v>10</v>
      </c>
      <c r="BW34" s="1">
        <v>0.182</v>
      </c>
      <c r="BX34" s="4">
        <v>0.2</v>
      </c>
      <c r="BY34" s="4">
        <v>1</v>
      </c>
      <c r="BZ34" s="1">
        <f t="shared" si="108"/>
        <v>5.0602502500000002</v>
      </c>
      <c r="CA34" s="1">
        <f t="shared" si="109"/>
        <v>1.5</v>
      </c>
      <c r="CB34" s="1">
        <f t="shared" si="110"/>
        <v>3</v>
      </c>
      <c r="CC34" s="1">
        <f t="shared" si="111"/>
        <v>0.64</v>
      </c>
      <c r="CD34" s="1">
        <f t="shared" si="112"/>
        <v>6.3600226250624748E-3</v>
      </c>
      <c r="CE34" s="5">
        <f t="shared" si="113"/>
        <v>157.23214506492059</v>
      </c>
      <c r="CG34" s="1">
        <v>9</v>
      </c>
      <c r="CH34" s="1">
        <v>10</v>
      </c>
      <c r="CI34" s="1">
        <v>0.182</v>
      </c>
      <c r="CJ34" s="4">
        <v>0.3</v>
      </c>
      <c r="CK34" s="4">
        <v>1.5</v>
      </c>
      <c r="CL34" s="1">
        <f t="shared" si="114"/>
        <v>5.0602502500000002</v>
      </c>
      <c r="CM34" s="1">
        <f t="shared" si="115"/>
        <v>1.5</v>
      </c>
      <c r="CN34" s="1">
        <f t="shared" si="116"/>
        <v>3.25</v>
      </c>
      <c r="CO34" s="1">
        <f t="shared" si="117"/>
        <v>0.8</v>
      </c>
      <c r="CP34" s="1">
        <f t="shared" si="118"/>
        <v>0.23985481762506239</v>
      </c>
      <c r="CQ34" s="7">
        <f t="shared" si="119"/>
        <v>4.1691887196661845</v>
      </c>
      <c r="CS34" s="1">
        <v>9</v>
      </c>
      <c r="CT34" s="1">
        <v>10</v>
      </c>
      <c r="CU34" s="1">
        <v>0.182</v>
      </c>
      <c r="CV34" s="4">
        <v>0.4</v>
      </c>
      <c r="CW34" s="4">
        <v>2</v>
      </c>
      <c r="CX34" s="1">
        <f t="shared" si="120"/>
        <v>5.0602502500000002</v>
      </c>
      <c r="CY34" s="1">
        <f t="shared" si="121"/>
        <v>1.5</v>
      </c>
      <c r="CZ34" s="1">
        <f t="shared" si="122"/>
        <v>3.5</v>
      </c>
      <c r="DA34" s="1">
        <f t="shared" si="123"/>
        <v>0.96</v>
      </c>
      <c r="DB34" s="1">
        <f t="shared" si="124"/>
        <v>0.80954961262506209</v>
      </c>
      <c r="DC34" s="7">
        <f t="shared" si="125"/>
        <v>1.235254744619517</v>
      </c>
      <c r="DE34" s="1">
        <v>9</v>
      </c>
      <c r="DF34" s="1">
        <v>10</v>
      </c>
      <c r="DG34" s="1">
        <v>0.182</v>
      </c>
      <c r="DH34" s="4">
        <v>0.5</v>
      </c>
      <c r="DI34" s="4">
        <v>2.5</v>
      </c>
      <c r="DJ34" s="1">
        <f t="shared" si="126"/>
        <v>5.0602502500000002</v>
      </c>
      <c r="DK34" s="1">
        <f t="shared" si="127"/>
        <v>1.5</v>
      </c>
      <c r="DL34" s="1">
        <f t="shared" si="128"/>
        <v>3.75</v>
      </c>
      <c r="DM34" s="1">
        <f t="shared" si="129"/>
        <v>1.1200000000000001</v>
      </c>
      <c r="DN34" s="1">
        <f t="shared" si="130"/>
        <v>1.7154444076250623</v>
      </c>
      <c r="DO34" s="7">
        <f t="shared" si="131"/>
        <v>0.58293932205267118</v>
      </c>
      <c r="DQ34" s="1">
        <v>9</v>
      </c>
      <c r="DR34" s="1">
        <v>10</v>
      </c>
      <c r="DS34" s="1">
        <v>0.182</v>
      </c>
      <c r="DT34" s="4">
        <v>0.6</v>
      </c>
      <c r="DU34" s="4">
        <v>3</v>
      </c>
      <c r="DV34" s="1">
        <f t="shared" si="132"/>
        <v>5.0602502500000002</v>
      </c>
      <c r="DW34" s="1">
        <f t="shared" si="133"/>
        <v>1.5</v>
      </c>
      <c r="DX34" s="1">
        <f t="shared" si="134"/>
        <v>4</v>
      </c>
      <c r="DY34" s="1">
        <f t="shared" si="135"/>
        <v>1.28</v>
      </c>
      <c r="DZ34" s="1">
        <f t="shared" si="136"/>
        <v>2.9575392026250622</v>
      </c>
      <c r="EA34" s="7">
        <f t="shared" si="137"/>
        <v>0.33811893316998698</v>
      </c>
      <c r="EC34" s="1">
        <v>9</v>
      </c>
      <c r="ED34" s="1">
        <v>10</v>
      </c>
      <c r="EE34" s="1">
        <v>0.182</v>
      </c>
      <c r="EF34" s="4">
        <v>0.7</v>
      </c>
      <c r="EG34" s="4">
        <v>3.5</v>
      </c>
      <c r="EH34" s="1">
        <f t="shared" si="138"/>
        <v>5.0602502500000002</v>
      </c>
      <c r="EI34" s="1">
        <f t="shared" si="139"/>
        <v>1.5</v>
      </c>
      <c r="EJ34" s="1">
        <f t="shared" si="140"/>
        <v>4.25</v>
      </c>
      <c r="EK34" s="1">
        <f t="shared" si="141"/>
        <v>1.44</v>
      </c>
      <c r="EL34" s="1">
        <f t="shared" si="142"/>
        <v>4.5358339976250619</v>
      </c>
      <c r="EM34" s="7">
        <f t="shared" si="143"/>
        <v>0.22046662213026194</v>
      </c>
    </row>
    <row r="35" spans="1:143" x14ac:dyDescent="0.25">
      <c r="A35" s="1">
        <v>10</v>
      </c>
      <c r="B35" s="1">
        <v>30</v>
      </c>
      <c r="C35" s="1">
        <v>0.19400000000000001</v>
      </c>
      <c r="D35" s="4">
        <v>0</v>
      </c>
      <c r="E35" s="4">
        <v>0</v>
      </c>
      <c r="F35" s="1">
        <f t="shared" si="72"/>
        <v>4.9128722500000004</v>
      </c>
      <c r="G35" s="1">
        <f t="shared" si="73"/>
        <v>1.5</v>
      </c>
      <c r="H35" s="1">
        <f t="shared" si="74"/>
        <v>2.5</v>
      </c>
      <c r="I35" s="1">
        <f t="shared" si="75"/>
        <v>0.32</v>
      </c>
      <c r="J35" s="1">
        <f t="shared" si="76"/>
        <v>0.35149750482006287</v>
      </c>
      <c r="K35" s="5">
        <f t="shared" si="77"/>
        <v>2.8449704088565744</v>
      </c>
      <c r="M35" s="1">
        <v>10</v>
      </c>
      <c r="N35" s="1">
        <v>30</v>
      </c>
      <c r="O35" s="1">
        <v>0.19400000000000001</v>
      </c>
      <c r="P35" s="4">
        <v>0.02</v>
      </c>
      <c r="Q35" s="4">
        <v>0.1</v>
      </c>
      <c r="R35" s="1">
        <f t="shared" si="78"/>
        <v>4.9128722500000004</v>
      </c>
      <c r="S35" s="1">
        <f t="shared" si="79"/>
        <v>1.5</v>
      </c>
      <c r="T35" s="1">
        <f t="shared" si="80"/>
        <v>2.5499999999999998</v>
      </c>
      <c r="U35" s="1">
        <f t="shared" si="81"/>
        <v>0.35200000000000004</v>
      </c>
      <c r="V35" s="1">
        <f t="shared" si="82"/>
        <v>0.26099045582006297</v>
      </c>
      <c r="W35" s="5">
        <f t="shared" si="83"/>
        <v>3.8315577359251756</v>
      </c>
      <c r="X35" s="2"/>
      <c r="Y35" s="1">
        <v>10</v>
      </c>
      <c r="Z35" s="1">
        <v>30</v>
      </c>
      <c r="AA35" s="1">
        <v>0.19400000000000001</v>
      </c>
      <c r="AB35" s="4">
        <v>0.04</v>
      </c>
      <c r="AC35" s="4">
        <v>0.2</v>
      </c>
      <c r="AD35" s="1">
        <f t="shared" si="84"/>
        <v>4.9128722500000004</v>
      </c>
      <c r="AE35" s="1">
        <f t="shared" si="85"/>
        <v>1.5</v>
      </c>
      <c r="AF35" s="1">
        <f t="shared" si="86"/>
        <v>2.6</v>
      </c>
      <c r="AG35" s="1">
        <f t="shared" si="87"/>
        <v>0.38400000000000001</v>
      </c>
      <c r="AH35" s="1">
        <f t="shared" si="88"/>
        <v>0.18393140682006276</v>
      </c>
      <c r="AI35" s="5">
        <f t="shared" si="89"/>
        <v>5.4368093915482554</v>
      </c>
      <c r="AK35" s="1">
        <v>10</v>
      </c>
      <c r="AL35" s="1">
        <v>30</v>
      </c>
      <c r="AM35" s="1">
        <v>0.19400000000000001</v>
      </c>
      <c r="AN35" s="4">
        <v>0.06</v>
      </c>
      <c r="AO35" s="4">
        <v>0.3</v>
      </c>
      <c r="AP35" s="1">
        <f t="shared" si="90"/>
        <v>4.9128722500000004</v>
      </c>
      <c r="AQ35" s="1">
        <f t="shared" si="91"/>
        <v>1.5</v>
      </c>
      <c r="AR35" s="1">
        <f t="shared" si="92"/>
        <v>2.6500000000000004</v>
      </c>
      <c r="AS35" s="1">
        <f t="shared" si="93"/>
        <v>0.41600000000000004</v>
      </c>
      <c r="AT35" s="1">
        <f t="shared" si="94"/>
        <v>0.12032035782006249</v>
      </c>
      <c r="AU35" s="5">
        <f t="shared" si="95"/>
        <v>8.3111454962217355</v>
      </c>
      <c r="AW35" s="1">
        <v>10</v>
      </c>
      <c r="AX35" s="1">
        <v>30</v>
      </c>
      <c r="AY35" s="1">
        <v>0.19400000000000001</v>
      </c>
      <c r="AZ35" s="4">
        <v>0.08</v>
      </c>
      <c r="BA35" s="4">
        <v>0.4</v>
      </c>
      <c r="BB35" s="1">
        <f t="shared" si="96"/>
        <v>4.9128722500000004</v>
      </c>
      <c r="BC35" s="1">
        <f t="shared" si="97"/>
        <v>1.5</v>
      </c>
      <c r="BD35" s="1">
        <f t="shared" si="98"/>
        <v>2.7</v>
      </c>
      <c r="BE35" s="1">
        <f t="shared" si="99"/>
        <v>0.44799999999999995</v>
      </c>
      <c r="BF35" s="1">
        <f t="shared" si="100"/>
        <v>7.015730882006263E-2</v>
      </c>
      <c r="BG35" s="5">
        <f t="shared" si="101"/>
        <v>14.25368242907906</v>
      </c>
      <c r="BI35" s="1">
        <v>10</v>
      </c>
      <c r="BJ35" s="1">
        <v>30</v>
      </c>
      <c r="BK35" s="1">
        <v>0.19400000000000001</v>
      </c>
      <c r="BL35" s="4">
        <v>0.1</v>
      </c>
      <c r="BM35" s="4">
        <v>0.5</v>
      </c>
      <c r="BN35" s="1">
        <f t="shared" si="102"/>
        <v>4.9128722500000004</v>
      </c>
      <c r="BO35" s="1">
        <f t="shared" si="103"/>
        <v>1.5</v>
      </c>
      <c r="BP35" s="1">
        <f t="shared" si="104"/>
        <v>2.75</v>
      </c>
      <c r="BQ35" s="1">
        <f t="shared" si="105"/>
        <v>0.48</v>
      </c>
      <c r="BR35" s="1">
        <f t="shared" si="106"/>
        <v>3.3442259820062645E-2</v>
      </c>
      <c r="BS35" s="5">
        <f t="shared" si="107"/>
        <v>29.902285472947646</v>
      </c>
      <c r="BU35" s="1">
        <v>10</v>
      </c>
      <c r="BV35" s="1">
        <v>30</v>
      </c>
      <c r="BW35" s="1">
        <v>0.19400000000000001</v>
      </c>
      <c r="BX35" s="4">
        <v>0.2</v>
      </c>
      <c r="BY35" s="4">
        <v>1</v>
      </c>
      <c r="BZ35" s="1">
        <f t="shared" si="108"/>
        <v>4.9128722500000004</v>
      </c>
      <c r="CA35" s="1">
        <f t="shared" si="109"/>
        <v>1.5</v>
      </c>
      <c r="CB35" s="1">
        <f t="shared" si="110"/>
        <v>3</v>
      </c>
      <c r="CC35" s="1">
        <f t="shared" si="111"/>
        <v>0.64</v>
      </c>
      <c r="CD35" s="1">
        <f t="shared" si="112"/>
        <v>5.1587014820062331E-2</v>
      </c>
      <c r="CE35" s="7">
        <f t="shared" si="113"/>
        <v>19.384723141822452</v>
      </c>
      <c r="CG35" s="1">
        <v>10</v>
      </c>
      <c r="CH35" s="1">
        <v>30</v>
      </c>
      <c r="CI35" s="1">
        <v>0.19400000000000001</v>
      </c>
      <c r="CJ35" s="4">
        <v>0.3</v>
      </c>
      <c r="CK35" s="4">
        <v>1.5</v>
      </c>
      <c r="CL35" s="1">
        <f t="shared" si="114"/>
        <v>4.9128722500000004</v>
      </c>
      <c r="CM35" s="1">
        <f t="shared" si="115"/>
        <v>1.5</v>
      </c>
      <c r="CN35" s="1">
        <f t="shared" si="116"/>
        <v>3.25</v>
      </c>
      <c r="CO35" s="1">
        <f t="shared" si="117"/>
        <v>0.8</v>
      </c>
      <c r="CP35" s="1">
        <f t="shared" si="118"/>
        <v>0.40593176982006207</v>
      </c>
      <c r="CQ35" s="7">
        <f t="shared" si="119"/>
        <v>2.4634681844273274</v>
      </c>
      <c r="CS35" s="1">
        <v>10</v>
      </c>
      <c r="CT35" s="1">
        <v>30</v>
      </c>
      <c r="CU35" s="1">
        <v>0.19400000000000001</v>
      </c>
      <c r="CV35" s="4">
        <v>0.4</v>
      </c>
      <c r="CW35" s="4">
        <v>2</v>
      </c>
      <c r="CX35" s="1">
        <f t="shared" si="120"/>
        <v>4.9128722500000004</v>
      </c>
      <c r="CY35" s="1">
        <f t="shared" si="121"/>
        <v>1.5</v>
      </c>
      <c r="CZ35" s="1">
        <f t="shared" si="122"/>
        <v>3.5</v>
      </c>
      <c r="DA35" s="1">
        <f t="shared" si="123"/>
        <v>0.96</v>
      </c>
      <c r="DB35" s="1">
        <f t="shared" si="124"/>
        <v>1.0964765248200616</v>
      </c>
      <c r="DC35" s="7">
        <f t="shared" si="125"/>
        <v>0.91201222950405247</v>
      </c>
      <c r="DE35" s="1">
        <v>10</v>
      </c>
      <c r="DF35" s="1">
        <v>30</v>
      </c>
      <c r="DG35" s="1">
        <v>0.19400000000000001</v>
      </c>
      <c r="DH35" s="4">
        <v>0.5</v>
      </c>
      <c r="DI35" s="4">
        <v>2.5</v>
      </c>
      <c r="DJ35" s="1">
        <f t="shared" si="126"/>
        <v>4.9128722500000004</v>
      </c>
      <c r="DK35" s="1">
        <f t="shared" si="127"/>
        <v>1.5</v>
      </c>
      <c r="DL35" s="1">
        <f t="shared" si="128"/>
        <v>3.75</v>
      </c>
      <c r="DM35" s="1">
        <f t="shared" si="129"/>
        <v>1.1200000000000001</v>
      </c>
      <c r="DN35" s="1">
        <f t="shared" si="130"/>
        <v>2.1232212798200618</v>
      </c>
      <c r="DO35" s="7">
        <f t="shared" si="131"/>
        <v>0.47098246871600108</v>
      </c>
      <c r="DQ35" s="1">
        <v>10</v>
      </c>
      <c r="DR35" s="1">
        <v>30</v>
      </c>
      <c r="DS35" s="1">
        <v>0.19400000000000001</v>
      </c>
      <c r="DT35" s="4">
        <v>0.6</v>
      </c>
      <c r="DU35" s="4">
        <v>3</v>
      </c>
      <c r="DV35" s="1">
        <f t="shared" si="132"/>
        <v>4.9128722500000004</v>
      </c>
      <c r="DW35" s="1">
        <f t="shared" si="133"/>
        <v>1.5</v>
      </c>
      <c r="DX35" s="1">
        <f t="shared" si="134"/>
        <v>4</v>
      </c>
      <c r="DY35" s="1">
        <f t="shared" si="135"/>
        <v>1.28</v>
      </c>
      <c r="DZ35" s="1">
        <f t="shared" si="136"/>
        <v>3.4861660348200614</v>
      </c>
      <c r="EA35" s="7">
        <f t="shared" si="137"/>
        <v>0.28684807034774951</v>
      </c>
      <c r="EC35" s="1">
        <v>10</v>
      </c>
      <c r="ED35" s="1">
        <v>30</v>
      </c>
      <c r="EE35" s="1">
        <v>0.19400000000000001</v>
      </c>
      <c r="EF35" s="4">
        <v>0.7</v>
      </c>
      <c r="EG35" s="4">
        <v>3.5</v>
      </c>
      <c r="EH35" s="1">
        <f t="shared" si="138"/>
        <v>4.9128722500000004</v>
      </c>
      <c r="EI35" s="1">
        <f t="shared" si="139"/>
        <v>1.5</v>
      </c>
      <c r="EJ35" s="1">
        <f t="shared" si="140"/>
        <v>4.25</v>
      </c>
      <c r="EK35" s="1">
        <f t="shared" si="141"/>
        <v>1.44</v>
      </c>
      <c r="EL35" s="1">
        <f t="shared" si="142"/>
        <v>5.1853107898200603</v>
      </c>
      <c r="EM35" s="7">
        <f t="shared" si="143"/>
        <v>0.19285247124689739</v>
      </c>
    </row>
    <row r="36" spans="1:143" x14ac:dyDescent="0.25">
      <c r="A36" s="1">
        <v>11</v>
      </c>
      <c r="B36" s="1">
        <v>100</v>
      </c>
      <c r="C36" s="1">
        <v>0.19800000000000001</v>
      </c>
      <c r="D36" s="4">
        <v>0</v>
      </c>
      <c r="E36" s="4">
        <v>0</v>
      </c>
      <c r="F36" s="1">
        <f t="shared" si="72"/>
        <v>4.8642302500000012</v>
      </c>
      <c r="G36" s="1">
        <f t="shared" si="73"/>
        <v>1.5</v>
      </c>
      <c r="H36" s="1">
        <f t="shared" si="74"/>
        <v>2.5</v>
      </c>
      <c r="I36" s="1">
        <f t="shared" si="75"/>
        <v>0.32</v>
      </c>
      <c r="J36" s="1">
        <f t="shared" si="76"/>
        <v>0.29618656501506374</v>
      </c>
      <c r="K36" s="5">
        <f t="shared" si="77"/>
        <v>3.3762503709415079</v>
      </c>
      <c r="M36" s="1">
        <v>11</v>
      </c>
      <c r="N36" s="1">
        <v>100</v>
      </c>
      <c r="O36" s="1">
        <v>0.19800000000000001</v>
      </c>
      <c r="P36" s="4">
        <v>0.02</v>
      </c>
      <c r="Q36" s="4">
        <v>0.1</v>
      </c>
      <c r="R36" s="1">
        <f t="shared" si="78"/>
        <v>4.8642302500000012</v>
      </c>
      <c r="S36" s="1">
        <f t="shared" si="79"/>
        <v>1.5</v>
      </c>
      <c r="T36" s="1">
        <f t="shared" si="80"/>
        <v>2.5499999999999998</v>
      </c>
      <c r="U36" s="1">
        <f t="shared" si="81"/>
        <v>0.35200000000000004</v>
      </c>
      <c r="V36" s="1">
        <f t="shared" si="82"/>
        <v>0.21365680401506373</v>
      </c>
      <c r="W36" s="5">
        <f t="shared" si="83"/>
        <v>4.6804032504834048</v>
      </c>
      <c r="X36" s="2"/>
      <c r="Y36" s="1">
        <v>11</v>
      </c>
      <c r="Z36" s="1">
        <v>100</v>
      </c>
      <c r="AA36" s="1">
        <v>0.19800000000000001</v>
      </c>
      <c r="AB36" s="4">
        <v>0.04</v>
      </c>
      <c r="AC36" s="4">
        <v>0.2</v>
      </c>
      <c r="AD36" s="1">
        <f t="shared" si="84"/>
        <v>4.8642302500000012</v>
      </c>
      <c r="AE36" s="1">
        <f t="shared" si="85"/>
        <v>1.5</v>
      </c>
      <c r="AF36" s="1">
        <f t="shared" si="86"/>
        <v>2.6</v>
      </c>
      <c r="AG36" s="1">
        <f t="shared" si="87"/>
        <v>0.38400000000000001</v>
      </c>
      <c r="AH36" s="1">
        <f t="shared" si="88"/>
        <v>0.14457504301506333</v>
      </c>
      <c r="AI36" s="5">
        <f t="shared" si="89"/>
        <v>6.9168231192973577</v>
      </c>
      <c r="AK36" s="1">
        <v>11</v>
      </c>
      <c r="AL36" s="1">
        <v>100</v>
      </c>
      <c r="AM36" s="1">
        <v>0.19800000000000001</v>
      </c>
      <c r="AN36" s="4">
        <v>0.06</v>
      </c>
      <c r="AO36" s="4">
        <v>0.3</v>
      </c>
      <c r="AP36" s="1">
        <f t="shared" si="90"/>
        <v>4.8642302500000012</v>
      </c>
      <c r="AQ36" s="1">
        <f t="shared" si="91"/>
        <v>1.5</v>
      </c>
      <c r="AR36" s="1">
        <f t="shared" si="92"/>
        <v>2.6500000000000004</v>
      </c>
      <c r="AS36" s="1">
        <f t="shared" si="93"/>
        <v>0.41600000000000004</v>
      </c>
      <c r="AT36" s="1">
        <f t="shared" si="94"/>
        <v>8.8941282015062975E-2</v>
      </c>
      <c r="AU36" s="5">
        <f t="shared" si="95"/>
        <v>11.243372901130899</v>
      </c>
      <c r="AW36" s="1">
        <v>11</v>
      </c>
      <c r="AX36" s="1">
        <v>100</v>
      </c>
      <c r="AY36" s="1">
        <v>0.19800000000000001</v>
      </c>
      <c r="AZ36" s="4">
        <v>0.08</v>
      </c>
      <c r="BA36" s="4">
        <v>0.4</v>
      </c>
      <c r="BB36" s="1">
        <f t="shared" si="96"/>
        <v>4.8642302500000012</v>
      </c>
      <c r="BC36" s="1">
        <f t="shared" si="97"/>
        <v>1.5</v>
      </c>
      <c r="BD36" s="1">
        <f t="shared" si="98"/>
        <v>2.7</v>
      </c>
      <c r="BE36" s="1">
        <f t="shared" si="99"/>
        <v>0.44799999999999995</v>
      </c>
      <c r="BF36" s="1">
        <f t="shared" si="100"/>
        <v>4.6755521015062959E-2</v>
      </c>
      <c r="BG36" s="5">
        <f t="shared" si="101"/>
        <v>21.387848499813224</v>
      </c>
      <c r="BI36" s="1">
        <v>11</v>
      </c>
      <c r="BJ36" s="1">
        <v>100</v>
      </c>
      <c r="BK36" s="1">
        <v>0.19800000000000001</v>
      </c>
      <c r="BL36" s="4">
        <v>0.1</v>
      </c>
      <c r="BM36" s="4">
        <v>0.5</v>
      </c>
      <c r="BN36" s="1">
        <f t="shared" si="102"/>
        <v>4.8642302500000012</v>
      </c>
      <c r="BO36" s="1">
        <f t="shared" si="103"/>
        <v>1.5</v>
      </c>
      <c r="BP36" s="1">
        <f t="shared" si="104"/>
        <v>2.75</v>
      </c>
      <c r="BQ36" s="1">
        <f t="shared" si="105"/>
        <v>0.48</v>
      </c>
      <c r="BR36" s="1">
        <f t="shared" si="106"/>
        <v>1.8017760015062827E-2</v>
      </c>
      <c r="BS36" s="5">
        <f t="shared" si="107"/>
        <v>55.500794724982526</v>
      </c>
      <c r="BU36" s="1">
        <v>11</v>
      </c>
      <c r="BV36" s="1">
        <v>100</v>
      </c>
      <c r="BW36" s="1">
        <v>0.19800000000000001</v>
      </c>
      <c r="BX36" s="4">
        <v>0.2</v>
      </c>
      <c r="BY36" s="4">
        <v>1</v>
      </c>
      <c r="BZ36" s="1">
        <f t="shared" si="108"/>
        <v>4.8642302500000012</v>
      </c>
      <c r="CA36" s="1">
        <f t="shared" si="109"/>
        <v>1.5</v>
      </c>
      <c r="CB36" s="1">
        <f t="shared" si="110"/>
        <v>3</v>
      </c>
      <c r="CC36" s="1">
        <f t="shared" si="111"/>
        <v>0.64</v>
      </c>
      <c r="CD36" s="1">
        <f t="shared" si="112"/>
        <v>7.6048955015061842E-2</v>
      </c>
      <c r="CE36" s="7">
        <f t="shared" si="113"/>
        <v>13.14942460158651</v>
      </c>
      <c r="CG36" s="1">
        <v>11</v>
      </c>
      <c r="CH36" s="1">
        <v>100</v>
      </c>
      <c r="CI36" s="1">
        <v>0.19800000000000001</v>
      </c>
      <c r="CJ36" s="4">
        <v>0.3</v>
      </c>
      <c r="CK36" s="4">
        <v>1.5</v>
      </c>
      <c r="CL36" s="1">
        <f t="shared" si="114"/>
        <v>4.8642302500000012</v>
      </c>
      <c r="CM36" s="1">
        <f t="shared" si="115"/>
        <v>1.5</v>
      </c>
      <c r="CN36" s="1">
        <f t="shared" si="116"/>
        <v>3.25</v>
      </c>
      <c r="CO36" s="1">
        <f t="shared" si="117"/>
        <v>0.8</v>
      </c>
      <c r="CP36" s="1">
        <f t="shared" si="118"/>
        <v>0.4702801500150609</v>
      </c>
      <c r="CQ36" s="7">
        <f t="shared" si="119"/>
        <v>2.1263921089758404</v>
      </c>
      <c r="CS36" s="1">
        <v>11</v>
      </c>
      <c r="CT36" s="1">
        <v>100</v>
      </c>
      <c r="CU36" s="1">
        <v>0.19800000000000001</v>
      </c>
      <c r="CV36" s="4">
        <v>0.4</v>
      </c>
      <c r="CW36" s="4">
        <v>2</v>
      </c>
      <c r="CX36" s="1">
        <f t="shared" si="120"/>
        <v>4.8642302500000012</v>
      </c>
      <c r="CY36" s="1">
        <f t="shared" si="121"/>
        <v>1.5</v>
      </c>
      <c r="CZ36" s="1">
        <f t="shared" si="122"/>
        <v>3.5</v>
      </c>
      <c r="DA36" s="1">
        <f t="shared" si="123"/>
        <v>0.96</v>
      </c>
      <c r="DB36" s="1">
        <f t="shared" si="124"/>
        <v>1.2007113450150597</v>
      </c>
      <c r="DC36" s="7">
        <f t="shared" si="125"/>
        <v>0.83283963639692071</v>
      </c>
      <c r="DE36" s="1">
        <v>11</v>
      </c>
      <c r="DF36" s="1">
        <v>100</v>
      </c>
      <c r="DG36" s="1">
        <v>0.19800000000000001</v>
      </c>
      <c r="DH36" s="4">
        <v>0.5</v>
      </c>
      <c r="DI36" s="4">
        <v>2.5</v>
      </c>
      <c r="DJ36" s="1">
        <f t="shared" si="126"/>
        <v>4.8642302500000012</v>
      </c>
      <c r="DK36" s="1">
        <f t="shared" si="127"/>
        <v>1.5</v>
      </c>
      <c r="DL36" s="1">
        <f t="shared" si="128"/>
        <v>3.75</v>
      </c>
      <c r="DM36" s="1">
        <f t="shared" si="129"/>
        <v>1.1200000000000001</v>
      </c>
      <c r="DN36" s="1">
        <f t="shared" si="130"/>
        <v>2.2673425400150591</v>
      </c>
      <c r="DO36" s="7">
        <f t="shared" si="131"/>
        <v>0.44104496005855309</v>
      </c>
      <c r="DQ36" s="1">
        <v>11</v>
      </c>
      <c r="DR36" s="1">
        <v>100</v>
      </c>
      <c r="DS36" s="1">
        <v>0.19800000000000001</v>
      </c>
      <c r="DT36" s="4">
        <v>0.6</v>
      </c>
      <c r="DU36" s="4">
        <v>3</v>
      </c>
      <c r="DV36" s="1">
        <f t="shared" si="132"/>
        <v>4.8642302500000012</v>
      </c>
      <c r="DW36" s="1">
        <f t="shared" si="133"/>
        <v>1.5</v>
      </c>
      <c r="DX36" s="1">
        <f t="shared" si="134"/>
        <v>4</v>
      </c>
      <c r="DY36" s="1">
        <f t="shared" si="135"/>
        <v>1.28</v>
      </c>
      <c r="DZ36" s="1">
        <f t="shared" si="136"/>
        <v>3.6701737350150578</v>
      </c>
      <c r="EA36" s="7">
        <f t="shared" si="137"/>
        <v>0.27246666566750338</v>
      </c>
      <c r="EC36" s="1">
        <v>11</v>
      </c>
      <c r="ED36" s="1">
        <v>100</v>
      </c>
      <c r="EE36" s="1">
        <v>0.19800000000000001</v>
      </c>
      <c r="EF36" s="4">
        <v>0.7</v>
      </c>
      <c r="EG36" s="4">
        <v>3.5</v>
      </c>
      <c r="EH36" s="1">
        <f t="shared" si="138"/>
        <v>4.8642302500000012</v>
      </c>
      <c r="EI36" s="1">
        <f t="shared" si="139"/>
        <v>1.5</v>
      </c>
      <c r="EJ36" s="1">
        <f t="shared" si="140"/>
        <v>4.25</v>
      </c>
      <c r="EK36" s="1">
        <f t="shared" si="141"/>
        <v>1.44</v>
      </c>
      <c r="EL36" s="1">
        <f t="shared" si="142"/>
        <v>5.4092049300150569</v>
      </c>
      <c r="EM36" s="7">
        <f t="shared" si="143"/>
        <v>0.18487005261182005</v>
      </c>
    </row>
    <row r="37" spans="1:143" x14ac:dyDescent="0.25">
      <c r="A37" s="1">
        <v>12</v>
      </c>
      <c r="B37" s="1">
        <v>300</v>
      </c>
      <c r="C37" s="1">
        <v>0.1993</v>
      </c>
      <c r="D37" s="4">
        <v>0</v>
      </c>
      <c r="E37" s="4">
        <v>0</v>
      </c>
      <c r="F37" s="1">
        <f t="shared" si="72"/>
        <v>4.8484737056249996</v>
      </c>
      <c r="G37" s="1">
        <f t="shared" si="73"/>
        <v>1.5</v>
      </c>
      <c r="H37" s="1">
        <f t="shared" si="74"/>
        <v>2.5</v>
      </c>
      <c r="I37" s="1">
        <f t="shared" si="75"/>
        <v>0.32</v>
      </c>
      <c r="J37" s="1">
        <f t="shared" si="76"/>
        <v>0.27928445753701864</v>
      </c>
      <c r="K37" s="5">
        <f t="shared" si="77"/>
        <v>3.5805787719764242</v>
      </c>
      <c r="M37" s="1">
        <v>12</v>
      </c>
      <c r="N37" s="1">
        <v>300</v>
      </c>
      <c r="O37" s="1">
        <v>0.1993</v>
      </c>
      <c r="P37" s="4">
        <v>0.02</v>
      </c>
      <c r="Q37" s="4">
        <v>0.1</v>
      </c>
      <c r="R37" s="1">
        <f t="shared" si="78"/>
        <v>4.8484737056249996</v>
      </c>
      <c r="S37" s="1">
        <f t="shared" si="79"/>
        <v>1.5</v>
      </c>
      <c r="T37" s="1">
        <f t="shared" si="80"/>
        <v>2.5499999999999998</v>
      </c>
      <c r="U37" s="1">
        <f t="shared" si="81"/>
        <v>0.35200000000000004</v>
      </c>
      <c r="V37" s="1">
        <f t="shared" si="82"/>
        <v>0.1993387698145189</v>
      </c>
      <c r="W37" s="5">
        <f t="shared" si="83"/>
        <v>5.0165855890978053</v>
      </c>
      <c r="X37" s="2"/>
      <c r="Y37" s="1">
        <v>12</v>
      </c>
      <c r="Z37" s="1">
        <v>300</v>
      </c>
      <c r="AA37" s="1">
        <v>0.1993</v>
      </c>
      <c r="AB37" s="4">
        <v>0.04</v>
      </c>
      <c r="AC37" s="4">
        <v>0.2</v>
      </c>
      <c r="AD37" s="1">
        <f t="shared" si="84"/>
        <v>4.8484737056249996</v>
      </c>
      <c r="AE37" s="1">
        <f t="shared" si="85"/>
        <v>1.5</v>
      </c>
      <c r="AF37" s="1">
        <f t="shared" si="86"/>
        <v>2.6</v>
      </c>
      <c r="AG37" s="1">
        <f t="shared" si="87"/>
        <v>0.38400000000000001</v>
      </c>
      <c r="AH37" s="1">
        <f t="shared" si="88"/>
        <v>0.13284108209201878</v>
      </c>
      <c r="AI37" s="5">
        <f t="shared" si="89"/>
        <v>7.5277917361987594</v>
      </c>
      <c r="AK37" s="1">
        <v>12</v>
      </c>
      <c r="AL37" s="1">
        <v>300</v>
      </c>
      <c r="AM37" s="1">
        <v>0.1993</v>
      </c>
      <c r="AN37" s="4">
        <v>0.06</v>
      </c>
      <c r="AO37" s="4">
        <v>0.3</v>
      </c>
      <c r="AP37" s="1">
        <f t="shared" si="90"/>
        <v>4.8484737056249996</v>
      </c>
      <c r="AQ37" s="1">
        <f t="shared" si="91"/>
        <v>1.5</v>
      </c>
      <c r="AR37" s="1">
        <f t="shared" si="92"/>
        <v>2.6500000000000004</v>
      </c>
      <c r="AS37" s="1">
        <f t="shared" si="93"/>
        <v>0.41600000000000004</v>
      </c>
      <c r="AT37" s="1">
        <f t="shared" si="94"/>
        <v>7.9791394369518695E-2</v>
      </c>
      <c r="AU37" s="5">
        <f t="shared" si="95"/>
        <v>12.532679844757951</v>
      </c>
      <c r="AW37" s="1">
        <v>12</v>
      </c>
      <c r="AX37" s="1">
        <v>300</v>
      </c>
      <c r="AY37" s="1">
        <v>0.1993</v>
      </c>
      <c r="AZ37" s="4">
        <v>0.08</v>
      </c>
      <c r="BA37" s="4">
        <v>0.4</v>
      </c>
      <c r="BB37" s="1">
        <f t="shared" si="96"/>
        <v>4.8484737056249996</v>
      </c>
      <c r="BC37" s="1">
        <f t="shared" si="97"/>
        <v>1.5</v>
      </c>
      <c r="BD37" s="1">
        <f t="shared" si="98"/>
        <v>2.7</v>
      </c>
      <c r="BE37" s="1">
        <f t="shared" si="99"/>
        <v>0.44799999999999995</v>
      </c>
      <c r="BF37" s="1">
        <f t="shared" si="100"/>
        <v>4.018970664701893E-2</v>
      </c>
      <c r="BG37" s="5">
        <f t="shared" si="101"/>
        <v>24.881993013357189</v>
      </c>
      <c r="BI37" s="1">
        <v>12</v>
      </c>
      <c r="BJ37" s="1">
        <v>300</v>
      </c>
      <c r="BK37" s="1">
        <v>0.1993</v>
      </c>
      <c r="BL37" s="4">
        <v>0.1</v>
      </c>
      <c r="BM37" s="4">
        <v>0.5</v>
      </c>
      <c r="BN37" s="1">
        <f t="shared" si="102"/>
        <v>4.8484737056249996</v>
      </c>
      <c r="BO37" s="1">
        <f t="shared" si="103"/>
        <v>1.5</v>
      </c>
      <c r="BP37" s="1">
        <f t="shared" si="104"/>
        <v>2.75</v>
      </c>
      <c r="BQ37" s="1">
        <f t="shared" si="105"/>
        <v>0.48</v>
      </c>
      <c r="BR37" s="1">
        <f t="shared" si="106"/>
        <v>1.4036018924519059E-2</v>
      </c>
      <c r="BS37" s="5">
        <f t="shared" si="107"/>
        <v>71.245272992125493</v>
      </c>
      <c r="BU37" s="1">
        <v>12</v>
      </c>
      <c r="BV37" s="1">
        <v>300</v>
      </c>
      <c r="BW37" s="1">
        <v>0.1993</v>
      </c>
      <c r="BX37" s="4">
        <v>0.2</v>
      </c>
      <c r="BY37" s="4">
        <v>1</v>
      </c>
      <c r="BZ37" s="1">
        <f t="shared" si="108"/>
        <v>4.8484737056249996</v>
      </c>
      <c r="CA37" s="1">
        <f t="shared" si="109"/>
        <v>1.5</v>
      </c>
      <c r="CB37" s="1">
        <f t="shared" si="110"/>
        <v>3</v>
      </c>
      <c r="CC37" s="1">
        <f t="shared" si="111"/>
        <v>0.64</v>
      </c>
      <c r="CD37" s="1">
        <f t="shared" si="112"/>
        <v>8.4987580312019417E-2</v>
      </c>
      <c r="CE37" s="7">
        <f t="shared" si="113"/>
        <v>11.766425121513601</v>
      </c>
      <c r="CG37" s="1">
        <v>12</v>
      </c>
      <c r="CH37" s="1">
        <v>300</v>
      </c>
      <c r="CI37" s="1">
        <v>0.1993</v>
      </c>
      <c r="CJ37" s="4">
        <v>0.3</v>
      </c>
      <c r="CK37" s="4">
        <v>1.5</v>
      </c>
      <c r="CL37" s="1">
        <f t="shared" si="114"/>
        <v>4.8484737056249996</v>
      </c>
      <c r="CM37" s="1">
        <f t="shared" si="115"/>
        <v>1.5</v>
      </c>
      <c r="CN37" s="1">
        <f t="shared" si="116"/>
        <v>3.25</v>
      </c>
      <c r="CO37" s="1">
        <f t="shared" si="117"/>
        <v>0.8</v>
      </c>
      <c r="CP37" s="1">
        <f t="shared" si="118"/>
        <v>0.49213914169951983</v>
      </c>
      <c r="CQ37" s="7">
        <f t="shared" si="119"/>
        <v>2.0319456740357373</v>
      </c>
      <c r="CS37" s="1">
        <v>12</v>
      </c>
      <c r="CT37" s="1">
        <v>300</v>
      </c>
      <c r="CU37" s="1">
        <v>0.1993</v>
      </c>
      <c r="CV37" s="4">
        <v>0.4</v>
      </c>
      <c r="CW37" s="4">
        <v>2</v>
      </c>
      <c r="CX37" s="1">
        <f t="shared" si="120"/>
        <v>4.8484737056249996</v>
      </c>
      <c r="CY37" s="1">
        <f t="shared" si="121"/>
        <v>1.5</v>
      </c>
      <c r="CZ37" s="1">
        <f t="shared" si="122"/>
        <v>3.5</v>
      </c>
      <c r="DA37" s="1">
        <f t="shared" si="123"/>
        <v>0.96</v>
      </c>
      <c r="DB37" s="1">
        <f t="shared" si="124"/>
        <v>1.2354907030870199</v>
      </c>
      <c r="DC37" s="7">
        <f t="shared" si="125"/>
        <v>0.80939500192221725</v>
      </c>
      <c r="DE37" s="1">
        <v>12</v>
      </c>
      <c r="DF37" s="1">
        <v>300</v>
      </c>
      <c r="DG37" s="1">
        <v>0.1993</v>
      </c>
      <c r="DH37" s="4">
        <v>0.5</v>
      </c>
      <c r="DI37" s="4">
        <v>2.5</v>
      </c>
      <c r="DJ37" s="1">
        <f t="shared" si="126"/>
        <v>4.8484737056249996</v>
      </c>
      <c r="DK37" s="1">
        <f t="shared" si="127"/>
        <v>1.5</v>
      </c>
      <c r="DL37" s="1">
        <f t="shared" si="128"/>
        <v>3.75</v>
      </c>
      <c r="DM37" s="1">
        <f t="shared" si="129"/>
        <v>1.1200000000000001</v>
      </c>
      <c r="DN37" s="1">
        <f t="shared" si="130"/>
        <v>2.315042264474521</v>
      </c>
      <c r="DO37" s="7">
        <f t="shared" si="131"/>
        <v>0.43195755660512081</v>
      </c>
      <c r="DQ37" s="1">
        <v>12</v>
      </c>
      <c r="DR37" s="1">
        <v>300</v>
      </c>
      <c r="DS37" s="1">
        <v>0.1993</v>
      </c>
      <c r="DT37" s="4">
        <v>0.6</v>
      </c>
      <c r="DU37" s="4">
        <v>3</v>
      </c>
      <c r="DV37" s="1">
        <f t="shared" si="132"/>
        <v>4.8484737056249996</v>
      </c>
      <c r="DW37" s="1">
        <f t="shared" si="133"/>
        <v>1.5</v>
      </c>
      <c r="DX37" s="1">
        <f t="shared" si="134"/>
        <v>4</v>
      </c>
      <c r="DY37" s="1">
        <f t="shared" si="135"/>
        <v>1.28</v>
      </c>
      <c r="DZ37" s="1">
        <f t="shared" si="136"/>
        <v>3.7307938258620208</v>
      </c>
      <c r="EA37" s="7">
        <f t="shared" si="137"/>
        <v>0.26803947006343737</v>
      </c>
      <c r="EC37" s="1">
        <v>12</v>
      </c>
      <c r="ED37" s="1">
        <v>300</v>
      </c>
      <c r="EE37" s="1">
        <v>0.1993</v>
      </c>
      <c r="EF37" s="4">
        <v>0.7</v>
      </c>
      <c r="EG37" s="4">
        <v>3.5</v>
      </c>
      <c r="EH37" s="1">
        <f t="shared" si="138"/>
        <v>4.8484737056249996</v>
      </c>
      <c r="EI37" s="1">
        <f t="shared" si="139"/>
        <v>1.5</v>
      </c>
      <c r="EJ37" s="1">
        <f t="shared" si="140"/>
        <v>4.25</v>
      </c>
      <c r="EK37" s="1">
        <f t="shared" si="141"/>
        <v>1.44</v>
      </c>
      <c r="EL37" s="1">
        <f t="shared" si="142"/>
        <v>5.4827453872495209</v>
      </c>
      <c r="EM37" s="7">
        <f t="shared" si="143"/>
        <v>0.18239037733278016</v>
      </c>
    </row>
    <row r="38" spans="1:143" x14ac:dyDescent="0.25">
      <c r="A38" s="1">
        <v>13</v>
      </c>
      <c r="B38" s="1">
        <v>1000</v>
      </c>
      <c r="C38" s="1">
        <v>0.19980000000000001</v>
      </c>
      <c r="D38" s="4">
        <v>0</v>
      </c>
      <c r="E38" s="4">
        <v>0</v>
      </c>
      <c r="F38" s="1">
        <f t="shared" si="72"/>
        <v>4.8424203025000008</v>
      </c>
      <c r="G38" s="1">
        <f t="shared" si="73"/>
        <v>1.5</v>
      </c>
      <c r="H38" s="1">
        <f t="shared" si="74"/>
        <v>2.5</v>
      </c>
      <c r="I38" s="1">
        <f t="shared" si="75"/>
        <v>0.32</v>
      </c>
      <c r="J38" s="1">
        <f t="shared" si="76"/>
        <v>0.27292297246419223</v>
      </c>
      <c r="K38" s="5">
        <f t="shared" si="77"/>
        <v>3.6640374790407249</v>
      </c>
      <c r="M38" s="1">
        <v>13</v>
      </c>
      <c r="N38" s="1">
        <v>1000</v>
      </c>
      <c r="O38" s="1">
        <v>0.19980000000000001</v>
      </c>
      <c r="P38" s="4">
        <v>0.02</v>
      </c>
      <c r="Q38" s="4">
        <v>0.1</v>
      </c>
      <c r="R38" s="1">
        <f t="shared" si="78"/>
        <v>4.8424203025000008</v>
      </c>
      <c r="S38" s="1">
        <f t="shared" si="79"/>
        <v>1.5</v>
      </c>
      <c r="T38" s="1">
        <f t="shared" si="80"/>
        <v>2.5499999999999998</v>
      </c>
      <c r="U38" s="1">
        <f t="shared" si="81"/>
        <v>0.35200000000000004</v>
      </c>
      <c r="V38" s="1">
        <f t="shared" si="82"/>
        <v>0.19397004285419231</v>
      </c>
      <c r="W38" s="5">
        <f t="shared" si="83"/>
        <v>5.1554352686909599</v>
      </c>
      <c r="X38" s="2"/>
      <c r="Y38" s="1">
        <v>13</v>
      </c>
      <c r="Z38" s="1">
        <v>1000</v>
      </c>
      <c r="AA38" s="1">
        <v>0.19980000000000001</v>
      </c>
      <c r="AB38" s="4">
        <v>0.04</v>
      </c>
      <c r="AC38" s="4">
        <v>0.2</v>
      </c>
      <c r="AD38" s="1">
        <f t="shared" si="84"/>
        <v>4.8424203025000008</v>
      </c>
      <c r="AE38" s="1">
        <f t="shared" si="85"/>
        <v>1.5</v>
      </c>
      <c r="AF38" s="1">
        <f t="shared" si="86"/>
        <v>2.6</v>
      </c>
      <c r="AG38" s="1">
        <f t="shared" si="87"/>
        <v>0.38400000000000001</v>
      </c>
      <c r="AH38" s="1">
        <f t="shared" si="88"/>
        <v>0.12846511324419199</v>
      </c>
      <c r="AI38" s="5">
        <f t="shared" si="89"/>
        <v>7.7842145213320064</v>
      </c>
      <c r="AK38" s="1">
        <v>13</v>
      </c>
      <c r="AL38" s="1">
        <v>1000</v>
      </c>
      <c r="AM38" s="1">
        <v>0.19980000000000001</v>
      </c>
      <c r="AN38" s="4">
        <v>0.06</v>
      </c>
      <c r="AO38" s="4">
        <v>0.3</v>
      </c>
      <c r="AP38" s="1">
        <f t="shared" si="90"/>
        <v>4.8424203025000008</v>
      </c>
      <c r="AQ38" s="1">
        <f t="shared" si="91"/>
        <v>1.5</v>
      </c>
      <c r="AR38" s="1">
        <f t="shared" si="92"/>
        <v>2.6500000000000004</v>
      </c>
      <c r="AS38" s="1">
        <f t="shared" si="93"/>
        <v>0.41600000000000004</v>
      </c>
      <c r="AT38" s="1">
        <f t="shared" si="94"/>
        <v>7.6408183634191718E-2</v>
      </c>
      <c r="AU38" s="5">
        <f t="shared" si="95"/>
        <v>13.087603348713976</v>
      </c>
      <c r="AW38" s="1">
        <v>13</v>
      </c>
      <c r="AX38" s="1">
        <v>1000</v>
      </c>
      <c r="AY38" s="1">
        <v>0.19980000000000001</v>
      </c>
      <c r="AZ38" s="4">
        <v>0.08</v>
      </c>
      <c r="BA38" s="4">
        <v>0.4</v>
      </c>
      <c r="BB38" s="1">
        <f t="shared" si="96"/>
        <v>4.8424203025000008</v>
      </c>
      <c r="BC38" s="1">
        <f t="shared" si="97"/>
        <v>1.5</v>
      </c>
      <c r="BD38" s="1">
        <f t="shared" si="98"/>
        <v>2.7</v>
      </c>
      <c r="BE38" s="1">
        <f t="shared" si="99"/>
        <v>0.44799999999999995</v>
      </c>
      <c r="BF38" s="1">
        <f t="shared" si="100"/>
        <v>3.7799254024191757E-2</v>
      </c>
      <c r="BG38" s="5">
        <f t="shared" si="101"/>
        <v>26.455548550243712</v>
      </c>
      <c r="BI38" s="1">
        <v>13</v>
      </c>
      <c r="BJ38" s="1">
        <v>1000</v>
      </c>
      <c r="BK38" s="1">
        <v>0.19980000000000001</v>
      </c>
      <c r="BL38" s="4">
        <v>0.1</v>
      </c>
      <c r="BM38" s="4">
        <v>0.5</v>
      </c>
      <c r="BN38" s="1">
        <f t="shared" si="102"/>
        <v>4.8424203025000008</v>
      </c>
      <c r="BO38" s="1">
        <f t="shared" si="103"/>
        <v>1.5</v>
      </c>
      <c r="BP38" s="1">
        <f t="shared" si="104"/>
        <v>2.75</v>
      </c>
      <c r="BQ38" s="1">
        <f t="shared" si="105"/>
        <v>0.48</v>
      </c>
      <c r="BR38" s="1">
        <f t="shared" si="106"/>
        <v>1.2638324414191684E-2</v>
      </c>
      <c r="BS38" s="5">
        <f t="shared" si="107"/>
        <v>79.124412954385889</v>
      </c>
      <c r="BU38" s="1">
        <v>13</v>
      </c>
      <c r="BV38" s="1">
        <v>1000</v>
      </c>
      <c r="BW38" s="1">
        <v>0.19980000000000001</v>
      </c>
      <c r="BX38" s="4">
        <v>0.2</v>
      </c>
      <c r="BY38" s="4">
        <v>1</v>
      </c>
      <c r="BZ38" s="1">
        <f t="shared" si="108"/>
        <v>4.8424203025000008</v>
      </c>
      <c r="CA38" s="1">
        <f t="shared" si="109"/>
        <v>1.5</v>
      </c>
      <c r="CB38" s="1">
        <f t="shared" si="110"/>
        <v>3</v>
      </c>
      <c r="CC38" s="1">
        <f t="shared" si="111"/>
        <v>0.64</v>
      </c>
      <c r="CD38" s="1">
        <f t="shared" si="112"/>
        <v>8.855367636419105E-2</v>
      </c>
      <c r="CE38" s="7">
        <f t="shared" si="113"/>
        <v>11.292585932709798</v>
      </c>
      <c r="CG38" s="1">
        <v>13</v>
      </c>
      <c r="CH38" s="1">
        <v>1000</v>
      </c>
      <c r="CI38" s="1">
        <v>0.19980000000000001</v>
      </c>
      <c r="CJ38" s="4">
        <v>0.3</v>
      </c>
      <c r="CK38" s="4">
        <v>1.5</v>
      </c>
      <c r="CL38" s="1">
        <f t="shared" si="114"/>
        <v>4.8424203025000008</v>
      </c>
      <c r="CM38" s="1">
        <f t="shared" si="115"/>
        <v>1.5</v>
      </c>
      <c r="CN38" s="1">
        <f t="shared" si="116"/>
        <v>3.25</v>
      </c>
      <c r="CO38" s="1">
        <f t="shared" si="117"/>
        <v>0.8</v>
      </c>
      <c r="CP38" s="1">
        <f t="shared" si="118"/>
        <v>0.50066902831419047</v>
      </c>
      <c r="CQ38" s="7">
        <f t="shared" si="119"/>
        <v>1.9973274627494209</v>
      </c>
      <c r="CS38" s="1">
        <v>13</v>
      </c>
      <c r="CT38" s="1">
        <v>1000</v>
      </c>
      <c r="CU38" s="1">
        <v>0.19980000000000001</v>
      </c>
      <c r="CV38" s="4">
        <v>0.4</v>
      </c>
      <c r="CW38" s="4">
        <v>2</v>
      </c>
      <c r="CX38" s="1">
        <f t="shared" si="120"/>
        <v>4.8424203025000008</v>
      </c>
      <c r="CY38" s="1">
        <f t="shared" si="121"/>
        <v>1.5</v>
      </c>
      <c r="CZ38" s="1">
        <f t="shared" si="122"/>
        <v>3.5</v>
      </c>
      <c r="DA38" s="1">
        <f t="shared" si="123"/>
        <v>0.96</v>
      </c>
      <c r="DB38" s="1">
        <f t="shared" si="124"/>
        <v>1.2489843802641898</v>
      </c>
      <c r="DC38" s="7">
        <f t="shared" si="125"/>
        <v>0.80065052517988755</v>
      </c>
      <c r="DE38" s="1">
        <v>13</v>
      </c>
      <c r="DF38" s="1">
        <v>1000</v>
      </c>
      <c r="DG38" s="1">
        <v>0.19980000000000001</v>
      </c>
      <c r="DH38" s="4">
        <v>0.5</v>
      </c>
      <c r="DI38" s="4">
        <v>2.5</v>
      </c>
      <c r="DJ38" s="1">
        <f t="shared" si="126"/>
        <v>4.8424203025000008</v>
      </c>
      <c r="DK38" s="1">
        <f t="shared" si="127"/>
        <v>1.5</v>
      </c>
      <c r="DL38" s="1">
        <f t="shared" si="128"/>
        <v>3.75</v>
      </c>
      <c r="DM38" s="1">
        <f t="shared" si="129"/>
        <v>1.1200000000000001</v>
      </c>
      <c r="DN38" s="1">
        <f t="shared" si="130"/>
        <v>2.3334997322141895</v>
      </c>
      <c r="DO38" s="7">
        <f t="shared" si="131"/>
        <v>0.42854086769109218</v>
      </c>
      <c r="DQ38" s="1">
        <v>13</v>
      </c>
      <c r="DR38" s="1">
        <v>1000</v>
      </c>
      <c r="DS38" s="1">
        <v>0.19980000000000001</v>
      </c>
      <c r="DT38" s="4">
        <v>0.6</v>
      </c>
      <c r="DU38" s="4">
        <v>3</v>
      </c>
      <c r="DV38" s="1">
        <f t="shared" si="132"/>
        <v>4.8424203025000008</v>
      </c>
      <c r="DW38" s="1">
        <f t="shared" si="133"/>
        <v>1.5</v>
      </c>
      <c r="DX38" s="1">
        <f t="shared" si="134"/>
        <v>4</v>
      </c>
      <c r="DY38" s="1">
        <f t="shared" si="135"/>
        <v>1.28</v>
      </c>
      <c r="DZ38" s="1">
        <f t="shared" si="136"/>
        <v>3.7542150841641888</v>
      </c>
      <c r="EA38" s="7">
        <f t="shared" si="137"/>
        <v>0.26636726388377208</v>
      </c>
      <c r="EC38" s="1">
        <v>13</v>
      </c>
      <c r="ED38" s="1">
        <v>1000</v>
      </c>
      <c r="EE38" s="1">
        <v>0.19980000000000001</v>
      </c>
      <c r="EF38" s="4">
        <v>0.7</v>
      </c>
      <c r="EG38" s="4">
        <v>3.5</v>
      </c>
      <c r="EH38" s="1">
        <f t="shared" si="138"/>
        <v>4.8424203025000008</v>
      </c>
      <c r="EI38" s="1">
        <f t="shared" si="139"/>
        <v>1.5</v>
      </c>
      <c r="EJ38" s="1">
        <f t="shared" si="140"/>
        <v>4.25</v>
      </c>
      <c r="EK38" s="1">
        <f t="shared" si="141"/>
        <v>1.44</v>
      </c>
      <c r="EL38" s="1">
        <f t="shared" si="142"/>
        <v>5.511130436114188</v>
      </c>
      <c r="EM38" s="7">
        <f t="shared" si="143"/>
        <v>0.18145097663576337</v>
      </c>
    </row>
    <row r="39" spans="1:143" x14ac:dyDescent="0.25">
      <c r="A39" s="1">
        <v>14</v>
      </c>
      <c r="B39" s="1">
        <v>3000</v>
      </c>
      <c r="C39" s="1">
        <v>0.19997999999999999</v>
      </c>
      <c r="D39" s="4">
        <v>0</v>
      </c>
      <c r="E39" s="4">
        <v>0</v>
      </c>
      <c r="F39" s="1">
        <f t="shared" si="72"/>
        <v>4.8402420030249997</v>
      </c>
      <c r="G39" s="1">
        <f t="shared" si="73"/>
        <v>1.5</v>
      </c>
      <c r="H39" s="1">
        <f t="shared" si="74"/>
        <v>2.5</v>
      </c>
      <c r="I39" s="1">
        <f t="shared" si="75"/>
        <v>0.32</v>
      </c>
      <c r="J39" s="1">
        <f t="shared" si="76"/>
        <v>0.27065174171146378</v>
      </c>
      <c r="K39" s="5">
        <f t="shared" si="77"/>
        <v>3.6947850166287837</v>
      </c>
      <c r="M39" s="1">
        <v>14</v>
      </c>
      <c r="N39" s="1">
        <v>3000</v>
      </c>
      <c r="O39" s="1">
        <v>0.19997999999999999</v>
      </c>
      <c r="P39" s="4">
        <v>0.02</v>
      </c>
      <c r="Q39" s="4">
        <v>0.1</v>
      </c>
      <c r="R39" s="1">
        <f t="shared" si="78"/>
        <v>4.8402420030249997</v>
      </c>
      <c r="S39" s="1">
        <f t="shared" si="79"/>
        <v>1.5</v>
      </c>
      <c r="T39" s="1">
        <f t="shared" si="80"/>
        <v>2.5499999999999998</v>
      </c>
      <c r="U39" s="1">
        <f t="shared" si="81"/>
        <v>0.35200000000000004</v>
      </c>
      <c r="V39" s="1">
        <f t="shared" si="82"/>
        <v>0.19205605321536401</v>
      </c>
      <c r="W39" s="5">
        <f t="shared" si="83"/>
        <v>5.2068132363349147</v>
      </c>
      <c r="X39" s="2"/>
      <c r="Y39" s="1">
        <v>14</v>
      </c>
      <c r="Z39" s="1">
        <v>3000</v>
      </c>
      <c r="AA39" s="1">
        <v>0.19997999999999999</v>
      </c>
      <c r="AB39" s="4">
        <v>0.04</v>
      </c>
      <c r="AC39" s="4">
        <v>0.2</v>
      </c>
      <c r="AD39" s="1">
        <f t="shared" si="84"/>
        <v>4.8402420030249997</v>
      </c>
      <c r="AE39" s="1">
        <f t="shared" si="85"/>
        <v>1.5</v>
      </c>
      <c r="AF39" s="1">
        <f t="shared" si="86"/>
        <v>2.6</v>
      </c>
      <c r="AG39" s="1">
        <f t="shared" si="87"/>
        <v>0.38400000000000001</v>
      </c>
      <c r="AH39" s="1">
        <f t="shared" si="88"/>
        <v>0.12690836471926387</v>
      </c>
      <c r="AI39" s="5">
        <f t="shared" si="89"/>
        <v>7.8797012491029799</v>
      </c>
      <c r="AK39" s="1">
        <v>14</v>
      </c>
      <c r="AL39" s="1">
        <v>3000</v>
      </c>
      <c r="AM39" s="1">
        <v>0.19997999999999999</v>
      </c>
      <c r="AN39" s="4">
        <v>0.06</v>
      </c>
      <c r="AO39" s="4">
        <v>0.3</v>
      </c>
      <c r="AP39" s="1">
        <f t="shared" si="90"/>
        <v>4.8402420030249997</v>
      </c>
      <c r="AQ39" s="1">
        <f t="shared" si="91"/>
        <v>1.5</v>
      </c>
      <c r="AR39" s="1">
        <f t="shared" si="92"/>
        <v>2.6500000000000004</v>
      </c>
      <c r="AS39" s="1">
        <f t="shared" si="93"/>
        <v>0.41600000000000004</v>
      </c>
      <c r="AT39" s="1">
        <f t="shared" si="94"/>
        <v>7.5208676223163753E-2</v>
      </c>
      <c r="AU39" s="5">
        <f t="shared" si="95"/>
        <v>13.296338271301828</v>
      </c>
      <c r="AW39" s="1">
        <v>14</v>
      </c>
      <c r="AX39" s="1">
        <v>3000</v>
      </c>
      <c r="AY39" s="1">
        <v>0.19997999999999999</v>
      </c>
      <c r="AZ39" s="4">
        <v>0.08</v>
      </c>
      <c r="BA39" s="4">
        <v>0.4</v>
      </c>
      <c r="BB39" s="1">
        <f t="shared" si="96"/>
        <v>4.8402420030249997</v>
      </c>
      <c r="BC39" s="1">
        <f t="shared" si="97"/>
        <v>1.5</v>
      </c>
      <c r="BD39" s="1">
        <f t="shared" si="98"/>
        <v>2.7</v>
      </c>
      <c r="BE39" s="1">
        <f t="shared" si="99"/>
        <v>0.44799999999999995</v>
      </c>
      <c r="BF39" s="1">
        <f t="shared" si="100"/>
        <v>3.6956987727063961E-2</v>
      </c>
      <c r="BG39" s="5">
        <f t="shared" si="101"/>
        <v>27.058482346700846</v>
      </c>
      <c r="BI39" s="1">
        <v>14</v>
      </c>
      <c r="BJ39" s="1">
        <v>3000</v>
      </c>
      <c r="BK39" s="1">
        <v>0.19997999999999999</v>
      </c>
      <c r="BL39" s="4">
        <v>0.1</v>
      </c>
      <c r="BM39" s="4">
        <v>0.5</v>
      </c>
      <c r="BN39" s="1">
        <f t="shared" si="102"/>
        <v>4.8402420030249997</v>
      </c>
      <c r="BO39" s="1">
        <f t="shared" si="103"/>
        <v>1.5</v>
      </c>
      <c r="BP39" s="1">
        <f t="shared" si="104"/>
        <v>2.75</v>
      </c>
      <c r="BQ39" s="1">
        <f t="shared" si="105"/>
        <v>0.48</v>
      </c>
      <c r="BR39" s="1">
        <f t="shared" si="106"/>
        <v>1.2153299230964056E-2</v>
      </c>
      <c r="BS39" s="5">
        <f t="shared" si="107"/>
        <v>82.282183709606187</v>
      </c>
      <c r="BU39" s="1">
        <v>14</v>
      </c>
      <c r="BV39" s="1">
        <v>3000</v>
      </c>
      <c r="BW39" s="1">
        <v>0.19997999999999999</v>
      </c>
      <c r="BX39" s="4">
        <v>0.2</v>
      </c>
      <c r="BY39" s="4">
        <v>1</v>
      </c>
      <c r="BZ39" s="1">
        <f t="shared" si="108"/>
        <v>4.8402420030249997</v>
      </c>
      <c r="CA39" s="1">
        <f t="shared" si="109"/>
        <v>1.5</v>
      </c>
      <c r="CB39" s="1">
        <f t="shared" si="110"/>
        <v>3</v>
      </c>
      <c r="CC39" s="1">
        <f t="shared" si="111"/>
        <v>0.64</v>
      </c>
      <c r="CD39" s="1">
        <f t="shared" si="112"/>
        <v>8.9854856750464271E-2</v>
      </c>
      <c r="CE39" s="7">
        <f t="shared" si="113"/>
        <v>11.129058975377346</v>
      </c>
      <c r="CG39" s="1">
        <v>14</v>
      </c>
      <c r="CH39" s="1">
        <v>3000</v>
      </c>
      <c r="CI39" s="1">
        <v>0.19997999999999999</v>
      </c>
      <c r="CJ39" s="4">
        <v>0.3</v>
      </c>
      <c r="CK39" s="4">
        <v>1.5</v>
      </c>
      <c r="CL39" s="1">
        <f t="shared" si="114"/>
        <v>4.8402420030249997</v>
      </c>
      <c r="CM39" s="1">
        <f t="shared" si="115"/>
        <v>1.5</v>
      </c>
      <c r="CN39" s="1">
        <f t="shared" si="116"/>
        <v>3.25</v>
      </c>
      <c r="CO39" s="1">
        <f t="shared" si="117"/>
        <v>0.8</v>
      </c>
      <c r="CP39" s="1">
        <f t="shared" si="118"/>
        <v>0.50375641426996454</v>
      </c>
      <c r="CQ39" s="7">
        <f t="shared" si="119"/>
        <v>1.9850863863424617</v>
      </c>
      <c r="CS39" s="1">
        <v>14</v>
      </c>
      <c r="CT39" s="1">
        <v>3000</v>
      </c>
      <c r="CU39" s="1">
        <v>0.19997999999999999</v>
      </c>
      <c r="CV39" s="4">
        <v>0.4</v>
      </c>
      <c r="CW39" s="4">
        <v>2</v>
      </c>
      <c r="CX39" s="1">
        <f t="shared" si="120"/>
        <v>4.8402420030249997</v>
      </c>
      <c r="CY39" s="1">
        <f t="shared" si="121"/>
        <v>1.5</v>
      </c>
      <c r="CZ39" s="1">
        <f t="shared" si="122"/>
        <v>3.5</v>
      </c>
      <c r="DA39" s="1">
        <f t="shared" si="123"/>
        <v>0.96</v>
      </c>
      <c r="DB39" s="1">
        <f t="shared" si="124"/>
        <v>1.2538579717894647</v>
      </c>
      <c r="DC39" s="7">
        <f t="shared" si="125"/>
        <v>0.79753849518764319</v>
      </c>
      <c r="DE39" s="1">
        <v>14</v>
      </c>
      <c r="DF39" s="1">
        <v>3000</v>
      </c>
      <c r="DG39" s="1">
        <v>0.19997999999999999</v>
      </c>
      <c r="DH39" s="4">
        <v>0.5</v>
      </c>
      <c r="DI39" s="4">
        <v>2.5</v>
      </c>
      <c r="DJ39" s="1">
        <f t="shared" si="126"/>
        <v>4.8402420030249997</v>
      </c>
      <c r="DK39" s="1">
        <f t="shared" si="127"/>
        <v>1.5</v>
      </c>
      <c r="DL39" s="1">
        <f t="shared" si="128"/>
        <v>3.75</v>
      </c>
      <c r="DM39" s="1">
        <f t="shared" si="129"/>
        <v>1.1200000000000001</v>
      </c>
      <c r="DN39" s="1">
        <f t="shared" si="130"/>
        <v>2.3401595293089654</v>
      </c>
      <c r="DO39" s="7">
        <f t="shared" si="131"/>
        <v>0.4273212947560433</v>
      </c>
      <c r="DQ39" s="1">
        <v>14</v>
      </c>
      <c r="DR39" s="1">
        <v>3000</v>
      </c>
      <c r="DS39" s="1">
        <v>0.19997999999999999</v>
      </c>
      <c r="DT39" s="4">
        <v>0.6</v>
      </c>
      <c r="DU39" s="4">
        <v>3</v>
      </c>
      <c r="DV39" s="1">
        <f t="shared" si="132"/>
        <v>4.8402420030249997</v>
      </c>
      <c r="DW39" s="1">
        <f t="shared" si="133"/>
        <v>1.5</v>
      </c>
      <c r="DX39" s="1">
        <f t="shared" si="134"/>
        <v>4</v>
      </c>
      <c r="DY39" s="1">
        <f t="shared" si="135"/>
        <v>1.28</v>
      </c>
      <c r="DZ39" s="1">
        <f t="shared" si="136"/>
        <v>3.7626610868284653</v>
      </c>
      <c r="EA39" s="7">
        <f t="shared" si="137"/>
        <v>0.26576935230775639</v>
      </c>
      <c r="EC39" s="1">
        <v>14</v>
      </c>
      <c r="ED39" s="1">
        <v>3000</v>
      </c>
      <c r="EE39" s="1">
        <v>0.19997999999999999</v>
      </c>
      <c r="EF39" s="4">
        <v>0.7</v>
      </c>
      <c r="EG39" s="4">
        <v>3.5</v>
      </c>
      <c r="EH39" s="1">
        <f t="shared" si="138"/>
        <v>4.8402420030249997</v>
      </c>
      <c r="EI39" s="1">
        <f t="shared" si="139"/>
        <v>1.5</v>
      </c>
      <c r="EJ39" s="1">
        <f t="shared" si="140"/>
        <v>4.25</v>
      </c>
      <c r="EK39" s="1">
        <f t="shared" si="141"/>
        <v>1.44</v>
      </c>
      <c r="EL39" s="1">
        <f t="shared" si="142"/>
        <v>5.5213626443479651</v>
      </c>
      <c r="EM39" s="7">
        <f t="shared" si="143"/>
        <v>0.18111471106207208</v>
      </c>
    </row>
    <row r="40" spans="1:143" x14ac:dyDescent="0.25">
      <c r="C40" s="1"/>
      <c r="E40" s="1"/>
      <c r="F40" s="1"/>
      <c r="G40" s="1"/>
      <c r="H40" s="1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</row>
    <row r="41" spans="1:143" ht="18.75" customHeight="1" x14ac:dyDescent="0.3">
      <c r="A41" s="3">
        <v>0.25</v>
      </c>
      <c r="C41" s="1"/>
      <c r="E41" s="1"/>
      <c r="F41" s="1"/>
      <c r="G41" s="1"/>
      <c r="H41" s="1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</row>
    <row r="42" spans="1:143" x14ac:dyDescent="0.25">
      <c r="A42" s="1" t="s">
        <v>0</v>
      </c>
      <c r="C42" s="1"/>
      <c r="E42" s="1"/>
      <c r="F42" s="1"/>
      <c r="G42" s="1"/>
      <c r="H42" s="1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</row>
    <row r="43" spans="1:143" x14ac:dyDescent="0.25">
      <c r="A43" s="1" t="s">
        <v>1</v>
      </c>
      <c r="C43" s="1"/>
      <c r="E43" s="1"/>
      <c r="F43" s="1"/>
      <c r="G43" s="1"/>
      <c r="H43" s="1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</row>
    <row r="44" spans="1:143" x14ac:dyDescent="0.25">
      <c r="B44" s="1" t="s">
        <v>2</v>
      </c>
      <c r="C44" s="1" t="s">
        <v>3</v>
      </c>
      <c r="D44" s="1" t="s">
        <v>4</v>
      </c>
      <c r="E44" s="1" t="s">
        <v>5</v>
      </c>
      <c r="F44" s="1" t="s">
        <v>6</v>
      </c>
      <c r="G44" s="1" t="s">
        <v>7</v>
      </c>
      <c r="H44" s="1" t="s">
        <v>8</v>
      </c>
      <c r="I44" s="1" t="s">
        <v>9</v>
      </c>
      <c r="J44" s="1" t="s">
        <v>10</v>
      </c>
      <c r="K44" s="1" t="s">
        <v>11</v>
      </c>
      <c r="M44" s="1"/>
      <c r="N44" s="1" t="s">
        <v>2</v>
      </c>
      <c r="O44" s="1" t="s">
        <v>3</v>
      </c>
      <c r="P44" s="1" t="s">
        <v>4</v>
      </c>
      <c r="Q44" s="1" t="s">
        <v>5</v>
      </c>
      <c r="R44" s="1" t="s">
        <v>6</v>
      </c>
      <c r="S44" s="1" t="s">
        <v>7</v>
      </c>
      <c r="T44" s="1" t="s">
        <v>8</v>
      </c>
      <c r="U44" s="1" t="s">
        <v>9</v>
      </c>
      <c r="V44" s="1" t="s">
        <v>10</v>
      </c>
      <c r="W44" s="1" t="s">
        <v>11</v>
      </c>
      <c r="X44" s="2"/>
      <c r="Y44" s="1"/>
      <c r="Z44" s="1" t="s">
        <v>2</v>
      </c>
      <c r="AA44" s="1" t="s">
        <v>3</v>
      </c>
      <c r="AB44" s="1" t="s">
        <v>4</v>
      </c>
      <c r="AC44" s="1" t="s">
        <v>5</v>
      </c>
      <c r="AD44" s="1" t="s">
        <v>6</v>
      </c>
      <c r="AE44" s="1" t="s">
        <v>7</v>
      </c>
      <c r="AF44" s="1" t="s">
        <v>8</v>
      </c>
      <c r="AG44" s="1" t="s">
        <v>9</v>
      </c>
      <c r="AH44" s="1" t="s">
        <v>10</v>
      </c>
      <c r="AI44" s="1" t="s">
        <v>11</v>
      </c>
      <c r="AL44" s="1" t="s">
        <v>2</v>
      </c>
      <c r="AM44" s="1" t="s">
        <v>3</v>
      </c>
      <c r="AN44" s="1" t="s">
        <v>4</v>
      </c>
      <c r="AO44" s="1" t="s">
        <v>5</v>
      </c>
      <c r="AP44" s="1" t="s">
        <v>6</v>
      </c>
      <c r="AQ44" s="1" t="s">
        <v>7</v>
      </c>
      <c r="AR44" s="1" t="s">
        <v>8</v>
      </c>
      <c r="AS44" s="1" t="s">
        <v>9</v>
      </c>
      <c r="AT44" s="1" t="s">
        <v>10</v>
      </c>
      <c r="AU44" s="1" t="s">
        <v>11</v>
      </c>
      <c r="AX44" s="1" t="s">
        <v>2</v>
      </c>
      <c r="AY44" s="1" t="s">
        <v>3</v>
      </c>
      <c r="AZ44" s="1" t="s">
        <v>4</v>
      </c>
      <c r="BA44" s="1" t="s">
        <v>5</v>
      </c>
      <c r="BB44" s="1" t="s">
        <v>6</v>
      </c>
      <c r="BC44" s="1" t="s">
        <v>7</v>
      </c>
      <c r="BD44" s="1" t="s">
        <v>8</v>
      </c>
      <c r="BE44" s="1" t="s">
        <v>9</v>
      </c>
      <c r="BF44" s="1" t="s">
        <v>10</v>
      </c>
      <c r="BG44" s="1" t="s">
        <v>11</v>
      </c>
      <c r="BJ44" s="1" t="s">
        <v>2</v>
      </c>
      <c r="BK44" s="1" t="s">
        <v>3</v>
      </c>
      <c r="BL44" s="1" t="s">
        <v>4</v>
      </c>
      <c r="BM44" s="1" t="s">
        <v>5</v>
      </c>
      <c r="BN44" s="1" t="s">
        <v>6</v>
      </c>
      <c r="BO44" s="1" t="s">
        <v>7</v>
      </c>
      <c r="BP44" s="1" t="s">
        <v>8</v>
      </c>
      <c r="BQ44" s="1" t="s">
        <v>9</v>
      </c>
      <c r="BR44" s="1" t="s">
        <v>10</v>
      </c>
      <c r="BS44" s="1" t="s">
        <v>11</v>
      </c>
      <c r="BV44" s="1" t="s">
        <v>2</v>
      </c>
      <c r="BW44" s="1" t="s">
        <v>3</v>
      </c>
      <c r="BX44" s="1" t="s">
        <v>4</v>
      </c>
      <c r="BY44" s="1" t="s">
        <v>5</v>
      </c>
      <c r="BZ44" s="1" t="s">
        <v>6</v>
      </c>
      <c r="CA44" s="1" t="s">
        <v>7</v>
      </c>
      <c r="CB44" s="1" t="s">
        <v>8</v>
      </c>
      <c r="CC44" s="1" t="s">
        <v>9</v>
      </c>
      <c r="CD44" s="1" t="s">
        <v>10</v>
      </c>
      <c r="CE44" s="1" t="s">
        <v>11</v>
      </c>
      <c r="CH44" s="1" t="s">
        <v>2</v>
      </c>
      <c r="CI44" s="1" t="s">
        <v>3</v>
      </c>
      <c r="CJ44" s="1" t="s">
        <v>4</v>
      </c>
      <c r="CK44" s="1" t="s">
        <v>5</v>
      </c>
      <c r="CL44" s="1" t="s">
        <v>6</v>
      </c>
      <c r="CM44" s="1" t="s">
        <v>7</v>
      </c>
      <c r="CN44" s="1" t="s">
        <v>8</v>
      </c>
      <c r="CO44" s="1" t="s">
        <v>9</v>
      </c>
      <c r="CP44" s="1" t="s">
        <v>10</v>
      </c>
      <c r="CQ44" s="1" t="s">
        <v>11</v>
      </c>
      <c r="CT44" s="1" t="s">
        <v>2</v>
      </c>
      <c r="CU44" s="1" t="s">
        <v>3</v>
      </c>
      <c r="CV44" s="1" t="s">
        <v>4</v>
      </c>
      <c r="CW44" s="1" t="s">
        <v>5</v>
      </c>
      <c r="CX44" s="1" t="s">
        <v>6</v>
      </c>
      <c r="CY44" s="1" t="s">
        <v>7</v>
      </c>
      <c r="CZ44" s="1" t="s">
        <v>8</v>
      </c>
      <c r="DA44" s="1" t="s">
        <v>9</v>
      </c>
      <c r="DB44" s="1" t="s">
        <v>10</v>
      </c>
      <c r="DC44" s="1" t="s">
        <v>11</v>
      </c>
      <c r="DF44" s="1" t="s">
        <v>2</v>
      </c>
      <c r="DG44" s="1" t="s">
        <v>3</v>
      </c>
      <c r="DH44" s="1" t="s">
        <v>4</v>
      </c>
      <c r="DI44" s="1" t="s">
        <v>5</v>
      </c>
      <c r="DJ44" s="1" t="s">
        <v>6</v>
      </c>
      <c r="DK44" s="1" t="s">
        <v>7</v>
      </c>
      <c r="DL44" s="1" t="s">
        <v>8</v>
      </c>
      <c r="DM44" s="1" t="s">
        <v>9</v>
      </c>
      <c r="DN44" s="1" t="s">
        <v>10</v>
      </c>
      <c r="DO44" s="1" t="s">
        <v>11</v>
      </c>
      <c r="DR44" s="1" t="s">
        <v>2</v>
      </c>
      <c r="DS44" s="1" t="s">
        <v>3</v>
      </c>
      <c r="DT44" s="1" t="s">
        <v>4</v>
      </c>
      <c r="DU44" s="1" t="s">
        <v>5</v>
      </c>
      <c r="DV44" s="1" t="s">
        <v>6</v>
      </c>
      <c r="DW44" s="1" t="s">
        <v>7</v>
      </c>
      <c r="DX44" s="1" t="s">
        <v>8</v>
      </c>
      <c r="DY44" s="1" t="s">
        <v>9</v>
      </c>
      <c r="DZ44" s="1" t="s">
        <v>10</v>
      </c>
      <c r="EA44" s="1" t="s">
        <v>11</v>
      </c>
      <c r="ED44" s="1" t="s">
        <v>2</v>
      </c>
      <c r="EE44" s="1" t="s">
        <v>3</v>
      </c>
      <c r="EF44" s="1" t="s">
        <v>4</v>
      </c>
      <c r="EG44" s="1" t="s">
        <v>5</v>
      </c>
      <c r="EH44" s="1" t="s">
        <v>6</v>
      </c>
      <c r="EI44" s="1" t="s">
        <v>7</v>
      </c>
      <c r="EJ44" s="1" t="s">
        <v>8</v>
      </c>
      <c r="EK44" s="1" t="s">
        <v>9</v>
      </c>
      <c r="EL44" s="1" t="s">
        <v>10</v>
      </c>
      <c r="EM44" s="1" t="s">
        <v>11</v>
      </c>
    </row>
    <row r="45" spans="1:143" x14ac:dyDescent="0.25">
      <c r="A45" s="1">
        <v>1</v>
      </c>
      <c r="B45" s="1">
        <v>1E-3</v>
      </c>
      <c r="C45" s="1">
        <v>2.0000000000000001E-4</v>
      </c>
      <c r="D45" s="4">
        <v>0</v>
      </c>
      <c r="E45" s="4">
        <v>0</v>
      </c>
      <c r="F45" s="1">
        <f t="shared" ref="F45:F58" si="144">(2.75*2.75)*((1-C45)*(1-C45))</f>
        <v>7.5594753025000001</v>
      </c>
      <c r="G45" s="1">
        <f t="shared" ref="G45:G58" si="145">1.5</f>
        <v>1.5</v>
      </c>
      <c r="H45" s="1">
        <f t="shared" ref="H45:H58" si="146">2.5*(1+D45)</f>
        <v>2.5</v>
      </c>
      <c r="I45" s="1">
        <f t="shared" ref="I45:I58" si="147">0.32*(1+E45)</f>
        <v>0.32</v>
      </c>
      <c r="J45" s="1">
        <f t="shared" ref="J45:J58" si="148">(F45-G45-H45-I45)*(F45-G45-H45-I45)</f>
        <v>10.494200235507469</v>
      </c>
      <c r="K45" s="5">
        <f t="shared" ref="K45:K58" si="149">1/J45</f>
        <v>9.529072988491942E-2</v>
      </c>
      <c r="M45" s="1">
        <v>1</v>
      </c>
      <c r="N45" s="1">
        <v>1E-3</v>
      </c>
      <c r="O45" s="1">
        <v>2.0000000000000001E-4</v>
      </c>
      <c r="P45" s="4">
        <v>0.02</v>
      </c>
      <c r="Q45" s="4">
        <v>0.1</v>
      </c>
      <c r="R45" s="1">
        <f t="shared" ref="R45:R58" si="150">(2.75*2.75)*((1-O45)*(1-O45))</f>
        <v>7.5594753025000001</v>
      </c>
      <c r="S45" s="1">
        <f t="shared" ref="S45:S58" si="151">1.5</f>
        <v>1.5</v>
      </c>
      <c r="T45" s="1">
        <f t="shared" ref="T45:T58" si="152">2.5*(1+P45)</f>
        <v>2.5499999999999998</v>
      </c>
      <c r="U45" s="1">
        <f t="shared" ref="U45:U58" si="153">0.32*(1+Q45)</f>
        <v>0.35200000000000004</v>
      </c>
      <c r="V45" s="1">
        <f t="shared" ref="V45:V58" si="154">(R45-S45-T45-U45)*(R45-S45-T45-U45)</f>
        <v>9.9696502858974689</v>
      </c>
      <c r="W45" s="5">
        <f t="shared" ref="W45:W58" si="155">1/V45</f>
        <v>0.10030442105020937</v>
      </c>
      <c r="X45" s="2"/>
      <c r="Y45" s="1">
        <v>1</v>
      </c>
      <c r="Z45" s="1">
        <v>1E-3</v>
      </c>
      <c r="AA45" s="1">
        <v>2.0000000000000001E-4</v>
      </c>
      <c r="AB45" s="4">
        <v>0.04</v>
      </c>
      <c r="AC45" s="4">
        <v>0.2</v>
      </c>
      <c r="AD45" s="1">
        <f t="shared" ref="AD45:AD58" si="156">(2.75*2.75)*((1-AA45)*(1-AA45))</f>
        <v>7.5594753025000001</v>
      </c>
      <c r="AE45" s="1">
        <f t="shared" ref="AE45:AE58" si="157">1.5</f>
        <v>1.5</v>
      </c>
      <c r="AF45" s="1">
        <f t="shared" ref="AF45:AF58" si="158">2.5*(1+AB45)</f>
        <v>2.6</v>
      </c>
      <c r="AG45" s="1">
        <f t="shared" ref="AG45:AG58" si="159">0.32*(1+AC45)</f>
        <v>0.38400000000000001</v>
      </c>
      <c r="AH45" s="1">
        <f t="shared" ref="AH45:AH58" si="160">(AD45-AE45-AF45-AG45)*(AD45-AE45-AF45-AG45)</f>
        <v>9.4585483362874676</v>
      </c>
      <c r="AI45" s="5">
        <f t="shared" ref="AI45:AI58" si="161">1/AH45</f>
        <v>0.10572446896142897</v>
      </c>
      <c r="AK45" s="1">
        <v>1</v>
      </c>
      <c r="AL45" s="1">
        <v>1E-3</v>
      </c>
      <c r="AM45" s="1">
        <v>2.0000000000000001E-4</v>
      </c>
      <c r="AN45" s="4">
        <v>0.06</v>
      </c>
      <c r="AO45" s="4">
        <v>0.3</v>
      </c>
      <c r="AP45" s="1">
        <f t="shared" ref="AP45:AP58" si="162">(2.75*2.75)*((1-AM45)*(1-AM45))</f>
        <v>7.5594753025000001</v>
      </c>
      <c r="AQ45" s="1">
        <f t="shared" ref="AQ45:AQ58" si="163">1.5</f>
        <v>1.5</v>
      </c>
      <c r="AR45" s="1">
        <f t="shared" ref="AR45:AR58" si="164">2.5*(1+AN45)</f>
        <v>2.6500000000000004</v>
      </c>
      <c r="AS45" s="1">
        <f t="shared" ref="AS45:AS58" si="165">0.32*(1+AO45)</f>
        <v>0.41600000000000004</v>
      </c>
      <c r="AT45" s="1">
        <f t="shared" ref="AT45:AT58" si="166">(AP45-AQ45-AR45-AS45)*(AP45-AQ45-AR45-AS45)</f>
        <v>8.9608943866774649</v>
      </c>
      <c r="AU45" s="5">
        <f t="shared" ref="AU45:AU58" si="167">1/AT45</f>
        <v>0.11159600335059652</v>
      </c>
      <c r="AW45" s="1">
        <v>1</v>
      </c>
      <c r="AX45" s="1">
        <v>1E-3</v>
      </c>
      <c r="AY45" s="1">
        <v>2.0000000000000001E-4</v>
      </c>
      <c r="AZ45" s="4">
        <v>0.08</v>
      </c>
      <c r="BA45" s="4">
        <v>0.4</v>
      </c>
      <c r="BB45" s="1">
        <f t="shared" ref="BB45:BB58" si="168">(2.75*2.75)*((1-AY45)*(1-AY45))</f>
        <v>7.5594753025000001</v>
      </c>
      <c r="BC45" s="1">
        <f t="shared" ref="BC45:BC58" si="169">1.5</f>
        <v>1.5</v>
      </c>
      <c r="BD45" s="1">
        <f t="shared" ref="BD45:BD58" si="170">2.5*(1+AZ45)</f>
        <v>2.7</v>
      </c>
      <c r="BE45" s="1">
        <f t="shared" ref="BE45:BE58" si="171">0.32*(1+BA45)</f>
        <v>0.44799999999999995</v>
      </c>
      <c r="BF45" s="1">
        <f t="shared" ref="BF45:BF58" si="172">(BB45-BC45-BD45-BE45)*(BB45-BC45-BD45-BE45)</f>
        <v>8.476688437067466</v>
      </c>
      <c r="BG45" s="5">
        <f t="shared" ref="BG45:BG58" si="173">1/BF45</f>
        <v>0.11797059753041399</v>
      </c>
      <c r="BI45" s="1">
        <v>1</v>
      </c>
      <c r="BJ45" s="1">
        <v>1E-3</v>
      </c>
      <c r="BK45" s="1">
        <v>2.0000000000000001E-4</v>
      </c>
      <c r="BL45" s="4">
        <v>0.1</v>
      </c>
      <c r="BM45" s="4">
        <v>0.5</v>
      </c>
      <c r="BN45" s="1">
        <f t="shared" ref="BN45:BN58" si="174">(2.75*2.75)*((1-BK45)*(1-BK45))</f>
        <v>7.5594753025000001</v>
      </c>
      <c r="BO45" s="1">
        <f t="shared" ref="BO45:BO58" si="175">1.5</f>
        <v>1.5</v>
      </c>
      <c r="BP45" s="1">
        <f t="shared" ref="BP45:BP58" si="176">2.5*(1+BL45)</f>
        <v>2.75</v>
      </c>
      <c r="BQ45" s="1">
        <f t="shared" ref="BQ45:BQ58" si="177">0.32*(1+BM45)</f>
        <v>0.48</v>
      </c>
      <c r="BR45" s="1">
        <f t="shared" ref="BR45:BR58" si="178">(BN45-BO45-BP45-BQ45)*(BN45-BO45-BP45-BQ45)</f>
        <v>8.0059304874574675</v>
      </c>
      <c r="BS45" s="5">
        <f t="shared" ref="BS45:BS58" si="179">1/BR45</f>
        <v>0.12490740477532938</v>
      </c>
      <c r="BU45" s="1">
        <v>1</v>
      </c>
      <c r="BV45" s="1">
        <v>1E-3</v>
      </c>
      <c r="BW45" s="1">
        <v>2.0000000000000001E-4</v>
      </c>
      <c r="BX45" s="4">
        <v>0.2</v>
      </c>
      <c r="BY45" s="4">
        <v>1</v>
      </c>
      <c r="BZ45" s="1">
        <f t="shared" ref="BZ45:BZ58" si="180">(2.75*2.75)*((1-BW45)*(1-BW45))</f>
        <v>7.5594753025000001</v>
      </c>
      <c r="CA45" s="1">
        <f t="shared" ref="CA45:CA58" si="181">1.5</f>
        <v>1.5</v>
      </c>
      <c r="CB45" s="1">
        <f t="shared" ref="CB45:CB58" si="182">2.5*(1+BX45)</f>
        <v>3</v>
      </c>
      <c r="CC45" s="1">
        <f t="shared" ref="CC45:CC58" si="183">0.32*(1+BY45)</f>
        <v>0.64</v>
      </c>
      <c r="CD45" s="1">
        <f t="shared" ref="CD45:CD58" si="184">(BZ45-CA45-CB45-CC45)*(BZ45-CA45-CB45-CC45)</f>
        <v>5.853860739407466</v>
      </c>
      <c r="CE45" s="5">
        <f t="shared" ref="CE45:CE58" si="185">1/CD45</f>
        <v>0.17082743244439072</v>
      </c>
      <c r="CG45" s="1">
        <v>1</v>
      </c>
      <c r="CH45" s="1">
        <v>1E-3</v>
      </c>
      <c r="CI45" s="1">
        <v>2.0000000000000001E-4</v>
      </c>
      <c r="CJ45" s="4">
        <v>0.3</v>
      </c>
      <c r="CK45" s="4">
        <v>1.5</v>
      </c>
      <c r="CL45" s="1">
        <f t="shared" ref="CL45:CL58" si="186">(2.75*2.75)*((1-CI45)*(1-CI45))</f>
        <v>7.5594753025000001</v>
      </c>
      <c r="CM45" s="1">
        <f t="shared" ref="CM45:CM58" si="187">1.5</f>
        <v>1.5</v>
      </c>
      <c r="CN45" s="1">
        <f t="shared" ref="CN45:CN58" si="188">2.5*(1+CJ45)</f>
        <v>3.25</v>
      </c>
      <c r="CO45" s="1">
        <f t="shared" ref="CO45:CO58" si="189">0.32*(1+CK45)</f>
        <v>0.8</v>
      </c>
      <c r="CP45" s="1">
        <f t="shared" ref="CP45:CP58" si="190">(CL45-CM45-CN45-CO45)*(CL45-CM45-CN45-CO45)</f>
        <v>4.0379909913574679</v>
      </c>
      <c r="CQ45" s="5">
        <f t="shared" ref="CQ45:CQ58" si="191">1/CP45</f>
        <v>0.24764790266751585</v>
      </c>
      <c r="CS45" s="1">
        <v>1</v>
      </c>
      <c r="CT45" s="1">
        <v>1E-3</v>
      </c>
      <c r="CU45" s="1">
        <v>2.0000000000000001E-4</v>
      </c>
      <c r="CV45" s="4">
        <v>0.4</v>
      </c>
      <c r="CW45" s="4">
        <v>2</v>
      </c>
      <c r="CX45" s="1">
        <f t="shared" ref="CX45:CX58" si="192">(2.75*2.75)*((1-CU45)*(1-CU45))</f>
        <v>7.5594753025000001</v>
      </c>
      <c r="CY45" s="1">
        <f t="shared" ref="CY45:CY58" si="193">1.5</f>
        <v>1.5</v>
      </c>
      <c r="CZ45" s="1">
        <f t="shared" ref="CZ45:CZ58" si="194">2.5*(1+CV45)</f>
        <v>3.5</v>
      </c>
      <c r="DA45" s="1">
        <f t="shared" ref="DA45:DA58" si="195">0.32*(1+CW45)</f>
        <v>0.96</v>
      </c>
      <c r="DB45" s="1">
        <f t="shared" ref="DB45:DB58" si="196">(CX45-CY45-CZ45-DA45)*(CX45-CY45-CZ45-DA45)</f>
        <v>2.5583212433074669</v>
      </c>
      <c r="DC45" s="5">
        <f t="shared" ref="DC45:DC58" si="197">1/DB45</f>
        <v>0.39088132603205566</v>
      </c>
      <c r="DE45" s="1">
        <v>1</v>
      </c>
      <c r="DF45" s="1">
        <v>1E-3</v>
      </c>
      <c r="DG45" s="1">
        <v>2.0000000000000001E-4</v>
      </c>
      <c r="DH45" s="4">
        <v>0.5</v>
      </c>
      <c r="DI45" s="4">
        <v>2.5</v>
      </c>
      <c r="DJ45" s="1">
        <f t="shared" ref="DJ45:DJ58" si="198">(2.75*2.75)*((1-DG45)*(1-DG45))</f>
        <v>7.5594753025000001</v>
      </c>
      <c r="DK45" s="1">
        <f t="shared" ref="DK45:DK58" si="199">1.5</f>
        <v>1.5</v>
      </c>
      <c r="DL45" s="1">
        <f t="shared" ref="DL45:DL58" si="200">2.5*(1+DH45)</f>
        <v>3.75</v>
      </c>
      <c r="DM45" s="1">
        <f t="shared" ref="DM45:DM58" si="201">0.32*(1+DI45)</f>
        <v>1.1200000000000001</v>
      </c>
      <c r="DN45" s="1">
        <f t="shared" ref="DN45:DN58" si="202">(DJ45-DK45-DL45-DM45)*(DJ45-DK45-DL45-DM45)</f>
        <v>1.4148514952574665</v>
      </c>
      <c r="DO45" s="5">
        <f t="shared" ref="DO45:DO58" si="203">1/DN45</f>
        <v>0.70678795856099785</v>
      </c>
      <c r="DQ45" s="1">
        <v>1</v>
      </c>
      <c r="DR45" s="1">
        <v>1E-3</v>
      </c>
      <c r="DS45" s="1">
        <v>2.0000000000000001E-4</v>
      </c>
      <c r="DT45" s="4">
        <v>0.6</v>
      </c>
      <c r="DU45" s="4">
        <v>3</v>
      </c>
      <c r="DV45" s="1">
        <f t="shared" ref="DV45:DV58" si="204">(2.75*2.75)*((1-DS45)*(1-DS45))</f>
        <v>7.5594753025000001</v>
      </c>
      <c r="DW45" s="1">
        <f t="shared" ref="DW45:DW58" si="205">1.5</f>
        <v>1.5</v>
      </c>
      <c r="DX45" s="1">
        <f t="shared" ref="DX45:DX58" si="206">2.5*(1+DT45)</f>
        <v>4</v>
      </c>
      <c r="DY45" s="1">
        <f t="shared" ref="DY45:DY58" si="207">0.32*(1+DU45)</f>
        <v>1.28</v>
      </c>
      <c r="DZ45" s="1">
        <f t="shared" ref="DZ45:DZ58" si="208">(DV45-DW45-DX45-DY45)*(DV45-DW45-DX45-DY45)</f>
        <v>0.6075817472074666</v>
      </c>
      <c r="EA45" s="5">
        <f t="shared" ref="EA45:EA58" si="209">1/DZ45</f>
        <v>1.6458690613997939</v>
      </c>
      <c r="EC45" s="1">
        <v>1</v>
      </c>
      <c r="ED45" s="1">
        <v>1E-3</v>
      </c>
      <c r="EE45" s="1">
        <v>2.0000000000000001E-4</v>
      </c>
      <c r="EF45" s="4">
        <v>0.7</v>
      </c>
      <c r="EG45" s="4">
        <v>3.5</v>
      </c>
      <c r="EH45" s="1">
        <f t="shared" ref="EH45:EH58" si="210">(2.75*2.75)*((1-EE45)*(1-EE45))</f>
        <v>7.5594753025000001</v>
      </c>
      <c r="EI45" s="1">
        <f t="shared" ref="EI45:EI58" si="211">1.5</f>
        <v>1.5</v>
      </c>
      <c r="EJ45" s="1">
        <f t="shared" ref="EJ45:EJ58" si="212">2.5*(1+EF45)</f>
        <v>4.25</v>
      </c>
      <c r="EK45" s="1">
        <f t="shared" ref="EK45:EK58" si="213">0.32*(1+EG45)</f>
        <v>1.44</v>
      </c>
      <c r="EL45" s="1">
        <f t="shared" ref="EL45:EL58" si="214">(EH45-EI45-EJ45-EK45)*(EH45-EI45-EJ45-EK45)</f>
        <v>0.13651199915746662</v>
      </c>
      <c r="EM45" s="5">
        <f t="shared" ref="EM45:EM58" si="215">1/EL45</f>
        <v>7.3253633832327063</v>
      </c>
    </row>
    <row r="46" spans="1:143" x14ac:dyDescent="0.25">
      <c r="A46" s="1">
        <v>2</v>
      </c>
      <c r="B46" s="1">
        <v>0.03</v>
      </c>
      <c r="C46" s="2">
        <v>7.8750000000000011E-4</v>
      </c>
      <c r="D46" s="4">
        <v>0</v>
      </c>
      <c r="E46" s="4">
        <v>0</v>
      </c>
      <c r="F46" s="1">
        <f t="shared" si="144"/>
        <v>7.5505937524316398</v>
      </c>
      <c r="G46" s="1">
        <f t="shared" si="145"/>
        <v>1.5</v>
      </c>
      <c r="H46" s="1">
        <f t="shared" si="146"/>
        <v>2.5</v>
      </c>
      <c r="I46" s="1">
        <f t="shared" si="147"/>
        <v>0.32</v>
      </c>
      <c r="J46" s="1">
        <f t="shared" si="148"/>
        <v>10.436735993250345</v>
      </c>
      <c r="K46" s="5">
        <f t="shared" si="149"/>
        <v>9.5815396753038587E-2</v>
      </c>
      <c r="M46" s="1">
        <v>2</v>
      </c>
      <c r="N46" s="1">
        <v>0.03</v>
      </c>
      <c r="O46" s="2">
        <v>7.8750000000000011E-4</v>
      </c>
      <c r="P46" s="4">
        <v>0.02</v>
      </c>
      <c r="Q46" s="4">
        <v>0.1</v>
      </c>
      <c r="R46" s="1">
        <f t="shared" si="150"/>
        <v>7.5505937524316398</v>
      </c>
      <c r="S46" s="1">
        <f t="shared" si="151"/>
        <v>1.5</v>
      </c>
      <c r="T46" s="1">
        <f t="shared" si="152"/>
        <v>2.5499999999999998</v>
      </c>
      <c r="U46" s="1">
        <f t="shared" si="153"/>
        <v>0.35200000000000004</v>
      </c>
      <c r="V46" s="1">
        <f t="shared" si="154"/>
        <v>9.913642617851556</v>
      </c>
      <c r="W46" s="5">
        <f t="shared" si="155"/>
        <v>0.10087109638179755</v>
      </c>
      <c r="X46" s="2"/>
      <c r="Y46" s="1">
        <v>2</v>
      </c>
      <c r="Z46" s="1">
        <v>0.03</v>
      </c>
      <c r="AA46" s="2">
        <v>7.8750000000000011E-4</v>
      </c>
      <c r="AB46" s="4">
        <v>0.04</v>
      </c>
      <c r="AC46" s="4">
        <v>0.2</v>
      </c>
      <c r="AD46" s="1">
        <f t="shared" si="156"/>
        <v>7.5505937524316398</v>
      </c>
      <c r="AE46" s="1">
        <f t="shared" si="157"/>
        <v>1.5</v>
      </c>
      <c r="AF46" s="1">
        <f t="shared" si="158"/>
        <v>2.6</v>
      </c>
      <c r="AG46" s="1">
        <f t="shared" si="159"/>
        <v>0.38400000000000001</v>
      </c>
      <c r="AH46" s="1">
        <f t="shared" si="160"/>
        <v>9.4039972424527658</v>
      </c>
      <c r="AI46" s="5">
        <f t="shared" si="161"/>
        <v>0.1063377598076771</v>
      </c>
      <c r="AK46" s="1">
        <v>2</v>
      </c>
      <c r="AL46" s="1">
        <v>0.03</v>
      </c>
      <c r="AM46" s="2">
        <v>7.8750000000000011E-4</v>
      </c>
      <c r="AN46" s="4">
        <v>0.06</v>
      </c>
      <c r="AO46" s="4">
        <v>0.3</v>
      </c>
      <c r="AP46" s="1">
        <f t="shared" si="162"/>
        <v>7.5505937524316398</v>
      </c>
      <c r="AQ46" s="1">
        <f t="shared" si="163"/>
        <v>1.5</v>
      </c>
      <c r="AR46" s="1">
        <f t="shared" si="164"/>
        <v>2.6500000000000004</v>
      </c>
      <c r="AS46" s="1">
        <f t="shared" si="165"/>
        <v>0.41600000000000004</v>
      </c>
      <c r="AT46" s="1">
        <f t="shared" si="166"/>
        <v>8.9077998670539742</v>
      </c>
      <c r="AU46" s="5">
        <f t="shared" si="167"/>
        <v>0.11226116604825837</v>
      </c>
      <c r="AW46" s="1">
        <v>2</v>
      </c>
      <c r="AX46" s="1">
        <v>0.03</v>
      </c>
      <c r="AY46" s="2">
        <v>7.8750000000000011E-4</v>
      </c>
      <c r="AZ46" s="4">
        <v>0.08</v>
      </c>
      <c r="BA46" s="4">
        <v>0.4</v>
      </c>
      <c r="BB46" s="1">
        <f t="shared" si="168"/>
        <v>7.5505937524316398</v>
      </c>
      <c r="BC46" s="1">
        <f t="shared" si="169"/>
        <v>1.5</v>
      </c>
      <c r="BD46" s="1">
        <f t="shared" si="170"/>
        <v>2.7</v>
      </c>
      <c r="BE46" s="1">
        <f t="shared" si="171"/>
        <v>0.44799999999999995</v>
      </c>
      <c r="BF46" s="1">
        <f t="shared" si="172"/>
        <v>8.4250504916551865</v>
      </c>
      <c r="BG46" s="5">
        <f t="shared" si="173"/>
        <v>0.1186936506778774</v>
      </c>
      <c r="BI46" s="1">
        <v>2</v>
      </c>
      <c r="BJ46" s="1">
        <v>0.03</v>
      </c>
      <c r="BK46" s="2">
        <v>7.8750000000000011E-4</v>
      </c>
      <c r="BL46" s="4">
        <v>0.1</v>
      </c>
      <c r="BM46" s="4">
        <v>0.5</v>
      </c>
      <c r="BN46" s="1">
        <f t="shared" si="174"/>
        <v>7.5505937524316398</v>
      </c>
      <c r="BO46" s="1">
        <f t="shared" si="175"/>
        <v>1.5</v>
      </c>
      <c r="BP46" s="1">
        <f t="shared" si="176"/>
        <v>2.75</v>
      </c>
      <c r="BQ46" s="1">
        <f t="shared" si="177"/>
        <v>0.48</v>
      </c>
      <c r="BR46" s="1">
        <f t="shared" si="178"/>
        <v>7.9557491162563982</v>
      </c>
      <c r="BS46" s="5">
        <f t="shared" si="179"/>
        <v>0.12569526582438953</v>
      </c>
      <c r="BU46" s="1">
        <v>2</v>
      </c>
      <c r="BV46" s="1">
        <v>0.03</v>
      </c>
      <c r="BW46" s="2">
        <v>7.8750000000000011E-4</v>
      </c>
      <c r="BX46" s="4">
        <v>0.2</v>
      </c>
      <c r="BY46" s="4">
        <v>1</v>
      </c>
      <c r="BZ46" s="1">
        <f t="shared" si="180"/>
        <v>7.5505937524316398</v>
      </c>
      <c r="CA46" s="1">
        <f t="shared" si="181"/>
        <v>1.5</v>
      </c>
      <c r="CB46" s="1">
        <f t="shared" si="182"/>
        <v>3</v>
      </c>
      <c r="CC46" s="1">
        <f t="shared" si="183"/>
        <v>0.64</v>
      </c>
      <c r="CD46" s="1">
        <f t="shared" si="184"/>
        <v>5.8109622392624534</v>
      </c>
      <c r="CE46" s="5">
        <f t="shared" si="185"/>
        <v>0.17208853866634716</v>
      </c>
      <c r="CG46" s="1">
        <v>2</v>
      </c>
      <c r="CH46" s="1">
        <v>0.03</v>
      </c>
      <c r="CI46" s="2">
        <v>7.8750000000000011E-4</v>
      </c>
      <c r="CJ46" s="4">
        <v>0.3</v>
      </c>
      <c r="CK46" s="4">
        <v>1.5</v>
      </c>
      <c r="CL46" s="1">
        <f t="shared" si="186"/>
        <v>7.5505937524316398</v>
      </c>
      <c r="CM46" s="1">
        <f t="shared" si="187"/>
        <v>1.5</v>
      </c>
      <c r="CN46" s="1">
        <f t="shared" si="188"/>
        <v>3.25</v>
      </c>
      <c r="CO46" s="1">
        <f t="shared" si="189"/>
        <v>0.8</v>
      </c>
      <c r="CP46" s="1">
        <f t="shared" si="190"/>
        <v>4.0023753622685101</v>
      </c>
      <c r="CQ46" s="5">
        <f t="shared" si="191"/>
        <v>0.24985162796755001</v>
      </c>
      <c r="CS46" s="1">
        <v>2</v>
      </c>
      <c r="CT46" s="1">
        <v>0.03</v>
      </c>
      <c r="CU46" s="2">
        <v>7.8750000000000011E-4</v>
      </c>
      <c r="CV46" s="4">
        <v>0.4</v>
      </c>
      <c r="CW46" s="4">
        <v>2</v>
      </c>
      <c r="CX46" s="1">
        <f t="shared" si="192"/>
        <v>7.5505937524316398</v>
      </c>
      <c r="CY46" s="1">
        <f t="shared" si="193"/>
        <v>1.5</v>
      </c>
      <c r="CZ46" s="1">
        <f t="shared" si="194"/>
        <v>3.5</v>
      </c>
      <c r="DA46" s="1">
        <f t="shared" si="195"/>
        <v>0.96</v>
      </c>
      <c r="DB46" s="1">
        <f t="shared" si="196"/>
        <v>2.5299884852745649</v>
      </c>
      <c r="DC46" s="5">
        <f t="shared" si="197"/>
        <v>0.39525871592711059</v>
      </c>
      <c r="DE46" s="1">
        <v>2</v>
      </c>
      <c r="DF46" s="1">
        <v>0.03</v>
      </c>
      <c r="DG46" s="2">
        <v>7.8750000000000011E-4</v>
      </c>
      <c r="DH46" s="4">
        <v>0.5</v>
      </c>
      <c r="DI46" s="4">
        <v>2.5</v>
      </c>
      <c r="DJ46" s="1">
        <f t="shared" si="198"/>
        <v>7.5505937524316398</v>
      </c>
      <c r="DK46" s="1">
        <f t="shared" si="199"/>
        <v>1.5</v>
      </c>
      <c r="DL46" s="1">
        <f t="shared" si="200"/>
        <v>3.75</v>
      </c>
      <c r="DM46" s="1">
        <f t="shared" si="201"/>
        <v>1.1200000000000001</v>
      </c>
      <c r="DN46" s="1">
        <f t="shared" si="202"/>
        <v>1.3938016082806197</v>
      </c>
      <c r="DO46" s="5">
        <f t="shared" si="203"/>
        <v>0.71746222278620442</v>
      </c>
      <c r="DQ46" s="1">
        <v>2</v>
      </c>
      <c r="DR46" s="1">
        <v>0.03</v>
      </c>
      <c r="DS46" s="2">
        <v>7.8750000000000011E-4</v>
      </c>
      <c r="DT46" s="4">
        <v>0.6</v>
      </c>
      <c r="DU46" s="4">
        <v>3</v>
      </c>
      <c r="DV46" s="1">
        <f t="shared" si="204"/>
        <v>7.5505937524316398</v>
      </c>
      <c r="DW46" s="1">
        <f t="shared" si="205"/>
        <v>1.5</v>
      </c>
      <c r="DX46" s="1">
        <f t="shared" si="206"/>
        <v>4</v>
      </c>
      <c r="DY46" s="1">
        <f t="shared" si="207"/>
        <v>1.28</v>
      </c>
      <c r="DZ46" s="1">
        <f t="shared" si="208"/>
        <v>0.59381473128667528</v>
      </c>
      <c r="EA46" s="5">
        <f t="shared" si="209"/>
        <v>1.6840269318230017</v>
      </c>
      <c r="EC46" s="1">
        <v>2</v>
      </c>
      <c r="ED46" s="1">
        <v>0.03</v>
      </c>
      <c r="EE46" s="2">
        <v>7.8750000000000011E-4</v>
      </c>
      <c r="EF46" s="4">
        <v>0.7</v>
      </c>
      <c r="EG46" s="4">
        <v>3.5</v>
      </c>
      <c r="EH46" s="1">
        <f t="shared" si="210"/>
        <v>7.5505937524316398</v>
      </c>
      <c r="EI46" s="1">
        <f t="shared" si="211"/>
        <v>1.5</v>
      </c>
      <c r="EJ46" s="1">
        <f t="shared" si="212"/>
        <v>4.25</v>
      </c>
      <c r="EK46" s="1">
        <f t="shared" si="213"/>
        <v>1.44</v>
      </c>
      <c r="EL46" s="1">
        <f t="shared" si="214"/>
        <v>0.13002785429273075</v>
      </c>
      <c r="EM46" s="5">
        <f t="shared" si="215"/>
        <v>7.6906598623761591</v>
      </c>
    </row>
    <row r="47" spans="1:143" x14ac:dyDescent="0.25">
      <c r="A47" s="1">
        <v>3</v>
      </c>
      <c r="B47" s="1">
        <v>0.01</v>
      </c>
      <c r="C47" s="2">
        <v>2.5000000000000001E-3</v>
      </c>
      <c r="D47" s="4">
        <v>0</v>
      </c>
      <c r="E47" s="4">
        <v>0</v>
      </c>
      <c r="F47" s="1">
        <f t="shared" si="144"/>
        <v>7.5247347656250003</v>
      </c>
      <c r="G47" s="1">
        <f t="shared" si="145"/>
        <v>1.5</v>
      </c>
      <c r="H47" s="1">
        <f t="shared" si="146"/>
        <v>2.5</v>
      </c>
      <c r="I47" s="1">
        <f t="shared" si="147"/>
        <v>0.32</v>
      </c>
      <c r="J47" s="1">
        <f t="shared" si="148"/>
        <v>10.270324918005526</v>
      </c>
      <c r="K47" s="5">
        <f t="shared" si="149"/>
        <v>9.7367902961554773E-2</v>
      </c>
      <c r="M47" s="1">
        <v>3</v>
      </c>
      <c r="N47" s="1">
        <v>0.01</v>
      </c>
      <c r="O47" s="2">
        <v>2.5000000000000001E-3</v>
      </c>
      <c r="P47" s="4">
        <v>0.02</v>
      </c>
      <c r="Q47" s="4">
        <v>0.1</v>
      </c>
      <c r="R47" s="1">
        <f t="shared" si="150"/>
        <v>7.5247347656250003</v>
      </c>
      <c r="S47" s="1">
        <f t="shared" si="151"/>
        <v>1.5</v>
      </c>
      <c r="T47" s="1">
        <f t="shared" si="152"/>
        <v>2.5499999999999998</v>
      </c>
      <c r="U47" s="1">
        <f t="shared" si="153"/>
        <v>0.35200000000000004</v>
      </c>
      <c r="V47" s="1">
        <f t="shared" si="154"/>
        <v>9.7514724164430273</v>
      </c>
      <c r="W47" s="5">
        <f t="shared" si="155"/>
        <v>0.10254861597247512</v>
      </c>
      <c r="X47" s="2"/>
      <c r="Y47" s="1">
        <v>3</v>
      </c>
      <c r="Z47" s="1">
        <v>0.01</v>
      </c>
      <c r="AA47" s="2">
        <v>2.5000000000000001E-3</v>
      </c>
      <c r="AB47" s="4">
        <v>0.04</v>
      </c>
      <c r="AC47" s="4">
        <v>0.2</v>
      </c>
      <c r="AD47" s="1">
        <f t="shared" si="156"/>
        <v>7.5247347656250003</v>
      </c>
      <c r="AE47" s="1">
        <f t="shared" si="157"/>
        <v>1.5</v>
      </c>
      <c r="AF47" s="1">
        <f t="shared" si="158"/>
        <v>2.6</v>
      </c>
      <c r="AG47" s="1">
        <f t="shared" si="159"/>
        <v>0.38400000000000001</v>
      </c>
      <c r="AH47" s="1">
        <f t="shared" si="160"/>
        <v>9.2460679148805252</v>
      </c>
      <c r="AI47" s="5">
        <f t="shared" si="161"/>
        <v>0.10815408335803055</v>
      </c>
      <c r="AK47" s="1">
        <v>3</v>
      </c>
      <c r="AL47" s="1">
        <v>0.01</v>
      </c>
      <c r="AM47" s="2">
        <v>2.5000000000000001E-3</v>
      </c>
      <c r="AN47" s="4">
        <v>0.06</v>
      </c>
      <c r="AO47" s="4">
        <v>0.3</v>
      </c>
      <c r="AP47" s="1">
        <f t="shared" si="162"/>
        <v>7.5247347656250003</v>
      </c>
      <c r="AQ47" s="1">
        <f t="shared" si="163"/>
        <v>1.5</v>
      </c>
      <c r="AR47" s="1">
        <f t="shared" si="164"/>
        <v>2.6500000000000004</v>
      </c>
      <c r="AS47" s="1">
        <f t="shared" si="165"/>
        <v>0.41600000000000004</v>
      </c>
      <c r="AT47" s="1">
        <f t="shared" si="166"/>
        <v>8.7541114133180233</v>
      </c>
      <c r="AU47" s="5">
        <f t="shared" si="167"/>
        <v>0.11423203941392099</v>
      </c>
      <c r="AW47" s="1">
        <v>3</v>
      </c>
      <c r="AX47" s="1">
        <v>0.01</v>
      </c>
      <c r="AY47" s="2">
        <v>2.5000000000000001E-3</v>
      </c>
      <c r="AZ47" s="4">
        <v>0.08</v>
      </c>
      <c r="BA47" s="4">
        <v>0.4</v>
      </c>
      <c r="BB47" s="1">
        <f t="shared" si="168"/>
        <v>7.5247347656250003</v>
      </c>
      <c r="BC47" s="1">
        <f t="shared" si="169"/>
        <v>1.5</v>
      </c>
      <c r="BD47" s="1">
        <f t="shared" si="170"/>
        <v>2.7</v>
      </c>
      <c r="BE47" s="1">
        <f t="shared" si="171"/>
        <v>0.44799999999999995</v>
      </c>
      <c r="BF47" s="1">
        <f t="shared" si="172"/>
        <v>8.2756029117555254</v>
      </c>
      <c r="BG47" s="5">
        <f t="shared" si="173"/>
        <v>0.12083711732706462</v>
      </c>
      <c r="BI47" s="1">
        <v>3</v>
      </c>
      <c r="BJ47" s="1">
        <v>0.01</v>
      </c>
      <c r="BK47" s="2">
        <v>2.5000000000000001E-3</v>
      </c>
      <c r="BL47" s="4">
        <v>0.1</v>
      </c>
      <c r="BM47" s="4">
        <v>0.5</v>
      </c>
      <c r="BN47" s="1">
        <f t="shared" si="174"/>
        <v>7.5247347656250003</v>
      </c>
      <c r="BO47" s="1">
        <f t="shared" si="175"/>
        <v>1.5</v>
      </c>
      <c r="BP47" s="1">
        <f t="shared" si="176"/>
        <v>2.75</v>
      </c>
      <c r="BQ47" s="1">
        <f t="shared" si="177"/>
        <v>0.48</v>
      </c>
      <c r="BR47" s="1">
        <f t="shared" si="178"/>
        <v>7.8105424101930252</v>
      </c>
      <c r="BS47" s="5">
        <f t="shared" si="179"/>
        <v>0.12803208119002923</v>
      </c>
      <c r="BU47" s="1">
        <v>3</v>
      </c>
      <c r="BV47" s="1">
        <v>0.01</v>
      </c>
      <c r="BW47" s="2">
        <v>2.5000000000000001E-3</v>
      </c>
      <c r="BX47" s="4">
        <v>0.2</v>
      </c>
      <c r="BY47" s="4">
        <v>1</v>
      </c>
      <c r="BZ47" s="1">
        <f t="shared" si="180"/>
        <v>7.5247347656250003</v>
      </c>
      <c r="CA47" s="1">
        <f t="shared" si="181"/>
        <v>1.5</v>
      </c>
      <c r="CB47" s="1">
        <f t="shared" si="182"/>
        <v>3</v>
      </c>
      <c r="CC47" s="1">
        <f t="shared" si="183"/>
        <v>0.64</v>
      </c>
      <c r="CD47" s="1">
        <f t="shared" si="184"/>
        <v>5.6869599023805248</v>
      </c>
      <c r="CE47" s="5">
        <f t="shared" si="185"/>
        <v>0.17584087406373419</v>
      </c>
      <c r="CG47" s="1">
        <v>3</v>
      </c>
      <c r="CH47" s="1">
        <v>0.01</v>
      </c>
      <c r="CI47" s="2">
        <v>2.5000000000000001E-3</v>
      </c>
      <c r="CJ47" s="4">
        <v>0.3</v>
      </c>
      <c r="CK47" s="4">
        <v>1.5</v>
      </c>
      <c r="CL47" s="1">
        <f t="shared" si="186"/>
        <v>7.5247347656250003</v>
      </c>
      <c r="CM47" s="1">
        <f t="shared" si="187"/>
        <v>1.5</v>
      </c>
      <c r="CN47" s="1">
        <f t="shared" si="188"/>
        <v>3.25</v>
      </c>
      <c r="CO47" s="1">
        <f t="shared" si="189"/>
        <v>0.8</v>
      </c>
      <c r="CP47" s="1">
        <f t="shared" si="190"/>
        <v>3.8995773945680248</v>
      </c>
      <c r="CQ47" s="5">
        <f t="shared" si="191"/>
        <v>0.25643804413087562</v>
      </c>
      <c r="CS47" s="1">
        <v>3</v>
      </c>
      <c r="CT47" s="1">
        <v>0.01</v>
      </c>
      <c r="CU47" s="2">
        <v>2.5000000000000001E-3</v>
      </c>
      <c r="CV47" s="4">
        <v>0.4</v>
      </c>
      <c r="CW47" s="4">
        <v>2</v>
      </c>
      <c r="CX47" s="1">
        <f t="shared" si="192"/>
        <v>7.5247347656250003</v>
      </c>
      <c r="CY47" s="1">
        <f t="shared" si="193"/>
        <v>1.5</v>
      </c>
      <c r="CZ47" s="1">
        <f t="shared" si="194"/>
        <v>3.5</v>
      </c>
      <c r="DA47" s="1">
        <f t="shared" si="195"/>
        <v>0.96</v>
      </c>
      <c r="DB47" s="1">
        <f t="shared" si="196"/>
        <v>2.448394886755525</v>
      </c>
      <c r="DC47" s="5">
        <f t="shared" si="197"/>
        <v>0.4084308480668099</v>
      </c>
      <c r="DE47" s="1">
        <v>3</v>
      </c>
      <c r="DF47" s="1">
        <v>0.01</v>
      </c>
      <c r="DG47" s="2">
        <v>2.5000000000000001E-3</v>
      </c>
      <c r="DH47" s="4">
        <v>0.5</v>
      </c>
      <c r="DI47" s="4">
        <v>2.5</v>
      </c>
      <c r="DJ47" s="1">
        <f t="shared" si="198"/>
        <v>7.5247347656250003</v>
      </c>
      <c r="DK47" s="1">
        <f t="shared" si="199"/>
        <v>1.5</v>
      </c>
      <c r="DL47" s="1">
        <f t="shared" si="200"/>
        <v>3.75</v>
      </c>
      <c r="DM47" s="1">
        <f t="shared" si="201"/>
        <v>1.1200000000000001</v>
      </c>
      <c r="DN47" s="1">
        <f t="shared" si="202"/>
        <v>1.3334123789430241</v>
      </c>
      <c r="DO47" s="5">
        <f t="shared" si="203"/>
        <v>0.74995553948035565</v>
      </c>
      <c r="DQ47" s="1">
        <v>3</v>
      </c>
      <c r="DR47" s="1">
        <v>0.01</v>
      </c>
      <c r="DS47" s="2">
        <v>2.5000000000000001E-3</v>
      </c>
      <c r="DT47" s="4">
        <v>0.6</v>
      </c>
      <c r="DU47" s="4">
        <v>3</v>
      </c>
      <c r="DV47" s="1">
        <f t="shared" si="204"/>
        <v>7.5247347656250003</v>
      </c>
      <c r="DW47" s="1">
        <f t="shared" si="205"/>
        <v>1.5</v>
      </c>
      <c r="DX47" s="1">
        <f t="shared" si="206"/>
        <v>4</v>
      </c>
      <c r="DY47" s="1">
        <f t="shared" si="207"/>
        <v>1.28</v>
      </c>
      <c r="DZ47" s="1">
        <f t="shared" si="208"/>
        <v>0.55462987113052409</v>
      </c>
      <c r="EA47" s="5">
        <f t="shared" si="209"/>
        <v>1.8030042232699446</v>
      </c>
      <c r="EC47" s="1">
        <v>3</v>
      </c>
      <c r="ED47" s="1">
        <v>0.01</v>
      </c>
      <c r="EE47" s="2">
        <v>2.5000000000000001E-3</v>
      </c>
      <c r="EF47" s="4">
        <v>0.7</v>
      </c>
      <c r="EG47" s="4">
        <v>3.5</v>
      </c>
      <c r="EH47" s="1">
        <f t="shared" si="210"/>
        <v>7.5247347656250003</v>
      </c>
      <c r="EI47" s="1">
        <f t="shared" si="211"/>
        <v>1.5</v>
      </c>
      <c r="EJ47" s="1">
        <f t="shared" si="212"/>
        <v>4.25</v>
      </c>
      <c r="EK47" s="1">
        <f t="shared" si="213"/>
        <v>1.44</v>
      </c>
      <c r="EL47" s="1">
        <f t="shared" si="214"/>
        <v>0.11204736331802394</v>
      </c>
      <c r="EM47" s="5">
        <f t="shared" si="215"/>
        <v>8.9247972499067281</v>
      </c>
    </row>
    <row r="48" spans="1:143" x14ac:dyDescent="0.25">
      <c r="A48" s="1">
        <v>4</v>
      </c>
      <c r="B48" s="1">
        <v>0.03</v>
      </c>
      <c r="C48" s="2">
        <v>7.5000000000000015E-3</v>
      </c>
      <c r="D48" s="4">
        <v>0</v>
      </c>
      <c r="E48" s="4">
        <v>0</v>
      </c>
      <c r="F48" s="1">
        <f t="shared" si="144"/>
        <v>7.4494878906250008</v>
      </c>
      <c r="G48" s="1">
        <f t="shared" si="145"/>
        <v>1.5</v>
      </c>
      <c r="H48" s="1">
        <f t="shared" si="146"/>
        <v>2.5</v>
      </c>
      <c r="I48" s="1">
        <f t="shared" si="147"/>
        <v>0.32</v>
      </c>
      <c r="J48" s="1">
        <f t="shared" si="148"/>
        <v>9.7936944575685185</v>
      </c>
      <c r="K48" s="5">
        <f t="shared" si="149"/>
        <v>0.10210651397514295</v>
      </c>
      <c r="M48" s="1">
        <v>4</v>
      </c>
      <c r="N48" s="1">
        <v>0.03</v>
      </c>
      <c r="O48" s="2">
        <v>7.5000000000000015E-3</v>
      </c>
      <c r="P48" s="4">
        <v>0.02</v>
      </c>
      <c r="Q48" s="4">
        <v>0.1</v>
      </c>
      <c r="R48" s="1">
        <f t="shared" si="150"/>
        <v>7.4494878906250008</v>
      </c>
      <c r="S48" s="1">
        <f t="shared" si="151"/>
        <v>1.5</v>
      </c>
      <c r="T48" s="1">
        <f t="shared" si="152"/>
        <v>2.5499999999999998</v>
      </c>
      <c r="U48" s="1">
        <f t="shared" si="153"/>
        <v>0.35200000000000004</v>
      </c>
      <c r="V48" s="1">
        <f t="shared" si="154"/>
        <v>9.2871824435060191</v>
      </c>
      <c r="W48" s="5">
        <f t="shared" si="155"/>
        <v>0.10767528322857932</v>
      </c>
      <c r="X48" s="2"/>
      <c r="Y48" s="1">
        <v>4</v>
      </c>
      <c r="Z48" s="1">
        <v>0.03</v>
      </c>
      <c r="AA48" s="2">
        <v>7.5000000000000015E-3</v>
      </c>
      <c r="AB48" s="4">
        <v>0.04</v>
      </c>
      <c r="AC48" s="4">
        <v>0.2</v>
      </c>
      <c r="AD48" s="1">
        <f t="shared" si="156"/>
        <v>7.4494878906250008</v>
      </c>
      <c r="AE48" s="1">
        <f t="shared" si="157"/>
        <v>1.5</v>
      </c>
      <c r="AF48" s="1">
        <f t="shared" si="158"/>
        <v>2.6</v>
      </c>
      <c r="AG48" s="1">
        <f t="shared" si="159"/>
        <v>0.38400000000000001</v>
      </c>
      <c r="AH48" s="1">
        <f t="shared" si="160"/>
        <v>8.7941184294435164</v>
      </c>
      <c r="AI48" s="5">
        <f t="shared" si="161"/>
        <v>0.11371236446531219</v>
      </c>
      <c r="AK48" s="1">
        <v>4</v>
      </c>
      <c r="AL48" s="1">
        <v>0.03</v>
      </c>
      <c r="AM48" s="2">
        <v>7.5000000000000015E-3</v>
      </c>
      <c r="AN48" s="4">
        <v>0.06</v>
      </c>
      <c r="AO48" s="4">
        <v>0.3</v>
      </c>
      <c r="AP48" s="1">
        <f t="shared" si="162"/>
        <v>7.4494878906250008</v>
      </c>
      <c r="AQ48" s="1">
        <f t="shared" si="163"/>
        <v>1.5</v>
      </c>
      <c r="AR48" s="1">
        <f t="shared" si="164"/>
        <v>2.6500000000000004</v>
      </c>
      <c r="AS48" s="1">
        <f t="shared" si="165"/>
        <v>0.41600000000000004</v>
      </c>
      <c r="AT48" s="1">
        <f t="shared" si="166"/>
        <v>8.3145024153810159</v>
      </c>
      <c r="AU48" s="5">
        <f t="shared" si="167"/>
        <v>0.12027177936109536</v>
      </c>
      <c r="AW48" s="1">
        <v>4</v>
      </c>
      <c r="AX48" s="1">
        <v>0.03</v>
      </c>
      <c r="AY48" s="2">
        <v>7.5000000000000015E-3</v>
      </c>
      <c r="AZ48" s="4">
        <v>0.08</v>
      </c>
      <c r="BA48" s="4">
        <v>0.4</v>
      </c>
      <c r="BB48" s="1">
        <f t="shared" si="168"/>
        <v>7.4494878906250008</v>
      </c>
      <c r="BC48" s="1">
        <f t="shared" si="169"/>
        <v>1.5</v>
      </c>
      <c r="BD48" s="1">
        <f t="shared" si="170"/>
        <v>2.7</v>
      </c>
      <c r="BE48" s="1">
        <f t="shared" si="171"/>
        <v>0.44799999999999995</v>
      </c>
      <c r="BF48" s="1">
        <f t="shared" si="172"/>
        <v>7.8483344013185157</v>
      </c>
      <c r="BG48" s="5">
        <f t="shared" si="173"/>
        <v>0.12741556983504684</v>
      </c>
      <c r="BI48" s="1">
        <v>4</v>
      </c>
      <c r="BJ48" s="1">
        <v>0.03</v>
      </c>
      <c r="BK48" s="2">
        <v>7.5000000000000015E-3</v>
      </c>
      <c r="BL48" s="4">
        <v>0.1</v>
      </c>
      <c r="BM48" s="4">
        <v>0.5</v>
      </c>
      <c r="BN48" s="1">
        <f t="shared" si="174"/>
        <v>7.4494878906250008</v>
      </c>
      <c r="BO48" s="1">
        <f t="shared" si="175"/>
        <v>1.5</v>
      </c>
      <c r="BP48" s="1">
        <f t="shared" si="176"/>
        <v>2.75</v>
      </c>
      <c r="BQ48" s="1">
        <f t="shared" si="177"/>
        <v>0.48</v>
      </c>
      <c r="BR48" s="1">
        <f t="shared" si="178"/>
        <v>7.3956143872560167</v>
      </c>
      <c r="BS48" s="5">
        <f t="shared" si="179"/>
        <v>0.13521527051534504</v>
      </c>
      <c r="BU48" s="1">
        <v>4</v>
      </c>
      <c r="BV48" s="1">
        <v>0.03</v>
      </c>
      <c r="BW48" s="2">
        <v>7.5000000000000015E-3</v>
      </c>
      <c r="BX48" s="4">
        <v>0.2</v>
      </c>
      <c r="BY48" s="4">
        <v>1</v>
      </c>
      <c r="BZ48" s="1">
        <f t="shared" si="180"/>
        <v>7.4494878906250008</v>
      </c>
      <c r="CA48" s="1">
        <f t="shared" si="181"/>
        <v>1.5</v>
      </c>
      <c r="CB48" s="1">
        <f t="shared" si="182"/>
        <v>3</v>
      </c>
      <c r="CC48" s="1">
        <f t="shared" si="183"/>
        <v>0.64</v>
      </c>
      <c r="CD48" s="1">
        <f t="shared" si="184"/>
        <v>5.3337343169435156</v>
      </c>
      <c r="CE48" s="5">
        <f t="shared" si="185"/>
        <v>0.18748590397975573</v>
      </c>
      <c r="CG48" s="1">
        <v>4</v>
      </c>
      <c r="CH48" s="1">
        <v>0.03</v>
      </c>
      <c r="CI48" s="2">
        <v>7.5000000000000015E-3</v>
      </c>
      <c r="CJ48" s="4">
        <v>0.3</v>
      </c>
      <c r="CK48" s="4">
        <v>1.5</v>
      </c>
      <c r="CL48" s="1">
        <f t="shared" si="186"/>
        <v>7.4494878906250008</v>
      </c>
      <c r="CM48" s="1">
        <f t="shared" si="187"/>
        <v>1.5</v>
      </c>
      <c r="CN48" s="1">
        <f t="shared" si="188"/>
        <v>3.25</v>
      </c>
      <c r="CO48" s="1">
        <f t="shared" si="189"/>
        <v>0.8</v>
      </c>
      <c r="CP48" s="1">
        <f t="shared" si="190"/>
        <v>3.6080542466310148</v>
      </c>
      <c r="CQ48" s="5">
        <f t="shared" si="191"/>
        <v>0.27715769543480123</v>
      </c>
      <c r="CS48" s="1">
        <v>4</v>
      </c>
      <c r="CT48" s="1">
        <v>0.03</v>
      </c>
      <c r="CU48" s="2">
        <v>7.5000000000000015E-3</v>
      </c>
      <c r="CV48" s="4">
        <v>0.4</v>
      </c>
      <c r="CW48" s="4">
        <v>2</v>
      </c>
      <c r="CX48" s="1">
        <f t="shared" si="192"/>
        <v>7.4494878906250008</v>
      </c>
      <c r="CY48" s="1">
        <f t="shared" si="193"/>
        <v>1.5</v>
      </c>
      <c r="CZ48" s="1">
        <f t="shared" si="194"/>
        <v>3.5</v>
      </c>
      <c r="DA48" s="1">
        <f t="shared" si="195"/>
        <v>0.96</v>
      </c>
      <c r="DB48" s="1">
        <f t="shared" si="196"/>
        <v>2.2185741763185147</v>
      </c>
      <c r="DC48" s="5">
        <f t="shared" si="197"/>
        <v>0.45073994400286066</v>
      </c>
      <c r="DE48" s="1">
        <v>4</v>
      </c>
      <c r="DF48" s="1">
        <v>0.03</v>
      </c>
      <c r="DG48" s="2">
        <v>7.5000000000000015E-3</v>
      </c>
      <c r="DH48" s="4">
        <v>0.5</v>
      </c>
      <c r="DI48" s="4">
        <v>2.5</v>
      </c>
      <c r="DJ48" s="1">
        <f t="shared" si="198"/>
        <v>7.4494878906250008</v>
      </c>
      <c r="DK48" s="1">
        <f t="shared" si="199"/>
        <v>1.5</v>
      </c>
      <c r="DL48" s="1">
        <f t="shared" si="200"/>
        <v>3.75</v>
      </c>
      <c r="DM48" s="1">
        <f t="shared" si="201"/>
        <v>1.1200000000000001</v>
      </c>
      <c r="DN48" s="1">
        <f t="shared" si="202"/>
        <v>1.1652941060060136</v>
      </c>
      <c r="DO48" s="5">
        <f t="shared" si="203"/>
        <v>0.85815245683121943</v>
      </c>
      <c r="DQ48" s="1">
        <v>4</v>
      </c>
      <c r="DR48" s="1">
        <v>0.03</v>
      </c>
      <c r="DS48" s="2">
        <v>7.5000000000000015E-3</v>
      </c>
      <c r="DT48" s="4">
        <v>0.6</v>
      </c>
      <c r="DU48" s="4">
        <v>3</v>
      </c>
      <c r="DV48" s="1">
        <f t="shared" si="204"/>
        <v>7.4494878906250008</v>
      </c>
      <c r="DW48" s="1">
        <f t="shared" si="205"/>
        <v>1.5</v>
      </c>
      <c r="DX48" s="1">
        <f t="shared" si="206"/>
        <v>4</v>
      </c>
      <c r="DY48" s="1">
        <f t="shared" si="207"/>
        <v>1.28</v>
      </c>
      <c r="DZ48" s="1">
        <f t="shared" si="208"/>
        <v>0.44821403569351304</v>
      </c>
      <c r="EA48" s="5">
        <f t="shared" si="209"/>
        <v>2.2310769417399414</v>
      </c>
      <c r="EC48" s="1">
        <v>4</v>
      </c>
      <c r="ED48" s="1">
        <v>0.03</v>
      </c>
      <c r="EE48" s="2">
        <v>7.5000000000000015E-3</v>
      </c>
      <c r="EF48" s="4">
        <v>0.7</v>
      </c>
      <c r="EG48" s="4">
        <v>3.5</v>
      </c>
      <c r="EH48" s="1">
        <f t="shared" si="210"/>
        <v>7.4494878906250008</v>
      </c>
      <c r="EI48" s="1">
        <f t="shared" si="211"/>
        <v>1.5</v>
      </c>
      <c r="EJ48" s="1">
        <f t="shared" si="212"/>
        <v>4.25</v>
      </c>
      <c r="EK48" s="1">
        <f t="shared" si="213"/>
        <v>1.44</v>
      </c>
      <c r="EL48" s="1">
        <f t="shared" si="214"/>
        <v>6.7333965381012426E-2</v>
      </c>
      <c r="EM48" s="5">
        <f t="shared" si="215"/>
        <v>14.851345741208805</v>
      </c>
    </row>
    <row r="49" spans="1:143" x14ac:dyDescent="0.25">
      <c r="A49" s="1">
        <v>5</v>
      </c>
      <c r="B49" s="1">
        <v>0.1</v>
      </c>
      <c r="C49" s="2">
        <v>2.2499999999999999E-2</v>
      </c>
      <c r="D49" s="4">
        <v>0</v>
      </c>
      <c r="E49" s="4">
        <v>0</v>
      </c>
      <c r="F49" s="1">
        <f t="shared" si="144"/>
        <v>7.2260160156250013</v>
      </c>
      <c r="G49" s="1">
        <f t="shared" si="145"/>
        <v>1.5</v>
      </c>
      <c r="H49" s="1">
        <f t="shared" si="146"/>
        <v>2.5</v>
      </c>
      <c r="I49" s="1">
        <f t="shared" si="147"/>
        <v>0.32</v>
      </c>
      <c r="J49" s="1">
        <f t="shared" si="148"/>
        <v>8.4449290830690078</v>
      </c>
      <c r="K49" s="5">
        <f t="shared" si="149"/>
        <v>0.11841425666970619</v>
      </c>
      <c r="M49" s="1">
        <v>5</v>
      </c>
      <c r="N49" s="1">
        <v>0.1</v>
      </c>
      <c r="O49" s="2">
        <v>2.2499999999999999E-2</v>
      </c>
      <c r="P49" s="4">
        <v>0.02</v>
      </c>
      <c r="Q49" s="4">
        <v>0.1</v>
      </c>
      <c r="R49" s="1">
        <f t="shared" si="150"/>
        <v>7.2260160156250013</v>
      </c>
      <c r="S49" s="1">
        <f t="shared" si="151"/>
        <v>1.5</v>
      </c>
      <c r="T49" s="1">
        <f t="shared" si="152"/>
        <v>2.5499999999999998</v>
      </c>
      <c r="U49" s="1">
        <f t="shared" si="153"/>
        <v>0.35200000000000004</v>
      </c>
      <c r="V49" s="1">
        <f t="shared" si="154"/>
        <v>7.975066456506509</v>
      </c>
      <c r="W49" s="5">
        <f t="shared" si="155"/>
        <v>0.12539080463513175</v>
      </c>
      <c r="X49" s="2"/>
      <c r="Y49" s="1">
        <v>5</v>
      </c>
      <c r="Z49" s="1">
        <v>0.1</v>
      </c>
      <c r="AA49" s="2">
        <v>2.2499999999999999E-2</v>
      </c>
      <c r="AB49" s="4">
        <v>0.04</v>
      </c>
      <c r="AC49" s="4">
        <v>0.2</v>
      </c>
      <c r="AD49" s="1">
        <f t="shared" si="156"/>
        <v>7.2260160156250013</v>
      </c>
      <c r="AE49" s="1">
        <f t="shared" si="157"/>
        <v>1.5</v>
      </c>
      <c r="AF49" s="1">
        <f t="shared" si="158"/>
        <v>2.6</v>
      </c>
      <c r="AG49" s="1">
        <f t="shared" si="159"/>
        <v>0.38400000000000001</v>
      </c>
      <c r="AH49" s="1">
        <f t="shared" si="160"/>
        <v>7.518651829944007</v>
      </c>
      <c r="AI49" s="5">
        <f t="shared" si="161"/>
        <v>0.13300256782969658</v>
      </c>
      <c r="AK49" s="1">
        <v>5</v>
      </c>
      <c r="AL49" s="1">
        <v>0.1</v>
      </c>
      <c r="AM49" s="2">
        <v>2.2499999999999999E-2</v>
      </c>
      <c r="AN49" s="4">
        <v>0.06</v>
      </c>
      <c r="AO49" s="4">
        <v>0.3</v>
      </c>
      <c r="AP49" s="1">
        <f t="shared" si="162"/>
        <v>7.2260160156250013</v>
      </c>
      <c r="AQ49" s="1">
        <f t="shared" si="163"/>
        <v>1.5</v>
      </c>
      <c r="AR49" s="1">
        <f t="shared" si="164"/>
        <v>2.6500000000000004</v>
      </c>
      <c r="AS49" s="1">
        <f t="shared" si="165"/>
        <v>0.41600000000000004</v>
      </c>
      <c r="AT49" s="1">
        <f t="shared" si="166"/>
        <v>7.0756852033815054</v>
      </c>
      <c r="AU49" s="5">
        <f t="shared" si="167"/>
        <v>0.14132906867056422</v>
      </c>
      <c r="AW49" s="1">
        <v>5</v>
      </c>
      <c r="AX49" s="1">
        <v>0.1</v>
      </c>
      <c r="AY49" s="2">
        <v>2.2499999999999999E-2</v>
      </c>
      <c r="AZ49" s="4">
        <v>0.08</v>
      </c>
      <c r="BA49" s="4">
        <v>0.4</v>
      </c>
      <c r="BB49" s="1">
        <f t="shared" si="168"/>
        <v>7.2260160156250013</v>
      </c>
      <c r="BC49" s="1">
        <f t="shared" si="169"/>
        <v>1.5</v>
      </c>
      <c r="BD49" s="1">
        <f t="shared" si="170"/>
        <v>2.7</v>
      </c>
      <c r="BE49" s="1">
        <f t="shared" si="171"/>
        <v>0.44799999999999995</v>
      </c>
      <c r="BF49" s="1">
        <f t="shared" si="172"/>
        <v>6.6461665768190059</v>
      </c>
      <c r="BG49" s="5">
        <f t="shared" si="173"/>
        <v>0.15046267475267236</v>
      </c>
      <c r="BI49" s="1">
        <v>5</v>
      </c>
      <c r="BJ49" s="1">
        <v>0.1</v>
      </c>
      <c r="BK49" s="2">
        <v>2.2499999999999999E-2</v>
      </c>
      <c r="BL49" s="4">
        <v>0.1</v>
      </c>
      <c r="BM49" s="4">
        <v>0.5</v>
      </c>
      <c r="BN49" s="1">
        <f t="shared" si="174"/>
        <v>7.2260160156250013</v>
      </c>
      <c r="BO49" s="1">
        <f t="shared" si="175"/>
        <v>1.5</v>
      </c>
      <c r="BP49" s="1">
        <f t="shared" si="176"/>
        <v>2.75</v>
      </c>
      <c r="BQ49" s="1">
        <f t="shared" si="177"/>
        <v>0.48</v>
      </c>
      <c r="BR49" s="1">
        <f t="shared" si="178"/>
        <v>6.2300959502565068</v>
      </c>
      <c r="BS49" s="5">
        <f t="shared" si="179"/>
        <v>0.16051117157494627</v>
      </c>
      <c r="BU49" s="1">
        <v>5</v>
      </c>
      <c r="BV49" s="1">
        <v>0.1</v>
      </c>
      <c r="BW49" s="2">
        <v>2.2499999999999999E-2</v>
      </c>
      <c r="BX49" s="4">
        <v>0.2</v>
      </c>
      <c r="BY49" s="4">
        <v>1</v>
      </c>
      <c r="BZ49" s="1">
        <f t="shared" si="180"/>
        <v>7.2260160156250013</v>
      </c>
      <c r="CA49" s="1">
        <f t="shared" si="181"/>
        <v>1.5</v>
      </c>
      <c r="CB49" s="1">
        <f t="shared" si="182"/>
        <v>3</v>
      </c>
      <c r="CC49" s="1">
        <f t="shared" si="183"/>
        <v>0.64</v>
      </c>
      <c r="CD49" s="1">
        <f t="shared" si="184"/>
        <v>4.3514628174440055</v>
      </c>
      <c r="CE49" s="5">
        <f t="shared" si="185"/>
        <v>0.22980777774113842</v>
      </c>
      <c r="CG49" s="1">
        <v>5</v>
      </c>
      <c r="CH49" s="1">
        <v>0.1</v>
      </c>
      <c r="CI49" s="2">
        <v>2.2499999999999999E-2</v>
      </c>
      <c r="CJ49" s="4">
        <v>0.3</v>
      </c>
      <c r="CK49" s="4">
        <v>1.5</v>
      </c>
      <c r="CL49" s="1">
        <f t="shared" si="186"/>
        <v>7.2260160156250013</v>
      </c>
      <c r="CM49" s="1">
        <f t="shared" si="187"/>
        <v>1.5</v>
      </c>
      <c r="CN49" s="1">
        <f t="shared" si="188"/>
        <v>3.25</v>
      </c>
      <c r="CO49" s="1">
        <f t="shared" si="189"/>
        <v>0.8</v>
      </c>
      <c r="CP49" s="1">
        <f t="shared" si="190"/>
        <v>2.8090296846315046</v>
      </c>
      <c r="CQ49" s="5">
        <f t="shared" si="191"/>
        <v>0.35599481396409038</v>
      </c>
      <c r="CS49" s="1">
        <v>5</v>
      </c>
      <c r="CT49" s="1">
        <v>0.1</v>
      </c>
      <c r="CU49" s="2">
        <v>2.2499999999999999E-2</v>
      </c>
      <c r="CV49" s="4">
        <v>0.4</v>
      </c>
      <c r="CW49" s="4">
        <v>2</v>
      </c>
      <c r="CX49" s="1">
        <f t="shared" si="192"/>
        <v>7.2260160156250013</v>
      </c>
      <c r="CY49" s="1">
        <f t="shared" si="193"/>
        <v>1.5</v>
      </c>
      <c r="CZ49" s="1">
        <f t="shared" si="194"/>
        <v>3.5</v>
      </c>
      <c r="DA49" s="1">
        <f t="shared" si="195"/>
        <v>0.96</v>
      </c>
      <c r="DB49" s="1">
        <f t="shared" si="196"/>
        <v>1.6027965518190035</v>
      </c>
      <c r="DC49" s="5">
        <f t="shared" si="197"/>
        <v>0.62390950296536785</v>
      </c>
      <c r="DE49" s="1">
        <v>5</v>
      </c>
      <c r="DF49" s="1">
        <v>0.1</v>
      </c>
      <c r="DG49" s="2">
        <v>2.2499999999999999E-2</v>
      </c>
      <c r="DH49" s="4">
        <v>0.5</v>
      </c>
      <c r="DI49" s="4">
        <v>2.5</v>
      </c>
      <c r="DJ49" s="1">
        <f t="shared" si="198"/>
        <v>7.2260160156250013</v>
      </c>
      <c r="DK49" s="1">
        <f t="shared" si="199"/>
        <v>1.5</v>
      </c>
      <c r="DL49" s="1">
        <f t="shared" si="200"/>
        <v>3.75</v>
      </c>
      <c r="DM49" s="1">
        <f t="shared" si="201"/>
        <v>1.1200000000000001</v>
      </c>
      <c r="DN49" s="1">
        <f t="shared" si="202"/>
        <v>0.73276341900650221</v>
      </c>
      <c r="DO49" s="5">
        <f t="shared" si="203"/>
        <v>1.3646969459199032</v>
      </c>
      <c r="DQ49" s="1">
        <v>5</v>
      </c>
      <c r="DR49" s="1">
        <v>0.1</v>
      </c>
      <c r="DS49" s="2">
        <v>2.2499999999999999E-2</v>
      </c>
      <c r="DT49" s="4">
        <v>0.6</v>
      </c>
      <c r="DU49" s="4">
        <v>3</v>
      </c>
      <c r="DV49" s="1">
        <f t="shared" si="204"/>
        <v>7.2260160156250013</v>
      </c>
      <c r="DW49" s="1">
        <f t="shared" si="205"/>
        <v>1.5</v>
      </c>
      <c r="DX49" s="1">
        <f t="shared" si="206"/>
        <v>4</v>
      </c>
      <c r="DY49" s="1">
        <f t="shared" si="207"/>
        <v>1.28</v>
      </c>
      <c r="DZ49" s="1">
        <f t="shared" si="208"/>
        <v>0.19893028619400138</v>
      </c>
      <c r="EA49" s="5">
        <f t="shared" si="209"/>
        <v>5.0268866502548386</v>
      </c>
      <c r="EC49" s="1">
        <v>5</v>
      </c>
      <c r="ED49" s="1">
        <v>0.1</v>
      </c>
      <c r="EE49" s="2">
        <v>2.2499999999999999E-2</v>
      </c>
      <c r="EF49" s="4">
        <v>0.7</v>
      </c>
      <c r="EG49" s="4">
        <v>3.5</v>
      </c>
      <c r="EH49" s="1">
        <f t="shared" si="210"/>
        <v>7.2260160156250013</v>
      </c>
      <c r="EI49" s="1">
        <f t="shared" si="211"/>
        <v>1.5</v>
      </c>
      <c r="EJ49" s="1">
        <f t="shared" si="212"/>
        <v>4.25</v>
      </c>
      <c r="EK49" s="1">
        <f t="shared" si="213"/>
        <v>1.44</v>
      </c>
      <c r="EL49" s="1">
        <f t="shared" si="214"/>
        <v>1.2971533815003408E-3</v>
      </c>
      <c r="EM49" s="5">
        <f t="shared" si="215"/>
        <v>770.91885528861587</v>
      </c>
    </row>
    <row r="50" spans="1:143" x14ac:dyDescent="0.25">
      <c r="A50" s="1">
        <v>6</v>
      </c>
      <c r="B50" s="1">
        <v>0.3</v>
      </c>
      <c r="C50" s="2">
        <v>6.0000000000000012E-2</v>
      </c>
      <c r="D50" s="4">
        <v>0</v>
      </c>
      <c r="E50" s="4">
        <v>0</v>
      </c>
      <c r="F50" s="1">
        <f t="shared" si="144"/>
        <v>6.6822249999999999</v>
      </c>
      <c r="G50" s="1">
        <f t="shared" si="145"/>
        <v>1.5</v>
      </c>
      <c r="H50" s="1">
        <f t="shared" si="146"/>
        <v>2.5</v>
      </c>
      <c r="I50" s="1">
        <f t="shared" si="147"/>
        <v>0.32</v>
      </c>
      <c r="J50" s="1">
        <f t="shared" si="148"/>
        <v>5.5801069506249998</v>
      </c>
      <c r="K50" s="5">
        <f t="shared" si="149"/>
        <v>0.17920803469331265</v>
      </c>
      <c r="M50" s="1">
        <v>6</v>
      </c>
      <c r="N50" s="1">
        <v>0.3</v>
      </c>
      <c r="O50" s="2">
        <v>6.0000000000000012E-2</v>
      </c>
      <c r="P50" s="4">
        <v>0.02</v>
      </c>
      <c r="Q50" s="4">
        <v>0.1</v>
      </c>
      <c r="R50" s="1">
        <f t="shared" si="150"/>
        <v>6.6822249999999999</v>
      </c>
      <c r="S50" s="1">
        <f t="shared" si="151"/>
        <v>1.5</v>
      </c>
      <c r="T50" s="1">
        <f t="shared" si="152"/>
        <v>2.5499999999999998</v>
      </c>
      <c r="U50" s="1">
        <f t="shared" si="153"/>
        <v>0.35200000000000004</v>
      </c>
      <c r="V50" s="1">
        <f t="shared" si="154"/>
        <v>5.199426050625001</v>
      </c>
      <c r="W50" s="5">
        <f t="shared" si="155"/>
        <v>0.19232892058918585</v>
      </c>
      <c r="X50" s="2"/>
      <c r="Y50" s="1">
        <v>6</v>
      </c>
      <c r="Z50" s="1">
        <v>0.3</v>
      </c>
      <c r="AA50" s="2">
        <v>6.0000000000000012E-2</v>
      </c>
      <c r="AB50" s="4">
        <v>0.04</v>
      </c>
      <c r="AC50" s="4">
        <v>0.2</v>
      </c>
      <c r="AD50" s="1">
        <f t="shared" si="156"/>
        <v>6.6822249999999999</v>
      </c>
      <c r="AE50" s="1">
        <f t="shared" si="157"/>
        <v>1.5</v>
      </c>
      <c r="AF50" s="1">
        <f t="shared" si="158"/>
        <v>2.6</v>
      </c>
      <c r="AG50" s="1">
        <f t="shared" si="159"/>
        <v>0.38400000000000001</v>
      </c>
      <c r="AH50" s="1">
        <f t="shared" si="160"/>
        <v>4.8321931506249998</v>
      </c>
      <c r="AI50" s="5">
        <f t="shared" si="161"/>
        <v>0.20694537011018677</v>
      </c>
      <c r="AK50" s="1">
        <v>6</v>
      </c>
      <c r="AL50" s="1">
        <v>0.3</v>
      </c>
      <c r="AM50" s="2">
        <v>6.0000000000000012E-2</v>
      </c>
      <c r="AN50" s="4">
        <v>0.06</v>
      </c>
      <c r="AO50" s="4">
        <v>0.3</v>
      </c>
      <c r="AP50" s="1">
        <f t="shared" si="162"/>
        <v>6.6822249999999999</v>
      </c>
      <c r="AQ50" s="1">
        <f t="shared" si="163"/>
        <v>1.5</v>
      </c>
      <c r="AR50" s="1">
        <f t="shared" si="164"/>
        <v>2.6500000000000004</v>
      </c>
      <c r="AS50" s="1">
        <f t="shared" si="165"/>
        <v>0.41600000000000004</v>
      </c>
      <c r="AT50" s="1">
        <f t="shared" si="166"/>
        <v>4.478408250624998</v>
      </c>
      <c r="AU50" s="5">
        <f t="shared" si="167"/>
        <v>0.22329362220615817</v>
      </c>
      <c r="AW50" s="1">
        <v>6</v>
      </c>
      <c r="AX50" s="1">
        <v>0.3</v>
      </c>
      <c r="AY50" s="2">
        <v>6.0000000000000012E-2</v>
      </c>
      <c r="AZ50" s="4">
        <v>0.08</v>
      </c>
      <c r="BA50" s="4">
        <v>0.4</v>
      </c>
      <c r="BB50" s="1">
        <f t="shared" si="168"/>
        <v>6.6822249999999999</v>
      </c>
      <c r="BC50" s="1">
        <f t="shared" si="169"/>
        <v>1.5</v>
      </c>
      <c r="BD50" s="1">
        <f t="shared" si="170"/>
        <v>2.7</v>
      </c>
      <c r="BE50" s="1">
        <f t="shared" si="171"/>
        <v>0.44799999999999995</v>
      </c>
      <c r="BF50" s="1">
        <f t="shared" si="172"/>
        <v>4.1380713506249993</v>
      </c>
      <c r="BG50" s="5">
        <f t="shared" si="173"/>
        <v>0.24165847209206859</v>
      </c>
      <c r="BI50" s="1">
        <v>6</v>
      </c>
      <c r="BJ50" s="1">
        <v>0.3</v>
      </c>
      <c r="BK50" s="2">
        <v>6.0000000000000012E-2</v>
      </c>
      <c r="BL50" s="4">
        <v>0.1</v>
      </c>
      <c r="BM50" s="4">
        <v>0.5</v>
      </c>
      <c r="BN50" s="1">
        <f t="shared" si="174"/>
        <v>6.6822249999999999</v>
      </c>
      <c r="BO50" s="1">
        <f t="shared" si="175"/>
        <v>1.5</v>
      </c>
      <c r="BP50" s="1">
        <f t="shared" si="176"/>
        <v>2.75</v>
      </c>
      <c r="BQ50" s="1">
        <f t="shared" si="177"/>
        <v>0.48</v>
      </c>
      <c r="BR50" s="1">
        <f t="shared" si="178"/>
        <v>3.8111824506249996</v>
      </c>
      <c r="BS50" s="5">
        <f t="shared" si="179"/>
        <v>0.26238575900138528</v>
      </c>
      <c r="BU50" s="1">
        <v>6</v>
      </c>
      <c r="BV50" s="1">
        <v>0.3</v>
      </c>
      <c r="BW50" s="2">
        <v>6.0000000000000012E-2</v>
      </c>
      <c r="BX50" s="4">
        <v>0.2</v>
      </c>
      <c r="BY50" s="4">
        <v>1</v>
      </c>
      <c r="BZ50" s="1">
        <f t="shared" si="180"/>
        <v>6.6822249999999999</v>
      </c>
      <c r="CA50" s="1">
        <f t="shared" si="181"/>
        <v>1.5</v>
      </c>
      <c r="CB50" s="1">
        <f t="shared" si="182"/>
        <v>3</v>
      </c>
      <c r="CC50" s="1">
        <f t="shared" si="183"/>
        <v>0.64</v>
      </c>
      <c r="CD50" s="1">
        <f t="shared" si="184"/>
        <v>2.3784579506249992</v>
      </c>
      <c r="CE50" s="5">
        <f t="shared" si="185"/>
        <v>0.42044047898228559</v>
      </c>
      <c r="CG50" s="1">
        <v>6</v>
      </c>
      <c r="CH50" s="1">
        <v>0.3</v>
      </c>
      <c r="CI50" s="2">
        <v>6.0000000000000012E-2</v>
      </c>
      <c r="CJ50" s="4">
        <v>0.3</v>
      </c>
      <c r="CK50" s="4">
        <v>1.5</v>
      </c>
      <c r="CL50" s="1">
        <f t="shared" si="186"/>
        <v>6.6822249999999999</v>
      </c>
      <c r="CM50" s="1">
        <f t="shared" si="187"/>
        <v>1.5</v>
      </c>
      <c r="CN50" s="1">
        <f t="shared" si="188"/>
        <v>3.25</v>
      </c>
      <c r="CO50" s="1">
        <f t="shared" si="189"/>
        <v>0.8</v>
      </c>
      <c r="CP50" s="1">
        <f t="shared" si="190"/>
        <v>1.2819334506249995</v>
      </c>
      <c r="CQ50" s="5">
        <f t="shared" si="191"/>
        <v>0.78007169522915221</v>
      </c>
      <c r="CS50" s="1">
        <v>6</v>
      </c>
      <c r="CT50" s="1">
        <v>0.3</v>
      </c>
      <c r="CU50" s="2">
        <v>6.0000000000000012E-2</v>
      </c>
      <c r="CV50" s="4">
        <v>0.4</v>
      </c>
      <c r="CW50" s="4">
        <v>2</v>
      </c>
      <c r="CX50" s="1">
        <f t="shared" si="192"/>
        <v>6.6822249999999999</v>
      </c>
      <c r="CY50" s="1">
        <f t="shared" si="193"/>
        <v>1.5</v>
      </c>
      <c r="CZ50" s="1">
        <f t="shared" si="194"/>
        <v>3.5</v>
      </c>
      <c r="DA50" s="1">
        <f t="shared" si="195"/>
        <v>0.96</v>
      </c>
      <c r="DB50" s="1">
        <f t="shared" si="196"/>
        <v>0.5216089506249999</v>
      </c>
      <c r="DC50" s="5">
        <f t="shared" si="197"/>
        <v>1.9171450160158958</v>
      </c>
      <c r="DE50" s="1">
        <v>6</v>
      </c>
      <c r="DF50" s="1">
        <v>0.3</v>
      </c>
      <c r="DG50" s="2">
        <v>6.0000000000000012E-2</v>
      </c>
      <c r="DH50" s="4">
        <v>0.5</v>
      </c>
      <c r="DI50" s="4">
        <v>2.5</v>
      </c>
      <c r="DJ50" s="1">
        <f t="shared" si="198"/>
        <v>6.6822249999999999</v>
      </c>
      <c r="DK50" s="1">
        <f t="shared" si="199"/>
        <v>1.5</v>
      </c>
      <c r="DL50" s="1">
        <f t="shared" si="200"/>
        <v>3.75</v>
      </c>
      <c r="DM50" s="1">
        <f t="shared" si="201"/>
        <v>1.1200000000000001</v>
      </c>
      <c r="DN50" s="1">
        <f t="shared" si="202"/>
        <v>9.7484450624999844E-2</v>
      </c>
      <c r="DO50" s="5">
        <f t="shared" si="203"/>
        <v>10.258046217511847</v>
      </c>
      <c r="DQ50" s="1">
        <v>6</v>
      </c>
      <c r="DR50" s="1">
        <v>0.3</v>
      </c>
      <c r="DS50" s="2">
        <v>6.0000000000000012E-2</v>
      </c>
      <c r="DT50" s="4">
        <v>0.6</v>
      </c>
      <c r="DU50" s="4">
        <v>3</v>
      </c>
      <c r="DV50" s="1">
        <f t="shared" si="204"/>
        <v>6.6822249999999999</v>
      </c>
      <c r="DW50" s="1">
        <f t="shared" si="205"/>
        <v>1.5</v>
      </c>
      <c r="DX50" s="1">
        <f t="shared" si="206"/>
        <v>4</v>
      </c>
      <c r="DY50" s="1">
        <f t="shared" si="207"/>
        <v>1.28</v>
      </c>
      <c r="DZ50" s="1">
        <f t="shared" si="208"/>
        <v>9.559950625000032E-3</v>
      </c>
      <c r="EA50" s="5">
        <f t="shared" si="209"/>
        <v>104.60305070874743</v>
      </c>
      <c r="EC50" s="1">
        <v>6</v>
      </c>
      <c r="ED50" s="1">
        <v>0.3</v>
      </c>
      <c r="EE50" s="2">
        <v>6.0000000000000012E-2</v>
      </c>
      <c r="EF50" s="4">
        <v>0.7</v>
      </c>
      <c r="EG50" s="4">
        <v>3.5</v>
      </c>
      <c r="EH50" s="1">
        <f t="shared" si="210"/>
        <v>6.6822249999999999</v>
      </c>
      <c r="EI50" s="1">
        <f t="shared" si="211"/>
        <v>1.5</v>
      </c>
      <c r="EJ50" s="1">
        <f t="shared" si="212"/>
        <v>4.25</v>
      </c>
      <c r="EK50" s="1">
        <f t="shared" si="213"/>
        <v>1.44</v>
      </c>
      <c r="EL50" s="1">
        <f t="shared" si="214"/>
        <v>0.25783545062500007</v>
      </c>
      <c r="EM50" s="7">
        <f t="shared" si="215"/>
        <v>3.8784426174754989</v>
      </c>
    </row>
    <row r="51" spans="1:143" x14ac:dyDescent="0.25">
      <c r="A51" s="1">
        <v>7</v>
      </c>
      <c r="B51" s="1">
        <v>1</v>
      </c>
      <c r="C51" s="2">
        <v>0.12500000000000003</v>
      </c>
      <c r="D51" s="4">
        <v>0</v>
      </c>
      <c r="E51" s="4">
        <v>0</v>
      </c>
      <c r="F51" s="1">
        <f t="shared" si="144"/>
        <v>5.7900390625</v>
      </c>
      <c r="G51" s="1">
        <f t="shared" si="145"/>
        <v>1.5</v>
      </c>
      <c r="H51" s="1">
        <f t="shared" si="146"/>
        <v>2.5</v>
      </c>
      <c r="I51" s="1">
        <f t="shared" si="147"/>
        <v>0.32</v>
      </c>
      <c r="J51" s="1">
        <f t="shared" si="148"/>
        <v>2.1610148452758788</v>
      </c>
      <c r="K51" s="5">
        <f t="shared" si="149"/>
        <v>0.46274554854913008</v>
      </c>
      <c r="M51" s="1">
        <v>7</v>
      </c>
      <c r="N51" s="1">
        <v>1</v>
      </c>
      <c r="O51" s="2">
        <v>0.12500000000000003</v>
      </c>
      <c r="P51" s="4">
        <v>0.02</v>
      </c>
      <c r="Q51" s="4">
        <v>0.1</v>
      </c>
      <c r="R51" s="1">
        <f t="shared" si="150"/>
        <v>5.7900390625</v>
      </c>
      <c r="S51" s="1">
        <f t="shared" si="151"/>
        <v>1.5</v>
      </c>
      <c r="T51" s="1">
        <f t="shared" si="152"/>
        <v>2.5499999999999998</v>
      </c>
      <c r="U51" s="1">
        <f t="shared" si="153"/>
        <v>0.35200000000000004</v>
      </c>
      <c r="V51" s="1">
        <f t="shared" si="154"/>
        <v>1.9266524390258792</v>
      </c>
      <c r="W51" s="5">
        <f t="shared" si="155"/>
        <v>0.5190349747282923</v>
      </c>
      <c r="X51" s="2"/>
      <c r="Y51" s="1">
        <v>7</v>
      </c>
      <c r="Z51" s="1">
        <v>1</v>
      </c>
      <c r="AA51" s="2">
        <v>0.12500000000000003</v>
      </c>
      <c r="AB51" s="4">
        <v>0.04</v>
      </c>
      <c r="AC51" s="4">
        <v>0.2</v>
      </c>
      <c r="AD51" s="1">
        <f t="shared" si="156"/>
        <v>5.7900390625</v>
      </c>
      <c r="AE51" s="1">
        <f t="shared" si="157"/>
        <v>1.5</v>
      </c>
      <c r="AF51" s="1">
        <f t="shared" si="158"/>
        <v>2.6</v>
      </c>
      <c r="AG51" s="1">
        <f t="shared" si="159"/>
        <v>0.38400000000000001</v>
      </c>
      <c r="AH51" s="1">
        <f t="shared" si="160"/>
        <v>1.7057380327758789</v>
      </c>
      <c r="AI51" s="5">
        <f t="shared" si="161"/>
        <v>0.58625649471661423</v>
      </c>
      <c r="AK51" s="1">
        <v>7</v>
      </c>
      <c r="AL51" s="1">
        <v>1</v>
      </c>
      <c r="AM51" s="2">
        <v>0.12500000000000003</v>
      </c>
      <c r="AN51" s="4">
        <v>0.06</v>
      </c>
      <c r="AO51" s="4">
        <v>0.3</v>
      </c>
      <c r="AP51" s="1">
        <f t="shared" si="162"/>
        <v>5.7900390625</v>
      </c>
      <c r="AQ51" s="1">
        <f t="shared" si="163"/>
        <v>1.5</v>
      </c>
      <c r="AR51" s="1">
        <f t="shared" si="164"/>
        <v>2.6500000000000004</v>
      </c>
      <c r="AS51" s="1">
        <f t="shared" si="165"/>
        <v>0.41600000000000004</v>
      </c>
      <c r="AT51" s="1">
        <f t="shared" si="166"/>
        <v>1.4982716265258782</v>
      </c>
      <c r="AU51" s="5">
        <f t="shared" si="167"/>
        <v>0.66743571879469743</v>
      </c>
      <c r="AW51" s="1">
        <v>7</v>
      </c>
      <c r="AX51" s="1">
        <v>1</v>
      </c>
      <c r="AY51" s="2">
        <v>0.12500000000000003</v>
      </c>
      <c r="AZ51" s="4">
        <v>0.08</v>
      </c>
      <c r="BA51" s="4">
        <v>0.4</v>
      </c>
      <c r="BB51" s="1">
        <f t="shared" si="168"/>
        <v>5.7900390625</v>
      </c>
      <c r="BC51" s="1">
        <f t="shared" si="169"/>
        <v>1.5</v>
      </c>
      <c r="BD51" s="1">
        <f t="shared" si="170"/>
        <v>2.7</v>
      </c>
      <c r="BE51" s="1">
        <f t="shared" si="171"/>
        <v>0.44799999999999995</v>
      </c>
      <c r="BF51" s="1">
        <f t="shared" si="172"/>
        <v>1.3042532202758785</v>
      </c>
      <c r="BG51" s="5">
        <f t="shared" si="173"/>
        <v>0.76672227789361158</v>
      </c>
      <c r="BI51" s="1">
        <v>7</v>
      </c>
      <c r="BJ51" s="1">
        <v>1</v>
      </c>
      <c r="BK51" s="2">
        <v>0.12500000000000003</v>
      </c>
      <c r="BL51" s="4">
        <v>0.1</v>
      </c>
      <c r="BM51" s="4">
        <v>0.5</v>
      </c>
      <c r="BN51" s="1">
        <f t="shared" si="174"/>
        <v>5.7900390625</v>
      </c>
      <c r="BO51" s="1">
        <f t="shared" si="175"/>
        <v>1.5</v>
      </c>
      <c r="BP51" s="1">
        <f t="shared" si="176"/>
        <v>2.75</v>
      </c>
      <c r="BQ51" s="1">
        <f t="shared" si="177"/>
        <v>0.48</v>
      </c>
      <c r="BR51" s="1">
        <f t="shared" si="178"/>
        <v>1.123682814025879</v>
      </c>
      <c r="BS51" s="5">
        <f t="shared" si="179"/>
        <v>0.8899308483834919</v>
      </c>
      <c r="BU51" s="1">
        <v>7</v>
      </c>
      <c r="BV51" s="1">
        <v>1</v>
      </c>
      <c r="BW51" s="2">
        <v>0.12500000000000003</v>
      </c>
      <c r="BX51" s="4">
        <v>0.2</v>
      </c>
      <c r="BY51" s="4">
        <v>1</v>
      </c>
      <c r="BZ51" s="1">
        <f t="shared" si="180"/>
        <v>5.7900390625</v>
      </c>
      <c r="CA51" s="1">
        <f t="shared" si="181"/>
        <v>1.5</v>
      </c>
      <c r="CB51" s="1">
        <f t="shared" si="182"/>
        <v>3</v>
      </c>
      <c r="CC51" s="1">
        <f t="shared" si="183"/>
        <v>0.64</v>
      </c>
      <c r="CD51" s="1">
        <f t="shared" si="184"/>
        <v>0.42255078277587887</v>
      </c>
      <c r="CE51" s="5">
        <f t="shared" si="185"/>
        <v>2.3665794521327403</v>
      </c>
      <c r="CG51" s="1">
        <v>7</v>
      </c>
      <c r="CH51" s="1">
        <v>1</v>
      </c>
      <c r="CI51" s="2">
        <v>0.12500000000000003</v>
      </c>
      <c r="CJ51" s="4">
        <v>0.3</v>
      </c>
      <c r="CK51" s="4">
        <v>1.5</v>
      </c>
      <c r="CL51" s="1">
        <f t="shared" si="186"/>
        <v>5.7900390625</v>
      </c>
      <c r="CM51" s="1">
        <f t="shared" si="187"/>
        <v>1.5</v>
      </c>
      <c r="CN51" s="1">
        <f t="shared" si="188"/>
        <v>3.25</v>
      </c>
      <c r="CO51" s="1">
        <f t="shared" si="189"/>
        <v>0.8</v>
      </c>
      <c r="CP51" s="1">
        <f t="shared" si="190"/>
        <v>5.7618751525878885E-2</v>
      </c>
      <c r="CQ51" s="5">
        <f t="shared" si="191"/>
        <v>17.355461087192424</v>
      </c>
      <c r="CS51" s="1">
        <v>7</v>
      </c>
      <c r="CT51" s="1">
        <v>1</v>
      </c>
      <c r="CU51" s="2">
        <v>0.12500000000000003</v>
      </c>
      <c r="CV51" s="4">
        <v>0.4</v>
      </c>
      <c r="CW51" s="4">
        <v>2</v>
      </c>
      <c r="CX51" s="1">
        <f t="shared" si="192"/>
        <v>5.7900390625</v>
      </c>
      <c r="CY51" s="1">
        <f t="shared" si="193"/>
        <v>1.5</v>
      </c>
      <c r="CZ51" s="1">
        <f t="shared" si="194"/>
        <v>3.5</v>
      </c>
      <c r="DA51" s="1">
        <f t="shared" si="195"/>
        <v>0.96</v>
      </c>
      <c r="DB51" s="1">
        <f t="shared" si="196"/>
        <v>2.8886720275878894E-2</v>
      </c>
      <c r="DC51" s="7">
        <f t="shared" si="197"/>
        <v>34.617983296463876</v>
      </c>
      <c r="DE51" s="1">
        <v>7</v>
      </c>
      <c r="DF51" s="1">
        <v>1</v>
      </c>
      <c r="DG51" s="2">
        <v>0.12500000000000003</v>
      </c>
      <c r="DH51" s="4">
        <v>0.5</v>
      </c>
      <c r="DI51" s="4">
        <v>2.5</v>
      </c>
      <c r="DJ51" s="1">
        <f t="shared" si="198"/>
        <v>5.7900390625</v>
      </c>
      <c r="DK51" s="1">
        <f t="shared" si="199"/>
        <v>1.5</v>
      </c>
      <c r="DL51" s="1">
        <f t="shared" si="200"/>
        <v>3.75</v>
      </c>
      <c r="DM51" s="1">
        <f t="shared" si="201"/>
        <v>1.1200000000000001</v>
      </c>
      <c r="DN51" s="1">
        <f t="shared" si="202"/>
        <v>0.33635468902587901</v>
      </c>
      <c r="DO51" s="5">
        <f t="shared" si="203"/>
        <v>2.9730520567324703</v>
      </c>
      <c r="DQ51" s="1">
        <v>7</v>
      </c>
      <c r="DR51" s="1">
        <v>1</v>
      </c>
      <c r="DS51" s="2">
        <v>0.12500000000000003</v>
      </c>
      <c r="DT51" s="4">
        <v>0.6</v>
      </c>
      <c r="DU51" s="4">
        <v>3</v>
      </c>
      <c r="DV51" s="1">
        <f t="shared" si="204"/>
        <v>5.7900390625</v>
      </c>
      <c r="DW51" s="1">
        <f t="shared" si="205"/>
        <v>1.5</v>
      </c>
      <c r="DX51" s="1">
        <f t="shared" si="206"/>
        <v>4</v>
      </c>
      <c r="DY51" s="1">
        <f t="shared" si="207"/>
        <v>1.28</v>
      </c>
      <c r="DZ51" s="1">
        <f t="shared" si="208"/>
        <v>0.98002265777587894</v>
      </c>
      <c r="EA51" s="7">
        <f t="shared" si="209"/>
        <v>1.0203845717908797</v>
      </c>
      <c r="EC51" s="1">
        <v>7</v>
      </c>
      <c r="ED51" s="1">
        <v>1</v>
      </c>
      <c r="EE51" s="2">
        <v>0.12500000000000003</v>
      </c>
      <c r="EF51" s="4">
        <v>0.7</v>
      </c>
      <c r="EG51" s="4">
        <v>3.5</v>
      </c>
      <c r="EH51" s="1">
        <f t="shared" si="210"/>
        <v>5.7900390625</v>
      </c>
      <c r="EI51" s="1">
        <f t="shared" si="211"/>
        <v>1.5</v>
      </c>
      <c r="EJ51" s="1">
        <f t="shared" si="212"/>
        <v>4.25</v>
      </c>
      <c r="EK51" s="1">
        <f t="shared" si="213"/>
        <v>1.44</v>
      </c>
      <c r="EL51" s="1">
        <f t="shared" si="214"/>
        <v>1.9598906265258789</v>
      </c>
      <c r="EM51" s="7">
        <f t="shared" si="215"/>
        <v>0.51023255403420631</v>
      </c>
    </row>
    <row r="52" spans="1:143" x14ac:dyDescent="0.25">
      <c r="A52" s="1">
        <v>8</v>
      </c>
      <c r="B52" s="1">
        <v>3</v>
      </c>
      <c r="C52" s="2">
        <v>0.18999999999999997</v>
      </c>
      <c r="D52" s="4">
        <v>0</v>
      </c>
      <c r="E52" s="4">
        <v>0</v>
      </c>
      <c r="F52" s="1">
        <f t="shared" si="144"/>
        <v>4.9617562500000005</v>
      </c>
      <c r="G52" s="1">
        <f t="shared" si="145"/>
        <v>1.5</v>
      </c>
      <c r="H52" s="1">
        <f t="shared" si="146"/>
        <v>2.5</v>
      </c>
      <c r="I52" s="1">
        <f t="shared" si="147"/>
        <v>0.32</v>
      </c>
      <c r="J52" s="1">
        <f t="shared" si="148"/>
        <v>0.4118510844140631</v>
      </c>
      <c r="K52" s="5">
        <f t="shared" si="149"/>
        <v>2.4280620783667262</v>
      </c>
      <c r="M52" s="1">
        <v>8</v>
      </c>
      <c r="N52" s="1">
        <v>3</v>
      </c>
      <c r="O52" s="2">
        <v>0.18999999999999997</v>
      </c>
      <c r="P52" s="4">
        <v>0.02</v>
      </c>
      <c r="Q52" s="4">
        <v>0.1</v>
      </c>
      <c r="R52" s="1">
        <f t="shared" si="150"/>
        <v>4.9617562500000005</v>
      </c>
      <c r="S52" s="1">
        <f t="shared" si="151"/>
        <v>1.5</v>
      </c>
      <c r="T52" s="1">
        <f t="shared" si="152"/>
        <v>2.5499999999999998</v>
      </c>
      <c r="U52" s="1">
        <f t="shared" si="153"/>
        <v>0.35200000000000004</v>
      </c>
      <c r="V52" s="1">
        <f t="shared" si="154"/>
        <v>0.31332705941406319</v>
      </c>
      <c r="W52" s="5">
        <f t="shared" si="155"/>
        <v>3.1915532666410891</v>
      </c>
      <c r="X52" s="2"/>
      <c r="Y52" s="1">
        <v>8</v>
      </c>
      <c r="Z52" s="1">
        <v>3</v>
      </c>
      <c r="AA52" s="2">
        <v>0.18999999999999997</v>
      </c>
      <c r="AB52" s="4">
        <v>0.04</v>
      </c>
      <c r="AC52" s="4">
        <v>0.2</v>
      </c>
      <c r="AD52" s="1">
        <f t="shared" si="156"/>
        <v>4.9617562500000005</v>
      </c>
      <c r="AE52" s="1">
        <f t="shared" si="157"/>
        <v>1.5</v>
      </c>
      <c r="AF52" s="1">
        <f t="shared" si="158"/>
        <v>2.6</v>
      </c>
      <c r="AG52" s="1">
        <f t="shared" si="159"/>
        <v>0.38400000000000001</v>
      </c>
      <c r="AH52" s="1">
        <f t="shared" si="160"/>
        <v>0.22825103441406291</v>
      </c>
      <c r="AI52" s="5">
        <f t="shared" si="161"/>
        <v>4.3811411526220381</v>
      </c>
      <c r="AK52" s="1">
        <v>8</v>
      </c>
      <c r="AL52" s="1">
        <v>3</v>
      </c>
      <c r="AM52" s="2">
        <v>0.18999999999999997</v>
      </c>
      <c r="AN52" s="4">
        <v>0.06</v>
      </c>
      <c r="AO52" s="4">
        <v>0.3</v>
      </c>
      <c r="AP52" s="1">
        <f t="shared" si="162"/>
        <v>4.9617562500000005</v>
      </c>
      <c r="AQ52" s="1">
        <f t="shared" si="163"/>
        <v>1.5</v>
      </c>
      <c r="AR52" s="1">
        <f t="shared" si="164"/>
        <v>2.6500000000000004</v>
      </c>
      <c r="AS52" s="1">
        <f t="shared" si="165"/>
        <v>0.41600000000000004</v>
      </c>
      <c r="AT52" s="1">
        <f t="shared" si="166"/>
        <v>0.15662300941406262</v>
      </c>
      <c r="AU52" s="5">
        <f t="shared" si="167"/>
        <v>6.3847579212088208</v>
      </c>
      <c r="AW52" s="1">
        <v>8</v>
      </c>
      <c r="AX52" s="1">
        <v>3</v>
      </c>
      <c r="AY52" s="2">
        <v>0.18999999999999997</v>
      </c>
      <c r="AZ52" s="4">
        <v>0.08</v>
      </c>
      <c r="BA52" s="4">
        <v>0.4</v>
      </c>
      <c r="BB52" s="1">
        <f t="shared" si="168"/>
        <v>4.9617562500000005</v>
      </c>
      <c r="BC52" s="1">
        <f t="shared" si="169"/>
        <v>1.5</v>
      </c>
      <c r="BD52" s="1">
        <f t="shared" si="170"/>
        <v>2.7</v>
      </c>
      <c r="BE52" s="1">
        <f t="shared" si="171"/>
        <v>0.44799999999999995</v>
      </c>
      <c r="BF52" s="1">
        <f t="shared" si="172"/>
        <v>9.8442984414062754E-2</v>
      </c>
      <c r="BG52" s="5">
        <f t="shared" si="173"/>
        <v>10.158164199836552</v>
      </c>
      <c r="BI52" s="1">
        <v>8</v>
      </c>
      <c r="BJ52" s="1">
        <v>3</v>
      </c>
      <c r="BK52" s="2">
        <v>0.18999999999999997</v>
      </c>
      <c r="BL52" s="4">
        <v>0.1</v>
      </c>
      <c r="BM52" s="4">
        <v>0.5</v>
      </c>
      <c r="BN52" s="1">
        <f t="shared" si="174"/>
        <v>4.9617562500000005</v>
      </c>
      <c r="BO52" s="1">
        <f t="shared" si="175"/>
        <v>1.5</v>
      </c>
      <c r="BP52" s="1">
        <f t="shared" si="176"/>
        <v>2.75</v>
      </c>
      <c r="BQ52" s="1">
        <f t="shared" si="177"/>
        <v>0.48</v>
      </c>
      <c r="BR52" s="1">
        <f t="shared" si="178"/>
        <v>5.3710959414062759E-2</v>
      </c>
      <c r="BS52" s="5">
        <f t="shared" si="179"/>
        <v>18.618174221966648</v>
      </c>
      <c r="BU52" s="1">
        <v>8</v>
      </c>
      <c r="BV52" s="1">
        <v>3</v>
      </c>
      <c r="BW52" s="2">
        <v>0.18999999999999997</v>
      </c>
      <c r="BX52" s="4">
        <v>0.2</v>
      </c>
      <c r="BY52" s="4">
        <v>1</v>
      </c>
      <c r="BZ52" s="1">
        <f t="shared" si="180"/>
        <v>4.9617562500000005</v>
      </c>
      <c r="CA52" s="1">
        <f t="shared" si="181"/>
        <v>1.5</v>
      </c>
      <c r="CB52" s="1">
        <f t="shared" si="182"/>
        <v>3</v>
      </c>
      <c r="CC52" s="1">
        <f t="shared" si="183"/>
        <v>0.64</v>
      </c>
      <c r="CD52" s="1">
        <f t="shared" si="184"/>
        <v>3.1770834414062317E-2</v>
      </c>
      <c r="CE52" s="5">
        <f t="shared" si="185"/>
        <v>31.475408765385868</v>
      </c>
      <c r="CG52" s="1">
        <v>8</v>
      </c>
      <c r="CH52" s="1">
        <v>3</v>
      </c>
      <c r="CI52" s="2">
        <v>0.18999999999999997</v>
      </c>
      <c r="CJ52" s="4">
        <v>0.3</v>
      </c>
      <c r="CK52" s="4">
        <v>1.5</v>
      </c>
      <c r="CL52" s="1">
        <f t="shared" si="186"/>
        <v>4.9617562500000005</v>
      </c>
      <c r="CM52" s="1">
        <f t="shared" si="187"/>
        <v>1.5</v>
      </c>
      <c r="CN52" s="1">
        <f t="shared" si="188"/>
        <v>3.25</v>
      </c>
      <c r="CO52" s="1">
        <f t="shared" si="189"/>
        <v>0.8</v>
      </c>
      <c r="CP52" s="1">
        <f t="shared" si="190"/>
        <v>0.34603070941406194</v>
      </c>
      <c r="CQ52" s="7">
        <f t="shared" si="191"/>
        <v>2.8899169142915446</v>
      </c>
      <c r="CS52" s="1">
        <v>8</v>
      </c>
      <c r="CT52" s="1">
        <v>3</v>
      </c>
      <c r="CU52" s="2">
        <v>0.18999999999999997</v>
      </c>
      <c r="CV52" s="4">
        <v>0.4</v>
      </c>
      <c r="CW52" s="4">
        <v>2</v>
      </c>
      <c r="CX52" s="1">
        <f t="shared" si="192"/>
        <v>4.9617562500000005</v>
      </c>
      <c r="CY52" s="1">
        <f t="shared" si="193"/>
        <v>1.5</v>
      </c>
      <c r="CZ52" s="1">
        <f t="shared" si="194"/>
        <v>3.5</v>
      </c>
      <c r="DA52" s="1">
        <f t="shared" si="195"/>
        <v>0.96</v>
      </c>
      <c r="DB52" s="1">
        <f t="shared" si="196"/>
        <v>0.99649058441406135</v>
      </c>
      <c r="DC52" s="7">
        <f t="shared" si="197"/>
        <v>1.003521774957866</v>
      </c>
      <c r="DE52" s="1">
        <v>8</v>
      </c>
      <c r="DF52" s="1">
        <v>3</v>
      </c>
      <c r="DG52" s="2">
        <v>0.18999999999999997</v>
      </c>
      <c r="DH52" s="4">
        <v>0.5</v>
      </c>
      <c r="DI52" s="4">
        <v>2.5</v>
      </c>
      <c r="DJ52" s="1">
        <f t="shared" si="198"/>
        <v>4.9617562500000005</v>
      </c>
      <c r="DK52" s="1">
        <f t="shared" si="199"/>
        <v>1.5</v>
      </c>
      <c r="DL52" s="1">
        <f t="shared" si="200"/>
        <v>3.75</v>
      </c>
      <c r="DM52" s="1">
        <f t="shared" si="201"/>
        <v>1.1200000000000001</v>
      </c>
      <c r="DN52" s="1">
        <f t="shared" si="202"/>
        <v>1.9831504594140612</v>
      </c>
      <c r="DO52" s="7">
        <f t="shared" si="203"/>
        <v>0.50424817504540653</v>
      </c>
      <c r="DQ52" s="1">
        <v>8</v>
      </c>
      <c r="DR52" s="1">
        <v>3</v>
      </c>
      <c r="DS52" s="2">
        <v>0.18999999999999997</v>
      </c>
      <c r="DT52" s="4">
        <v>0.6</v>
      </c>
      <c r="DU52" s="4">
        <v>3</v>
      </c>
      <c r="DV52" s="1">
        <f t="shared" si="204"/>
        <v>4.9617562500000005</v>
      </c>
      <c r="DW52" s="1">
        <f t="shared" si="205"/>
        <v>1.5</v>
      </c>
      <c r="DX52" s="1">
        <f t="shared" si="206"/>
        <v>4</v>
      </c>
      <c r="DY52" s="1">
        <f t="shared" si="207"/>
        <v>1.28</v>
      </c>
      <c r="DZ52" s="1">
        <f t="shared" si="208"/>
        <v>3.3060103344140606</v>
      </c>
      <c r="EA52" s="7">
        <f t="shared" si="209"/>
        <v>0.30247939324038275</v>
      </c>
      <c r="EC52" s="1">
        <v>8</v>
      </c>
      <c r="ED52" s="1">
        <v>3</v>
      </c>
      <c r="EE52" s="2">
        <v>0.18999999999999997</v>
      </c>
      <c r="EF52" s="4">
        <v>0.7</v>
      </c>
      <c r="EG52" s="4">
        <v>3.5</v>
      </c>
      <c r="EH52" s="1">
        <f t="shared" si="210"/>
        <v>4.9617562500000005</v>
      </c>
      <c r="EI52" s="1">
        <f t="shared" si="211"/>
        <v>1.5</v>
      </c>
      <c r="EJ52" s="1">
        <f t="shared" si="212"/>
        <v>4.25</v>
      </c>
      <c r="EK52" s="1">
        <f t="shared" si="213"/>
        <v>1.44</v>
      </c>
      <c r="EL52" s="1">
        <f t="shared" si="214"/>
        <v>4.9650702094140602</v>
      </c>
      <c r="EM52" s="7">
        <f t="shared" si="215"/>
        <v>0.20140702101330654</v>
      </c>
    </row>
    <row r="53" spans="1:143" x14ac:dyDescent="0.25">
      <c r="A53" s="1">
        <v>9</v>
      </c>
      <c r="B53" s="1">
        <v>10</v>
      </c>
      <c r="C53" s="1">
        <v>0.22750000000000001</v>
      </c>
      <c r="D53" s="4">
        <v>0</v>
      </c>
      <c r="E53" s="4">
        <v>0</v>
      </c>
      <c r="F53" s="1">
        <f t="shared" si="144"/>
        <v>4.5129691406249997</v>
      </c>
      <c r="G53" s="1">
        <f t="shared" si="145"/>
        <v>1.5</v>
      </c>
      <c r="H53" s="1">
        <f t="shared" si="146"/>
        <v>2.5</v>
      </c>
      <c r="I53" s="1">
        <f t="shared" si="147"/>
        <v>0.32</v>
      </c>
      <c r="J53" s="1">
        <f t="shared" si="148"/>
        <v>3.7237089233550888E-2</v>
      </c>
      <c r="K53" s="5">
        <f t="shared" si="149"/>
        <v>26.854945447749785</v>
      </c>
      <c r="M53" s="1">
        <v>9</v>
      </c>
      <c r="N53" s="1">
        <v>10</v>
      </c>
      <c r="O53" s="1">
        <v>0.22750000000000001</v>
      </c>
      <c r="P53" s="4">
        <v>0.02</v>
      </c>
      <c r="Q53" s="4">
        <v>0.1</v>
      </c>
      <c r="R53" s="1">
        <f t="shared" si="150"/>
        <v>4.5129691406249997</v>
      </c>
      <c r="S53" s="1">
        <f t="shared" si="151"/>
        <v>1.5</v>
      </c>
      <c r="T53" s="1">
        <f t="shared" si="152"/>
        <v>2.5499999999999998</v>
      </c>
      <c r="U53" s="1">
        <f t="shared" si="153"/>
        <v>0.35200000000000004</v>
      </c>
      <c r="V53" s="1">
        <f t="shared" si="154"/>
        <v>1.231415017105098E-2</v>
      </c>
      <c r="W53" s="5">
        <f t="shared" si="155"/>
        <v>81.207390368754346</v>
      </c>
      <c r="X53" s="2"/>
      <c r="Y53" s="1">
        <v>9</v>
      </c>
      <c r="Z53" s="1">
        <v>10</v>
      </c>
      <c r="AA53" s="1">
        <v>0.22750000000000001</v>
      </c>
      <c r="AB53" s="4">
        <v>0.04</v>
      </c>
      <c r="AC53" s="4">
        <v>0.2</v>
      </c>
      <c r="AD53" s="1">
        <f t="shared" si="156"/>
        <v>4.5129691406249997</v>
      </c>
      <c r="AE53" s="1">
        <f t="shared" si="157"/>
        <v>1.5</v>
      </c>
      <c r="AF53" s="1">
        <f t="shared" si="158"/>
        <v>2.6</v>
      </c>
      <c r="AG53" s="1">
        <f t="shared" si="159"/>
        <v>0.38400000000000001</v>
      </c>
      <c r="AH53" s="1">
        <f t="shared" si="160"/>
        <v>8.3921110855099965E-4</v>
      </c>
      <c r="AI53" s="5">
        <f t="shared" si="161"/>
        <v>1191.5952849177866</v>
      </c>
      <c r="AK53" s="1">
        <v>9</v>
      </c>
      <c r="AL53" s="1">
        <v>10</v>
      </c>
      <c r="AM53" s="1">
        <v>0.22750000000000001</v>
      </c>
      <c r="AN53" s="4">
        <v>0.06</v>
      </c>
      <c r="AO53" s="4">
        <v>0.3</v>
      </c>
      <c r="AP53" s="1">
        <f t="shared" si="162"/>
        <v>4.5129691406249997</v>
      </c>
      <c r="AQ53" s="1">
        <f t="shared" si="163"/>
        <v>1.5</v>
      </c>
      <c r="AR53" s="1">
        <f t="shared" si="164"/>
        <v>2.6500000000000004</v>
      </c>
      <c r="AS53" s="1">
        <f t="shared" si="165"/>
        <v>0.41600000000000004</v>
      </c>
      <c r="AT53" s="1">
        <f t="shared" si="166"/>
        <v>2.8122720460511037E-3</v>
      </c>
      <c r="AU53" s="7">
        <f t="shared" si="167"/>
        <v>355.58437577337719</v>
      </c>
      <c r="AW53" s="1">
        <v>9</v>
      </c>
      <c r="AX53" s="1">
        <v>10</v>
      </c>
      <c r="AY53" s="1">
        <v>0.22750000000000001</v>
      </c>
      <c r="AZ53" s="4">
        <v>0.08</v>
      </c>
      <c r="BA53" s="4">
        <v>0.4</v>
      </c>
      <c r="BB53" s="1">
        <f t="shared" si="168"/>
        <v>4.5129691406249997</v>
      </c>
      <c r="BC53" s="1">
        <f t="shared" si="169"/>
        <v>1.5</v>
      </c>
      <c r="BD53" s="1">
        <f t="shared" si="170"/>
        <v>2.7</v>
      </c>
      <c r="BE53" s="1">
        <f t="shared" si="171"/>
        <v>0.44799999999999995</v>
      </c>
      <c r="BF53" s="1">
        <f t="shared" si="172"/>
        <v>1.8233332983551155E-2</v>
      </c>
      <c r="BG53" s="5">
        <f t="shared" si="173"/>
        <v>54.844607999104191</v>
      </c>
      <c r="BI53" s="1">
        <v>9</v>
      </c>
      <c r="BJ53" s="1">
        <v>10</v>
      </c>
      <c r="BK53" s="1">
        <v>0.22750000000000001</v>
      </c>
      <c r="BL53" s="4">
        <v>0.1</v>
      </c>
      <c r="BM53" s="4">
        <v>0.5</v>
      </c>
      <c r="BN53" s="1">
        <f t="shared" si="174"/>
        <v>4.5129691406249997</v>
      </c>
      <c r="BO53" s="1">
        <f t="shared" si="175"/>
        <v>1.5</v>
      </c>
      <c r="BP53" s="1">
        <f t="shared" si="176"/>
        <v>2.75</v>
      </c>
      <c r="BQ53" s="1">
        <f t="shared" si="177"/>
        <v>0.48</v>
      </c>
      <c r="BR53" s="1">
        <f t="shared" si="178"/>
        <v>4.7102393921051165E-2</v>
      </c>
      <c r="BS53" s="7">
        <f t="shared" si="179"/>
        <v>21.23034344445658</v>
      </c>
      <c r="BU53" s="1">
        <v>9</v>
      </c>
      <c r="BV53" s="1">
        <v>10</v>
      </c>
      <c r="BW53" s="1">
        <v>0.22750000000000001</v>
      </c>
      <c r="BX53" s="4">
        <v>0.2</v>
      </c>
      <c r="BY53" s="4">
        <v>1</v>
      </c>
      <c r="BZ53" s="1">
        <f t="shared" si="180"/>
        <v>4.5129691406249997</v>
      </c>
      <c r="CA53" s="1">
        <f t="shared" si="181"/>
        <v>1.5</v>
      </c>
      <c r="CB53" s="1">
        <f t="shared" si="182"/>
        <v>3</v>
      </c>
      <c r="CC53" s="1">
        <f t="shared" si="183"/>
        <v>0.64</v>
      </c>
      <c r="CD53" s="1">
        <f t="shared" si="184"/>
        <v>0.3931676986085515</v>
      </c>
      <c r="CE53" s="7">
        <f t="shared" si="185"/>
        <v>2.5434439389071666</v>
      </c>
      <c r="CG53" s="1">
        <v>9</v>
      </c>
      <c r="CH53" s="1">
        <v>10</v>
      </c>
      <c r="CI53" s="1">
        <v>0.22750000000000001</v>
      </c>
      <c r="CJ53" s="4">
        <v>0.3</v>
      </c>
      <c r="CK53" s="4">
        <v>1.5</v>
      </c>
      <c r="CL53" s="1">
        <f t="shared" si="186"/>
        <v>4.5129691406249997</v>
      </c>
      <c r="CM53" s="1">
        <f t="shared" si="187"/>
        <v>1.5</v>
      </c>
      <c r="CN53" s="1">
        <f t="shared" si="188"/>
        <v>3.25</v>
      </c>
      <c r="CO53" s="1">
        <f t="shared" si="189"/>
        <v>0.8</v>
      </c>
      <c r="CP53" s="1">
        <f t="shared" si="190"/>
        <v>1.0754330032960517</v>
      </c>
      <c r="CQ53" s="7">
        <f t="shared" si="191"/>
        <v>0.92985801712904459</v>
      </c>
      <c r="CS53" s="1">
        <v>9</v>
      </c>
      <c r="CT53" s="1">
        <v>10</v>
      </c>
      <c r="CU53" s="1">
        <v>0.22750000000000001</v>
      </c>
      <c r="CV53" s="4">
        <v>0.4</v>
      </c>
      <c r="CW53" s="4">
        <v>2</v>
      </c>
      <c r="CX53" s="1">
        <f t="shared" si="192"/>
        <v>4.5129691406249997</v>
      </c>
      <c r="CY53" s="1">
        <f t="shared" si="193"/>
        <v>1.5</v>
      </c>
      <c r="CZ53" s="1">
        <f t="shared" si="194"/>
        <v>3.5</v>
      </c>
      <c r="DA53" s="1">
        <f t="shared" si="195"/>
        <v>0.96</v>
      </c>
      <c r="DB53" s="1">
        <f t="shared" si="196"/>
        <v>2.0938983079835518</v>
      </c>
      <c r="DC53" s="7">
        <f t="shared" si="197"/>
        <v>0.47757811169111242</v>
      </c>
      <c r="DE53" s="1">
        <v>9</v>
      </c>
      <c r="DF53" s="1">
        <v>10</v>
      </c>
      <c r="DG53" s="1">
        <v>0.22750000000000001</v>
      </c>
      <c r="DH53" s="4">
        <v>0.5</v>
      </c>
      <c r="DI53" s="4">
        <v>2.5</v>
      </c>
      <c r="DJ53" s="1">
        <f t="shared" si="198"/>
        <v>4.5129691406249997</v>
      </c>
      <c r="DK53" s="1">
        <f t="shared" si="199"/>
        <v>1.5</v>
      </c>
      <c r="DL53" s="1">
        <f t="shared" si="200"/>
        <v>3.75</v>
      </c>
      <c r="DM53" s="1">
        <f t="shared" si="201"/>
        <v>1.1200000000000001</v>
      </c>
      <c r="DN53" s="1">
        <f t="shared" si="202"/>
        <v>3.4485636126710526</v>
      </c>
      <c r="DO53" s="7">
        <f t="shared" si="203"/>
        <v>0.28997580219361513</v>
      </c>
      <c r="DQ53" s="1">
        <v>9</v>
      </c>
      <c r="DR53" s="1">
        <v>10</v>
      </c>
      <c r="DS53" s="1">
        <v>0.22750000000000001</v>
      </c>
      <c r="DT53" s="4">
        <v>0.6</v>
      </c>
      <c r="DU53" s="4">
        <v>3</v>
      </c>
      <c r="DV53" s="1">
        <f t="shared" si="204"/>
        <v>4.5129691406249997</v>
      </c>
      <c r="DW53" s="1">
        <f t="shared" si="205"/>
        <v>1.5</v>
      </c>
      <c r="DX53" s="1">
        <f t="shared" si="206"/>
        <v>4</v>
      </c>
      <c r="DY53" s="1">
        <f t="shared" si="207"/>
        <v>1.28</v>
      </c>
      <c r="DZ53" s="1">
        <f t="shared" si="208"/>
        <v>5.1394289173585541</v>
      </c>
      <c r="EA53" s="7">
        <f t="shared" si="209"/>
        <v>0.19457414745488047</v>
      </c>
      <c r="EC53" s="1">
        <v>9</v>
      </c>
      <c r="ED53" s="1">
        <v>10</v>
      </c>
      <c r="EE53" s="1">
        <v>0.22750000000000001</v>
      </c>
      <c r="EF53" s="4">
        <v>0.7</v>
      </c>
      <c r="EG53" s="4">
        <v>3.5</v>
      </c>
      <c r="EH53" s="1">
        <f t="shared" si="210"/>
        <v>4.5129691406249997</v>
      </c>
      <c r="EI53" s="1">
        <f t="shared" si="211"/>
        <v>1.5</v>
      </c>
      <c r="EJ53" s="1">
        <f t="shared" si="212"/>
        <v>4.25</v>
      </c>
      <c r="EK53" s="1">
        <f t="shared" si="213"/>
        <v>1.44</v>
      </c>
      <c r="EL53" s="1">
        <f t="shared" si="214"/>
        <v>7.1664942220460528</v>
      </c>
      <c r="EM53" s="7">
        <f t="shared" si="215"/>
        <v>0.13953824129568576</v>
      </c>
    </row>
    <row r="54" spans="1:143" x14ac:dyDescent="0.25">
      <c r="A54" s="1">
        <v>10</v>
      </c>
      <c r="B54" s="1">
        <v>30</v>
      </c>
      <c r="C54" s="1">
        <v>0.24250000000000005</v>
      </c>
      <c r="D54" s="4">
        <v>0</v>
      </c>
      <c r="E54" s="4">
        <v>0</v>
      </c>
      <c r="F54" s="1">
        <f t="shared" si="144"/>
        <v>4.3394097656249997</v>
      </c>
      <c r="G54" s="1">
        <f t="shared" si="145"/>
        <v>1.5</v>
      </c>
      <c r="H54" s="1">
        <f t="shared" si="146"/>
        <v>2.5</v>
      </c>
      <c r="I54" s="1">
        <f t="shared" si="147"/>
        <v>0.32</v>
      </c>
      <c r="J54" s="1">
        <f t="shared" si="148"/>
        <v>3.7673900161741948E-4</v>
      </c>
      <c r="K54" s="5">
        <f t="shared" si="149"/>
        <v>2654.3575146368985</v>
      </c>
      <c r="M54" s="1">
        <v>10</v>
      </c>
      <c r="N54" s="1">
        <v>30</v>
      </c>
      <c r="O54" s="1">
        <v>0.24250000000000005</v>
      </c>
      <c r="P54" s="4">
        <v>0.02</v>
      </c>
      <c r="Q54" s="4">
        <v>0.1</v>
      </c>
      <c r="R54" s="1">
        <f t="shared" si="150"/>
        <v>4.3394097656249997</v>
      </c>
      <c r="S54" s="1">
        <f t="shared" si="151"/>
        <v>1.5</v>
      </c>
      <c r="T54" s="1">
        <f t="shared" si="152"/>
        <v>2.5499999999999998</v>
      </c>
      <c r="U54" s="1">
        <f t="shared" si="153"/>
        <v>0.35200000000000004</v>
      </c>
      <c r="V54" s="1">
        <f t="shared" si="154"/>
        <v>3.9175374391174521E-3</v>
      </c>
      <c r="W54" s="7">
        <f t="shared" si="155"/>
        <v>255.26239775395263</v>
      </c>
      <c r="X54" s="2"/>
      <c r="Y54" s="1">
        <v>10</v>
      </c>
      <c r="Z54" s="1">
        <v>30</v>
      </c>
      <c r="AA54" s="1">
        <v>0.24250000000000005</v>
      </c>
      <c r="AB54" s="4">
        <v>0.04</v>
      </c>
      <c r="AC54" s="4">
        <v>0.2</v>
      </c>
      <c r="AD54" s="1">
        <f t="shared" si="156"/>
        <v>4.3394097656249997</v>
      </c>
      <c r="AE54" s="1">
        <f t="shared" si="157"/>
        <v>1.5</v>
      </c>
      <c r="AF54" s="1">
        <f t="shared" si="158"/>
        <v>2.6</v>
      </c>
      <c r="AG54" s="1">
        <f t="shared" si="159"/>
        <v>0.38400000000000001</v>
      </c>
      <c r="AH54" s="1">
        <f t="shared" si="160"/>
        <v>2.0906335876617547E-2</v>
      </c>
      <c r="AI54" s="7">
        <f t="shared" si="161"/>
        <v>47.832389468038663</v>
      </c>
      <c r="AK54" s="1">
        <v>10</v>
      </c>
      <c r="AL54" s="1">
        <v>30</v>
      </c>
      <c r="AM54" s="1">
        <v>0.24250000000000005</v>
      </c>
      <c r="AN54" s="4">
        <v>0.06</v>
      </c>
      <c r="AO54" s="4">
        <v>0.3</v>
      </c>
      <c r="AP54" s="1">
        <f t="shared" si="162"/>
        <v>4.3394097656249997</v>
      </c>
      <c r="AQ54" s="1">
        <f t="shared" si="163"/>
        <v>1.5</v>
      </c>
      <c r="AR54" s="1">
        <f t="shared" si="164"/>
        <v>2.6500000000000004</v>
      </c>
      <c r="AS54" s="1">
        <f t="shared" si="165"/>
        <v>0.41600000000000004</v>
      </c>
      <c r="AT54" s="1">
        <f t="shared" si="166"/>
        <v>5.1343134314117751E-2</v>
      </c>
      <c r="AU54" s="7">
        <f t="shared" si="167"/>
        <v>19.476800810055558</v>
      </c>
      <c r="AW54" s="1">
        <v>10</v>
      </c>
      <c r="AX54" s="1">
        <v>30</v>
      </c>
      <c r="AY54" s="1">
        <v>0.24250000000000005</v>
      </c>
      <c r="AZ54" s="4">
        <v>0.08</v>
      </c>
      <c r="BA54" s="4">
        <v>0.4</v>
      </c>
      <c r="BB54" s="1">
        <f t="shared" si="168"/>
        <v>4.3394097656249997</v>
      </c>
      <c r="BC54" s="1">
        <f t="shared" si="169"/>
        <v>1.5</v>
      </c>
      <c r="BD54" s="1">
        <f t="shared" si="170"/>
        <v>2.7</v>
      </c>
      <c r="BE54" s="1">
        <f t="shared" si="171"/>
        <v>0.44799999999999995</v>
      </c>
      <c r="BF54" s="1">
        <f t="shared" si="172"/>
        <v>9.52279327516177E-2</v>
      </c>
      <c r="BG54" s="7">
        <f t="shared" si="173"/>
        <v>10.501120533701938</v>
      </c>
      <c r="BI54" s="1">
        <v>10</v>
      </c>
      <c r="BJ54" s="1">
        <v>30</v>
      </c>
      <c r="BK54" s="1">
        <v>0.24250000000000005</v>
      </c>
      <c r="BL54" s="4">
        <v>0.1</v>
      </c>
      <c r="BM54" s="4">
        <v>0.5</v>
      </c>
      <c r="BN54" s="1">
        <f t="shared" si="174"/>
        <v>4.3394097656249997</v>
      </c>
      <c r="BO54" s="1">
        <f t="shared" si="175"/>
        <v>1.5</v>
      </c>
      <c r="BP54" s="1">
        <f t="shared" si="176"/>
        <v>2.75</v>
      </c>
      <c r="BQ54" s="1">
        <f t="shared" si="177"/>
        <v>0.48</v>
      </c>
      <c r="BR54" s="1">
        <f t="shared" si="178"/>
        <v>0.15256073118911767</v>
      </c>
      <c r="BS54" s="7">
        <f t="shared" si="179"/>
        <v>6.5547666965516687</v>
      </c>
      <c r="BU54" s="1">
        <v>10</v>
      </c>
      <c r="BV54" s="1">
        <v>30</v>
      </c>
      <c r="BW54" s="1">
        <v>0.24250000000000005</v>
      </c>
      <c r="BX54" s="4">
        <v>0.2</v>
      </c>
      <c r="BY54" s="4">
        <v>1</v>
      </c>
      <c r="BZ54" s="1">
        <f t="shared" si="180"/>
        <v>4.3394097656249997</v>
      </c>
      <c r="CA54" s="1">
        <f t="shared" si="181"/>
        <v>1.5</v>
      </c>
      <c r="CB54" s="1">
        <f t="shared" si="182"/>
        <v>3</v>
      </c>
      <c r="CC54" s="1">
        <f t="shared" si="183"/>
        <v>0.64</v>
      </c>
      <c r="CD54" s="1">
        <f t="shared" si="184"/>
        <v>0.6409447233766179</v>
      </c>
      <c r="CE54" s="7">
        <f t="shared" si="185"/>
        <v>1.5601969460514646</v>
      </c>
      <c r="CG54" s="1">
        <v>10</v>
      </c>
      <c r="CH54" s="1">
        <v>30</v>
      </c>
      <c r="CI54" s="1">
        <v>0.24250000000000005</v>
      </c>
      <c r="CJ54" s="4">
        <v>0.3</v>
      </c>
      <c r="CK54" s="4">
        <v>1.5</v>
      </c>
      <c r="CL54" s="1">
        <f t="shared" si="186"/>
        <v>4.3394097656249997</v>
      </c>
      <c r="CM54" s="1">
        <f t="shared" si="187"/>
        <v>1.5</v>
      </c>
      <c r="CN54" s="1">
        <f t="shared" si="188"/>
        <v>3.25</v>
      </c>
      <c r="CO54" s="1">
        <f t="shared" si="189"/>
        <v>0.8</v>
      </c>
      <c r="CP54" s="1">
        <f t="shared" si="190"/>
        <v>1.4655287155641183</v>
      </c>
      <c r="CQ54" s="7">
        <f t="shared" si="191"/>
        <v>0.68234759877432716</v>
      </c>
      <c r="CS54" s="1">
        <v>10</v>
      </c>
      <c r="CT54" s="1">
        <v>30</v>
      </c>
      <c r="CU54" s="1">
        <v>0.24250000000000005</v>
      </c>
      <c r="CV54" s="4">
        <v>0.4</v>
      </c>
      <c r="CW54" s="4">
        <v>2</v>
      </c>
      <c r="CX54" s="1">
        <f t="shared" si="192"/>
        <v>4.3394097656249997</v>
      </c>
      <c r="CY54" s="1">
        <f t="shared" si="193"/>
        <v>1.5</v>
      </c>
      <c r="CZ54" s="1">
        <f t="shared" si="194"/>
        <v>3.5</v>
      </c>
      <c r="DA54" s="1">
        <f t="shared" si="195"/>
        <v>0.96</v>
      </c>
      <c r="DB54" s="1">
        <f t="shared" si="196"/>
        <v>2.6263127077516182</v>
      </c>
      <c r="DC54" s="7">
        <f t="shared" si="197"/>
        <v>0.38076196983263971</v>
      </c>
      <c r="DE54" s="1">
        <v>10</v>
      </c>
      <c r="DF54" s="1">
        <v>30</v>
      </c>
      <c r="DG54" s="1">
        <v>0.24250000000000005</v>
      </c>
      <c r="DH54" s="4">
        <v>0.5</v>
      </c>
      <c r="DI54" s="4">
        <v>2.5</v>
      </c>
      <c r="DJ54" s="1">
        <f t="shared" si="198"/>
        <v>4.3394097656249997</v>
      </c>
      <c r="DK54" s="1">
        <f t="shared" si="199"/>
        <v>1.5</v>
      </c>
      <c r="DL54" s="1">
        <f t="shared" si="200"/>
        <v>3.75</v>
      </c>
      <c r="DM54" s="1">
        <f t="shared" si="201"/>
        <v>1.1200000000000001</v>
      </c>
      <c r="DN54" s="1">
        <f t="shared" si="202"/>
        <v>4.123296699939119</v>
      </c>
      <c r="DO54" s="7">
        <f t="shared" si="203"/>
        <v>0.242524385891213</v>
      </c>
      <c r="DQ54" s="1">
        <v>10</v>
      </c>
      <c r="DR54" s="1">
        <v>30</v>
      </c>
      <c r="DS54" s="1">
        <v>0.24250000000000005</v>
      </c>
      <c r="DT54" s="4">
        <v>0.6</v>
      </c>
      <c r="DU54" s="4">
        <v>3</v>
      </c>
      <c r="DV54" s="1">
        <f t="shared" si="204"/>
        <v>4.3394097656249997</v>
      </c>
      <c r="DW54" s="1">
        <f t="shared" si="205"/>
        <v>1.5</v>
      </c>
      <c r="DX54" s="1">
        <f t="shared" si="206"/>
        <v>4</v>
      </c>
      <c r="DY54" s="1">
        <f t="shared" si="207"/>
        <v>1.28</v>
      </c>
      <c r="DZ54" s="1">
        <f t="shared" si="208"/>
        <v>5.95648069212662</v>
      </c>
      <c r="EA54" s="7">
        <f t="shared" si="209"/>
        <v>0.16788436858727965</v>
      </c>
      <c r="EC54" s="1">
        <v>10</v>
      </c>
      <c r="ED54" s="1">
        <v>30</v>
      </c>
      <c r="EE54" s="1">
        <v>0.24250000000000005</v>
      </c>
      <c r="EF54" s="4">
        <v>0.7</v>
      </c>
      <c r="EG54" s="4">
        <v>3.5</v>
      </c>
      <c r="EH54" s="1">
        <f t="shared" si="210"/>
        <v>4.3394097656249997</v>
      </c>
      <c r="EI54" s="1">
        <f t="shared" si="211"/>
        <v>1.5</v>
      </c>
      <c r="EJ54" s="1">
        <f t="shared" si="212"/>
        <v>4.25</v>
      </c>
      <c r="EK54" s="1">
        <f t="shared" si="213"/>
        <v>1.44</v>
      </c>
      <c r="EL54" s="1">
        <f t="shared" si="214"/>
        <v>8.1258646843141182</v>
      </c>
      <c r="EM54" s="7">
        <f t="shared" si="215"/>
        <v>0.12306382629412531</v>
      </c>
    </row>
    <row r="55" spans="1:143" x14ac:dyDescent="0.25">
      <c r="A55" s="1">
        <v>11</v>
      </c>
      <c r="B55" s="1">
        <v>100</v>
      </c>
      <c r="C55" s="1">
        <v>0.24750000000000003</v>
      </c>
      <c r="D55" s="4">
        <v>0</v>
      </c>
      <c r="E55" s="4">
        <v>0</v>
      </c>
      <c r="F55" s="1">
        <f t="shared" si="144"/>
        <v>4.2823128906249996</v>
      </c>
      <c r="G55" s="1">
        <f t="shared" si="145"/>
        <v>1.5</v>
      </c>
      <c r="H55" s="1">
        <f t="shared" si="146"/>
        <v>2.5</v>
      </c>
      <c r="I55" s="1">
        <f t="shared" si="147"/>
        <v>0.32</v>
      </c>
      <c r="J55" s="1">
        <f t="shared" si="148"/>
        <v>1.42031821304324E-3</v>
      </c>
      <c r="K55" s="7">
        <f t="shared" si="149"/>
        <v>704.06757501007701</v>
      </c>
      <c r="M55" s="1">
        <v>11</v>
      </c>
      <c r="N55" s="1">
        <v>100</v>
      </c>
      <c r="O55" s="1">
        <v>0.24750000000000003</v>
      </c>
      <c r="P55" s="4">
        <v>0.02</v>
      </c>
      <c r="Q55" s="4">
        <v>0.1</v>
      </c>
      <c r="R55" s="1">
        <f t="shared" si="150"/>
        <v>4.2823128906249996</v>
      </c>
      <c r="S55" s="1">
        <f t="shared" si="151"/>
        <v>1.5</v>
      </c>
      <c r="T55" s="1">
        <f t="shared" si="152"/>
        <v>2.5499999999999998</v>
      </c>
      <c r="U55" s="1">
        <f t="shared" si="153"/>
        <v>0.35200000000000004</v>
      </c>
      <c r="V55" s="1">
        <f t="shared" si="154"/>
        <v>1.4325004150543264E-2</v>
      </c>
      <c r="W55" s="7">
        <f t="shared" si="155"/>
        <v>69.808007696952458</v>
      </c>
      <c r="X55" s="2"/>
      <c r="Y55" s="1">
        <v>11</v>
      </c>
      <c r="Z55" s="1">
        <v>100</v>
      </c>
      <c r="AA55" s="1">
        <v>0.24750000000000003</v>
      </c>
      <c r="AB55" s="4">
        <v>0.04</v>
      </c>
      <c r="AC55" s="4">
        <v>0.2</v>
      </c>
      <c r="AD55" s="1">
        <f t="shared" si="156"/>
        <v>4.2823128906249996</v>
      </c>
      <c r="AE55" s="1">
        <f t="shared" si="157"/>
        <v>1.5</v>
      </c>
      <c r="AF55" s="1">
        <f t="shared" si="158"/>
        <v>2.6</v>
      </c>
      <c r="AG55" s="1">
        <f t="shared" si="159"/>
        <v>0.38400000000000001</v>
      </c>
      <c r="AH55" s="1">
        <f t="shared" si="160"/>
        <v>4.0677690088043394E-2</v>
      </c>
      <c r="AI55" s="7">
        <f t="shared" si="161"/>
        <v>24.583500140632008</v>
      </c>
      <c r="AK55" s="1">
        <v>11</v>
      </c>
      <c r="AL55" s="1">
        <v>100</v>
      </c>
      <c r="AM55" s="1">
        <v>0.24750000000000003</v>
      </c>
      <c r="AN55" s="4">
        <v>0.06</v>
      </c>
      <c r="AO55" s="4">
        <v>0.3</v>
      </c>
      <c r="AP55" s="1">
        <f t="shared" si="162"/>
        <v>4.2823128906249996</v>
      </c>
      <c r="AQ55" s="1">
        <f t="shared" si="163"/>
        <v>1.5</v>
      </c>
      <c r="AR55" s="1">
        <f t="shared" si="164"/>
        <v>2.6500000000000004</v>
      </c>
      <c r="AS55" s="1">
        <f t="shared" si="165"/>
        <v>0.41600000000000004</v>
      </c>
      <c r="AT55" s="1">
        <f t="shared" si="166"/>
        <v>8.0478376025543641E-2</v>
      </c>
      <c r="AU55" s="7">
        <f t="shared" si="167"/>
        <v>12.425698049406494</v>
      </c>
      <c r="AW55" s="1">
        <v>11</v>
      </c>
      <c r="AX55" s="1">
        <v>100</v>
      </c>
      <c r="AY55" s="1">
        <v>0.24750000000000003</v>
      </c>
      <c r="AZ55" s="4">
        <v>0.08</v>
      </c>
      <c r="BA55" s="4">
        <v>0.4</v>
      </c>
      <c r="BB55" s="1">
        <f t="shared" si="168"/>
        <v>4.2823128906249996</v>
      </c>
      <c r="BC55" s="1">
        <f t="shared" si="169"/>
        <v>1.5</v>
      </c>
      <c r="BD55" s="1">
        <f t="shared" si="170"/>
        <v>2.7</v>
      </c>
      <c r="BE55" s="1">
        <f t="shared" si="171"/>
        <v>0.44799999999999995</v>
      </c>
      <c r="BF55" s="1">
        <f t="shared" si="172"/>
        <v>0.13372706196304357</v>
      </c>
      <c r="BG55" s="7">
        <f t="shared" si="173"/>
        <v>7.4779179720284077</v>
      </c>
      <c r="BI55" s="1">
        <v>11</v>
      </c>
      <c r="BJ55" s="1">
        <v>100</v>
      </c>
      <c r="BK55" s="1">
        <v>0.24750000000000003</v>
      </c>
      <c r="BL55" s="4">
        <v>0.1</v>
      </c>
      <c r="BM55" s="4">
        <v>0.5</v>
      </c>
      <c r="BN55" s="1">
        <f t="shared" si="174"/>
        <v>4.2823128906249996</v>
      </c>
      <c r="BO55" s="1">
        <f t="shared" si="175"/>
        <v>1.5</v>
      </c>
      <c r="BP55" s="1">
        <f t="shared" si="176"/>
        <v>2.75</v>
      </c>
      <c r="BQ55" s="1">
        <f t="shared" si="177"/>
        <v>0.48</v>
      </c>
      <c r="BR55" s="1">
        <f t="shared" si="178"/>
        <v>0.20042374790054351</v>
      </c>
      <c r="BS55" s="7">
        <f t="shared" si="179"/>
        <v>4.9894287003166466</v>
      </c>
      <c r="BU55" s="1">
        <v>11</v>
      </c>
      <c r="BV55" s="1">
        <v>100</v>
      </c>
      <c r="BW55" s="1">
        <v>0.24750000000000003</v>
      </c>
      <c r="BX55" s="4">
        <v>0.2</v>
      </c>
      <c r="BY55" s="4">
        <v>1</v>
      </c>
      <c r="BZ55" s="1">
        <f t="shared" si="180"/>
        <v>4.2823128906249996</v>
      </c>
      <c r="CA55" s="1">
        <f t="shared" si="181"/>
        <v>1.5</v>
      </c>
      <c r="CB55" s="1">
        <f t="shared" si="182"/>
        <v>3</v>
      </c>
      <c r="CC55" s="1">
        <f t="shared" si="183"/>
        <v>0.64</v>
      </c>
      <c r="CD55" s="1">
        <f t="shared" si="184"/>
        <v>0.73562717758804386</v>
      </c>
      <c r="CE55" s="7">
        <f t="shared" si="185"/>
        <v>1.3593842512436465</v>
      </c>
      <c r="CG55" s="1">
        <v>11</v>
      </c>
      <c r="CH55" s="1">
        <v>100</v>
      </c>
      <c r="CI55" s="1">
        <v>0.24750000000000003</v>
      </c>
      <c r="CJ55" s="4">
        <v>0.3</v>
      </c>
      <c r="CK55" s="4">
        <v>1.5</v>
      </c>
      <c r="CL55" s="1">
        <f t="shared" si="186"/>
        <v>4.2823128906249996</v>
      </c>
      <c r="CM55" s="1">
        <f t="shared" si="187"/>
        <v>1.5</v>
      </c>
      <c r="CN55" s="1">
        <f t="shared" si="188"/>
        <v>3.25</v>
      </c>
      <c r="CO55" s="1">
        <f t="shared" si="189"/>
        <v>0.8</v>
      </c>
      <c r="CP55" s="1">
        <f t="shared" si="190"/>
        <v>1.6070306072755443</v>
      </c>
      <c r="CQ55" s="7">
        <f t="shared" si="191"/>
        <v>0.62226568397184123</v>
      </c>
      <c r="CS55" s="1">
        <v>11</v>
      </c>
      <c r="CT55" s="1">
        <v>100</v>
      </c>
      <c r="CU55" s="1">
        <v>0.24750000000000003</v>
      </c>
      <c r="CV55" s="4">
        <v>0.4</v>
      </c>
      <c r="CW55" s="4">
        <v>2</v>
      </c>
      <c r="CX55" s="1">
        <f t="shared" si="192"/>
        <v>4.2823128906249996</v>
      </c>
      <c r="CY55" s="1">
        <f t="shared" si="193"/>
        <v>1.5</v>
      </c>
      <c r="CZ55" s="1">
        <f t="shared" si="194"/>
        <v>3.5</v>
      </c>
      <c r="DA55" s="1">
        <f t="shared" si="195"/>
        <v>0.96</v>
      </c>
      <c r="DB55" s="1">
        <f t="shared" si="196"/>
        <v>2.8146340369630445</v>
      </c>
      <c r="DC55" s="7">
        <f t="shared" si="197"/>
        <v>0.3552859756783826</v>
      </c>
      <c r="DE55" s="1">
        <v>11</v>
      </c>
      <c r="DF55" s="1">
        <v>100</v>
      </c>
      <c r="DG55" s="1">
        <v>0.24750000000000003</v>
      </c>
      <c r="DH55" s="4">
        <v>0.5</v>
      </c>
      <c r="DI55" s="4">
        <v>2.5</v>
      </c>
      <c r="DJ55" s="1">
        <f t="shared" si="198"/>
        <v>4.2823128906249996</v>
      </c>
      <c r="DK55" s="1">
        <f t="shared" si="199"/>
        <v>1.5</v>
      </c>
      <c r="DL55" s="1">
        <f t="shared" si="200"/>
        <v>3.75</v>
      </c>
      <c r="DM55" s="1">
        <f t="shared" si="201"/>
        <v>1.1200000000000001</v>
      </c>
      <c r="DN55" s="1">
        <f t="shared" si="202"/>
        <v>4.3584374666505452</v>
      </c>
      <c r="DO55" s="7">
        <f t="shared" si="203"/>
        <v>0.22944002469960845</v>
      </c>
      <c r="DQ55" s="1">
        <v>11</v>
      </c>
      <c r="DR55" s="1">
        <v>100</v>
      </c>
      <c r="DS55" s="1">
        <v>0.24750000000000003</v>
      </c>
      <c r="DT55" s="4">
        <v>0.6</v>
      </c>
      <c r="DU55" s="4">
        <v>3</v>
      </c>
      <c r="DV55" s="1">
        <f t="shared" si="204"/>
        <v>4.2823128906249996</v>
      </c>
      <c r="DW55" s="1">
        <f t="shared" si="205"/>
        <v>1.5</v>
      </c>
      <c r="DX55" s="1">
        <f t="shared" si="206"/>
        <v>4</v>
      </c>
      <c r="DY55" s="1">
        <f t="shared" si="207"/>
        <v>1.28</v>
      </c>
      <c r="DZ55" s="1">
        <f t="shared" si="208"/>
        <v>6.2384408963380462</v>
      </c>
      <c r="EA55" s="7">
        <f t="shared" si="209"/>
        <v>0.16029646134613509</v>
      </c>
      <c r="EC55" s="1">
        <v>11</v>
      </c>
      <c r="ED55" s="1">
        <v>100</v>
      </c>
      <c r="EE55" s="1">
        <v>0.24750000000000003</v>
      </c>
      <c r="EF55" s="4">
        <v>0.7</v>
      </c>
      <c r="EG55" s="4">
        <v>3.5</v>
      </c>
      <c r="EH55" s="1">
        <f t="shared" si="210"/>
        <v>4.2823128906249996</v>
      </c>
      <c r="EI55" s="1">
        <f t="shared" si="211"/>
        <v>1.5</v>
      </c>
      <c r="EJ55" s="1">
        <f t="shared" si="212"/>
        <v>4.25</v>
      </c>
      <c r="EK55" s="1">
        <f t="shared" si="213"/>
        <v>1.44</v>
      </c>
      <c r="EL55" s="1">
        <f t="shared" si="214"/>
        <v>8.4546443260255444</v>
      </c>
      <c r="EM55" s="7">
        <f t="shared" si="215"/>
        <v>0.11827818669104102</v>
      </c>
    </row>
    <row r="56" spans="1:143" x14ac:dyDescent="0.25">
      <c r="A56" s="1">
        <v>12</v>
      </c>
      <c r="B56" s="1">
        <v>300</v>
      </c>
      <c r="C56" s="1">
        <v>0.24912499999999999</v>
      </c>
      <c r="D56" s="4">
        <v>0</v>
      </c>
      <c r="E56" s="4">
        <v>0</v>
      </c>
      <c r="F56" s="1">
        <f t="shared" si="144"/>
        <v>4.2638378212890613</v>
      </c>
      <c r="G56" s="1">
        <f t="shared" si="145"/>
        <v>1.5</v>
      </c>
      <c r="H56" s="1">
        <f t="shared" si="146"/>
        <v>2.5</v>
      </c>
      <c r="I56" s="1">
        <f t="shared" si="147"/>
        <v>0.32</v>
      </c>
      <c r="J56" s="1">
        <f t="shared" si="148"/>
        <v>3.1541903175594166E-3</v>
      </c>
      <c r="K56" s="7">
        <f t="shared" si="149"/>
        <v>317.03857387202908</v>
      </c>
      <c r="M56" s="1">
        <v>12</v>
      </c>
      <c r="N56" s="1">
        <v>300</v>
      </c>
      <c r="O56" s="1">
        <v>0.24912499999999999</v>
      </c>
      <c r="P56" s="4">
        <v>0.02</v>
      </c>
      <c r="Q56" s="4">
        <v>0.1</v>
      </c>
      <c r="R56" s="1">
        <f t="shared" si="150"/>
        <v>4.2638378212890613</v>
      </c>
      <c r="S56" s="1">
        <f t="shared" si="151"/>
        <v>1.5</v>
      </c>
      <c r="T56" s="1">
        <f t="shared" si="152"/>
        <v>2.5499999999999998</v>
      </c>
      <c r="U56" s="1">
        <f t="shared" si="153"/>
        <v>0.35200000000000004</v>
      </c>
      <c r="V56" s="1">
        <f t="shared" si="154"/>
        <v>1.9088787626153323E-2</v>
      </c>
      <c r="W56" s="7">
        <f t="shared" si="155"/>
        <v>52.386773826846486</v>
      </c>
      <c r="X56" s="2"/>
      <c r="Y56" s="1">
        <v>12</v>
      </c>
      <c r="Z56" s="1">
        <v>300</v>
      </c>
      <c r="AA56" s="1">
        <v>0.24912499999999999</v>
      </c>
      <c r="AB56" s="4">
        <v>0.04</v>
      </c>
      <c r="AC56" s="4">
        <v>0.2</v>
      </c>
      <c r="AD56" s="1">
        <f t="shared" si="156"/>
        <v>4.2638378212890613</v>
      </c>
      <c r="AE56" s="1">
        <f t="shared" si="157"/>
        <v>1.5</v>
      </c>
      <c r="AF56" s="1">
        <f t="shared" si="158"/>
        <v>2.6</v>
      </c>
      <c r="AG56" s="1">
        <f t="shared" si="159"/>
        <v>0.38400000000000001</v>
      </c>
      <c r="AH56" s="1">
        <f t="shared" si="160"/>
        <v>4.8471384934747348E-2</v>
      </c>
      <c r="AI56" s="7">
        <f t="shared" si="161"/>
        <v>20.630728858814532</v>
      </c>
      <c r="AK56" s="1">
        <v>12</v>
      </c>
      <c r="AL56" s="1">
        <v>300</v>
      </c>
      <c r="AM56" s="1">
        <v>0.24912499999999999</v>
      </c>
      <c r="AN56" s="4">
        <v>0.06</v>
      </c>
      <c r="AO56" s="4">
        <v>0.3</v>
      </c>
      <c r="AP56" s="1">
        <f t="shared" si="162"/>
        <v>4.2638378212890613</v>
      </c>
      <c r="AQ56" s="1">
        <f t="shared" si="163"/>
        <v>1.5</v>
      </c>
      <c r="AR56" s="1">
        <f t="shared" si="164"/>
        <v>2.6500000000000004</v>
      </c>
      <c r="AS56" s="1">
        <f t="shared" si="165"/>
        <v>0.41600000000000004</v>
      </c>
      <c r="AT56" s="1">
        <f t="shared" si="166"/>
        <v>9.130198224334149E-2</v>
      </c>
      <c r="AU56" s="7">
        <f t="shared" si="167"/>
        <v>10.952664722379874</v>
      </c>
      <c r="AW56" s="1">
        <v>12</v>
      </c>
      <c r="AX56" s="1">
        <v>300</v>
      </c>
      <c r="AY56" s="1">
        <v>0.24912499999999999</v>
      </c>
      <c r="AZ56" s="4">
        <v>0.08</v>
      </c>
      <c r="BA56" s="4">
        <v>0.4</v>
      </c>
      <c r="BB56" s="1">
        <f t="shared" si="168"/>
        <v>4.2638378212890613</v>
      </c>
      <c r="BC56" s="1">
        <f t="shared" si="169"/>
        <v>1.5</v>
      </c>
      <c r="BD56" s="1">
        <f t="shared" si="170"/>
        <v>2.7</v>
      </c>
      <c r="BE56" s="1">
        <f t="shared" si="171"/>
        <v>0.44799999999999995</v>
      </c>
      <c r="BF56" s="1">
        <f t="shared" si="172"/>
        <v>0.14758057955193529</v>
      </c>
      <c r="BG56" s="7">
        <f t="shared" si="173"/>
        <v>6.7759592965149498</v>
      </c>
      <c r="BI56" s="1">
        <v>12</v>
      </c>
      <c r="BJ56" s="1">
        <v>300</v>
      </c>
      <c r="BK56" s="1">
        <v>0.24912499999999999</v>
      </c>
      <c r="BL56" s="4">
        <v>0.1</v>
      </c>
      <c r="BM56" s="4">
        <v>0.5</v>
      </c>
      <c r="BN56" s="1">
        <f t="shared" si="174"/>
        <v>4.2638378212890613</v>
      </c>
      <c r="BO56" s="1">
        <f t="shared" si="175"/>
        <v>1.5</v>
      </c>
      <c r="BP56" s="1">
        <f t="shared" si="176"/>
        <v>2.75</v>
      </c>
      <c r="BQ56" s="1">
        <f t="shared" si="177"/>
        <v>0.48</v>
      </c>
      <c r="BR56" s="1">
        <f t="shared" si="178"/>
        <v>0.21730717686052914</v>
      </c>
      <c r="BS56" s="7">
        <f t="shared" si="179"/>
        <v>4.6017808267870244</v>
      </c>
      <c r="BU56" s="1">
        <v>12</v>
      </c>
      <c r="BV56" s="1">
        <v>300</v>
      </c>
      <c r="BW56" s="1">
        <v>0.24912499999999999</v>
      </c>
      <c r="BX56" s="4">
        <v>0.2</v>
      </c>
      <c r="BY56" s="4">
        <v>1</v>
      </c>
      <c r="BZ56" s="1">
        <f t="shared" si="180"/>
        <v>4.2638378212890613</v>
      </c>
      <c r="CA56" s="1">
        <f t="shared" si="181"/>
        <v>1.5</v>
      </c>
      <c r="CB56" s="1">
        <f t="shared" si="182"/>
        <v>3</v>
      </c>
      <c r="CC56" s="1">
        <f t="shared" si="183"/>
        <v>0.64</v>
      </c>
      <c r="CD56" s="1">
        <f t="shared" si="184"/>
        <v>0.76766016340349885</v>
      </c>
      <c r="CE56" s="7">
        <f t="shared" si="185"/>
        <v>1.3026597545017824</v>
      </c>
      <c r="CG56" s="1">
        <v>12</v>
      </c>
      <c r="CH56" s="1">
        <v>300</v>
      </c>
      <c r="CI56" s="1">
        <v>0.24912499999999999</v>
      </c>
      <c r="CJ56" s="4">
        <v>0.3</v>
      </c>
      <c r="CK56" s="4">
        <v>1.5</v>
      </c>
      <c r="CL56" s="1">
        <f t="shared" si="186"/>
        <v>4.2638378212890613</v>
      </c>
      <c r="CM56" s="1">
        <f t="shared" si="187"/>
        <v>1.5</v>
      </c>
      <c r="CN56" s="1">
        <f t="shared" si="188"/>
        <v>3.25</v>
      </c>
      <c r="CO56" s="1">
        <f t="shared" si="189"/>
        <v>0.8</v>
      </c>
      <c r="CP56" s="1">
        <f t="shared" si="190"/>
        <v>1.6542131499464687</v>
      </c>
      <c r="CQ56" s="7">
        <f t="shared" si="191"/>
        <v>0.60451701767233601</v>
      </c>
      <c r="CS56" s="1">
        <v>12</v>
      </c>
      <c r="CT56" s="1">
        <v>300</v>
      </c>
      <c r="CU56" s="1">
        <v>0.24912499999999999</v>
      </c>
      <c r="CV56" s="4">
        <v>0.4</v>
      </c>
      <c r="CW56" s="4">
        <v>2</v>
      </c>
      <c r="CX56" s="1">
        <f t="shared" si="192"/>
        <v>4.2638378212890613</v>
      </c>
      <c r="CY56" s="1">
        <f t="shared" si="193"/>
        <v>1.5</v>
      </c>
      <c r="CZ56" s="1">
        <f t="shared" si="194"/>
        <v>3.5</v>
      </c>
      <c r="DA56" s="1">
        <f t="shared" si="195"/>
        <v>0.96</v>
      </c>
      <c r="DB56" s="1">
        <f t="shared" si="196"/>
        <v>2.8769661364894383</v>
      </c>
      <c r="DC56" s="7">
        <f t="shared" si="197"/>
        <v>0.34758838045283025</v>
      </c>
      <c r="DE56" s="1">
        <v>12</v>
      </c>
      <c r="DF56" s="1">
        <v>300</v>
      </c>
      <c r="DG56" s="1">
        <v>0.24912499999999999</v>
      </c>
      <c r="DH56" s="4">
        <v>0.5</v>
      </c>
      <c r="DI56" s="4">
        <v>2.5</v>
      </c>
      <c r="DJ56" s="1">
        <f t="shared" si="198"/>
        <v>4.2638378212890613</v>
      </c>
      <c r="DK56" s="1">
        <f t="shared" si="199"/>
        <v>1.5</v>
      </c>
      <c r="DL56" s="1">
        <f t="shared" si="200"/>
        <v>3.75</v>
      </c>
      <c r="DM56" s="1">
        <f t="shared" si="201"/>
        <v>1.1200000000000001</v>
      </c>
      <c r="DN56" s="1">
        <f t="shared" si="202"/>
        <v>4.4359191230324084</v>
      </c>
      <c r="DO56" s="7">
        <f t="shared" si="203"/>
        <v>0.2254324238707934</v>
      </c>
      <c r="DQ56" s="1">
        <v>12</v>
      </c>
      <c r="DR56" s="1">
        <v>300</v>
      </c>
      <c r="DS56" s="1">
        <v>0.24912499999999999</v>
      </c>
      <c r="DT56" s="4">
        <v>0.6</v>
      </c>
      <c r="DU56" s="4">
        <v>3</v>
      </c>
      <c r="DV56" s="1">
        <f t="shared" si="204"/>
        <v>4.2638378212890613</v>
      </c>
      <c r="DW56" s="1">
        <f t="shared" si="205"/>
        <v>1.5</v>
      </c>
      <c r="DX56" s="1">
        <f t="shared" si="206"/>
        <v>4</v>
      </c>
      <c r="DY56" s="1">
        <f t="shared" si="207"/>
        <v>1.28</v>
      </c>
      <c r="DZ56" s="1">
        <f t="shared" si="208"/>
        <v>6.3310721095753788</v>
      </c>
      <c r="EA56" s="7">
        <f t="shared" si="209"/>
        <v>0.15795113097630939</v>
      </c>
      <c r="EC56" s="1">
        <v>12</v>
      </c>
      <c r="ED56" s="1">
        <v>300</v>
      </c>
      <c r="EE56" s="1">
        <v>0.24912499999999999</v>
      </c>
      <c r="EF56" s="4">
        <v>0.7</v>
      </c>
      <c r="EG56" s="4">
        <v>3.5</v>
      </c>
      <c r="EH56" s="1">
        <f t="shared" si="210"/>
        <v>4.2638378212890613</v>
      </c>
      <c r="EI56" s="1">
        <f t="shared" si="211"/>
        <v>1.5</v>
      </c>
      <c r="EJ56" s="1">
        <f t="shared" si="212"/>
        <v>4.25</v>
      </c>
      <c r="EK56" s="1">
        <f t="shared" si="213"/>
        <v>1.44</v>
      </c>
      <c r="EL56" s="1">
        <f t="shared" si="214"/>
        <v>8.5624250961183463</v>
      </c>
      <c r="EM56" s="7">
        <f t="shared" si="215"/>
        <v>0.11678934282921036</v>
      </c>
    </row>
    <row r="57" spans="1:143" x14ac:dyDescent="0.25">
      <c r="A57" s="1">
        <v>13</v>
      </c>
      <c r="B57" s="1">
        <v>1000</v>
      </c>
      <c r="C57" s="1">
        <v>0.24975000000000003</v>
      </c>
      <c r="D57" s="4">
        <v>0</v>
      </c>
      <c r="E57" s="4">
        <v>0</v>
      </c>
      <c r="F57" s="1">
        <f t="shared" si="144"/>
        <v>4.2567426601562497</v>
      </c>
      <c r="G57" s="1">
        <f t="shared" si="145"/>
        <v>1.5</v>
      </c>
      <c r="H57" s="1">
        <f t="shared" si="146"/>
        <v>2.5</v>
      </c>
      <c r="I57" s="1">
        <f t="shared" si="147"/>
        <v>0.32</v>
      </c>
      <c r="J57" s="1">
        <f t="shared" si="148"/>
        <v>4.0014910441077212E-3</v>
      </c>
      <c r="K57" s="7">
        <f t="shared" si="149"/>
        <v>249.90684446801919</v>
      </c>
      <c r="M57" s="1">
        <v>13</v>
      </c>
      <c r="N57" s="1">
        <v>1000</v>
      </c>
      <c r="O57" s="1">
        <v>0.24975000000000003</v>
      </c>
      <c r="P57" s="4">
        <v>0.02</v>
      </c>
      <c r="Q57" s="4">
        <v>0.1</v>
      </c>
      <c r="R57" s="1">
        <f t="shared" si="150"/>
        <v>4.2567426601562497</v>
      </c>
      <c r="S57" s="1">
        <f t="shared" si="151"/>
        <v>1.5</v>
      </c>
      <c r="T57" s="1">
        <f t="shared" si="152"/>
        <v>2.5499999999999998</v>
      </c>
      <c r="U57" s="1">
        <f t="shared" si="153"/>
        <v>0.35200000000000004</v>
      </c>
      <c r="V57" s="1">
        <f t="shared" si="154"/>
        <v>2.1099694778482728E-2</v>
      </c>
      <c r="W57" s="7">
        <f t="shared" si="155"/>
        <v>47.394050506350958</v>
      </c>
      <c r="X57" s="2"/>
      <c r="Y57" s="1">
        <v>13</v>
      </c>
      <c r="Z57" s="1">
        <v>1000</v>
      </c>
      <c r="AA57" s="1">
        <v>0.24975000000000003</v>
      </c>
      <c r="AB57" s="4">
        <v>0.04</v>
      </c>
      <c r="AC57" s="4">
        <v>0.2</v>
      </c>
      <c r="AD57" s="1">
        <f t="shared" si="156"/>
        <v>4.2567426601562497</v>
      </c>
      <c r="AE57" s="1">
        <f t="shared" si="157"/>
        <v>1.5</v>
      </c>
      <c r="AF57" s="1">
        <f t="shared" si="158"/>
        <v>2.6</v>
      </c>
      <c r="AG57" s="1">
        <f t="shared" si="159"/>
        <v>0.38400000000000001</v>
      </c>
      <c r="AH57" s="1">
        <f t="shared" si="160"/>
        <v>5.1645898512857863E-2</v>
      </c>
      <c r="AI57" s="7">
        <f t="shared" si="161"/>
        <v>19.362621791758315</v>
      </c>
      <c r="AK57" s="1">
        <v>13</v>
      </c>
      <c r="AL57" s="1">
        <v>1000</v>
      </c>
      <c r="AM57" s="1">
        <v>0.24975000000000003</v>
      </c>
      <c r="AN57" s="4">
        <v>0.06</v>
      </c>
      <c r="AO57" s="4">
        <v>0.3</v>
      </c>
      <c r="AP57" s="1">
        <f t="shared" si="162"/>
        <v>4.2567426601562497</v>
      </c>
      <c r="AQ57" s="1">
        <f t="shared" si="163"/>
        <v>1.5</v>
      </c>
      <c r="AR57" s="1">
        <f t="shared" si="164"/>
        <v>2.6500000000000004</v>
      </c>
      <c r="AS57" s="1">
        <f t="shared" si="165"/>
        <v>0.41600000000000004</v>
      </c>
      <c r="AT57" s="1">
        <f t="shared" si="166"/>
        <v>9.5640102247233114E-2</v>
      </c>
      <c r="AU57" s="7">
        <f t="shared" si="167"/>
        <v>10.455865024223458</v>
      </c>
      <c r="AW57" s="1">
        <v>13</v>
      </c>
      <c r="AX57" s="1">
        <v>1000</v>
      </c>
      <c r="AY57" s="1">
        <v>0.24975000000000003</v>
      </c>
      <c r="AZ57" s="4">
        <v>0.08</v>
      </c>
      <c r="BA57" s="4">
        <v>0.4</v>
      </c>
      <c r="BB57" s="1">
        <f t="shared" si="168"/>
        <v>4.2567426601562497</v>
      </c>
      <c r="BC57" s="1">
        <f t="shared" si="169"/>
        <v>1.5</v>
      </c>
      <c r="BD57" s="1">
        <f t="shared" si="170"/>
        <v>2.7</v>
      </c>
      <c r="BE57" s="1">
        <f t="shared" si="171"/>
        <v>0.44799999999999995</v>
      </c>
      <c r="BF57" s="1">
        <f t="shared" si="172"/>
        <v>0.15308230598160802</v>
      </c>
      <c r="BG57" s="7">
        <f t="shared" si="173"/>
        <v>6.5324336054889613</v>
      </c>
      <c r="BI57" s="1">
        <v>13</v>
      </c>
      <c r="BJ57" s="1">
        <v>1000</v>
      </c>
      <c r="BK57" s="1">
        <v>0.24975000000000003</v>
      </c>
      <c r="BL57" s="4">
        <v>0.1</v>
      </c>
      <c r="BM57" s="4">
        <v>0.5</v>
      </c>
      <c r="BN57" s="1">
        <f t="shared" si="174"/>
        <v>4.2567426601562497</v>
      </c>
      <c r="BO57" s="1">
        <f t="shared" si="175"/>
        <v>1.5</v>
      </c>
      <c r="BP57" s="1">
        <f t="shared" si="176"/>
        <v>2.75</v>
      </c>
      <c r="BQ57" s="1">
        <f t="shared" si="177"/>
        <v>0.48</v>
      </c>
      <c r="BR57" s="1">
        <f t="shared" si="178"/>
        <v>0.22397250971598295</v>
      </c>
      <c r="BS57" s="7">
        <f t="shared" si="179"/>
        <v>4.46483365868467</v>
      </c>
      <c r="BU57" s="1">
        <v>13</v>
      </c>
      <c r="BV57" s="1">
        <v>1000</v>
      </c>
      <c r="BW57" s="1">
        <v>0.24975000000000003</v>
      </c>
      <c r="BX57" s="4">
        <v>0.2</v>
      </c>
      <c r="BY57" s="4">
        <v>1</v>
      </c>
      <c r="BZ57" s="1">
        <f t="shared" si="180"/>
        <v>4.2567426601562497</v>
      </c>
      <c r="CA57" s="1">
        <f t="shared" si="181"/>
        <v>1.5</v>
      </c>
      <c r="CB57" s="1">
        <f t="shared" si="182"/>
        <v>3</v>
      </c>
      <c r="CC57" s="1">
        <f t="shared" si="183"/>
        <v>0.64</v>
      </c>
      <c r="CD57" s="1">
        <f t="shared" si="184"/>
        <v>0.78014352838785828</v>
      </c>
      <c r="CE57" s="7">
        <f t="shared" si="185"/>
        <v>1.2818154142308507</v>
      </c>
      <c r="CG57" s="1">
        <v>13</v>
      </c>
      <c r="CH57" s="1">
        <v>1000</v>
      </c>
      <c r="CI57" s="1">
        <v>0.24975000000000003</v>
      </c>
      <c r="CJ57" s="4">
        <v>0.3</v>
      </c>
      <c r="CK57" s="4">
        <v>1.5</v>
      </c>
      <c r="CL57" s="1">
        <f t="shared" si="186"/>
        <v>4.2567426601562497</v>
      </c>
      <c r="CM57" s="1">
        <f t="shared" si="187"/>
        <v>1.5</v>
      </c>
      <c r="CN57" s="1">
        <f t="shared" si="188"/>
        <v>3.25</v>
      </c>
      <c r="CO57" s="1">
        <f t="shared" si="189"/>
        <v>0.8</v>
      </c>
      <c r="CP57" s="1">
        <f t="shared" si="190"/>
        <v>1.6725145470597336</v>
      </c>
      <c r="CQ57" s="7">
        <f t="shared" si="191"/>
        <v>0.59790212393547881</v>
      </c>
      <c r="CS57" s="1">
        <v>13</v>
      </c>
      <c r="CT57" s="1">
        <v>1000</v>
      </c>
      <c r="CU57" s="1">
        <v>0.24975000000000003</v>
      </c>
      <c r="CV57" s="4">
        <v>0.4</v>
      </c>
      <c r="CW57" s="4">
        <v>2</v>
      </c>
      <c r="CX57" s="1">
        <f t="shared" si="192"/>
        <v>4.2567426601562497</v>
      </c>
      <c r="CY57" s="1">
        <f t="shared" si="193"/>
        <v>1.5</v>
      </c>
      <c r="CZ57" s="1">
        <f t="shared" si="194"/>
        <v>3.5</v>
      </c>
      <c r="DA57" s="1">
        <f t="shared" si="195"/>
        <v>0.96</v>
      </c>
      <c r="DB57" s="1">
        <f t="shared" si="196"/>
        <v>2.9010855657316088</v>
      </c>
      <c r="DC57" s="7">
        <f t="shared" si="197"/>
        <v>0.34469855415926537</v>
      </c>
      <c r="DE57" s="1">
        <v>13</v>
      </c>
      <c r="DF57" s="1">
        <v>1000</v>
      </c>
      <c r="DG57" s="1">
        <v>0.24975000000000003</v>
      </c>
      <c r="DH57" s="4">
        <v>0.5</v>
      </c>
      <c r="DI57" s="4">
        <v>2.5</v>
      </c>
      <c r="DJ57" s="1">
        <f t="shared" si="198"/>
        <v>4.2567426601562497</v>
      </c>
      <c r="DK57" s="1">
        <f t="shared" si="199"/>
        <v>1.5</v>
      </c>
      <c r="DL57" s="1">
        <f t="shared" si="200"/>
        <v>3.75</v>
      </c>
      <c r="DM57" s="1">
        <f t="shared" si="201"/>
        <v>1.1200000000000001</v>
      </c>
      <c r="DN57" s="1">
        <f t="shared" si="202"/>
        <v>4.4658565844034843</v>
      </c>
      <c r="DO57" s="7">
        <f t="shared" si="203"/>
        <v>0.22392120774598778</v>
      </c>
      <c r="DQ57" s="1">
        <v>13</v>
      </c>
      <c r="DR57" s="1">
        <v>1000</v>
      </c>
      <c r="DS57" s="1">
        <v>0.24975000000000003</v>
      </c>
      <c r="DT57" s="4">
        <v>0.6</v>
      </c>
      <c r="DU57" s="4">
        <v>3</v>
      </c>
      <c r="DV57" s="1">
        <f t="shared" si="204"/>
        <v>4.2567426601562497</v>
      </c>
      <c r="DW57" s="1">
        <f t="shared" si="205"/>
        <v>1.5</v>
      </c>
      <c r="DX57" s="1">
        <f t="shared" si="206"/>
        <v>4</v>
      </c>
      <c r="DY57" s="1">
        <f t="shared" si="207"/>
        <v>1.28</v>
      </c>
      <c r="DZ57" s="1">
        <f t="shared" si="208"/>
        <v>6.3668276030753601</v>
      </c>
      <c r="EA57" s="7">
        <f t="shared" si="209"/>
        <v>0.15706409256581275</v>
      </c>
      <c r="EC57" s="1">
        <v>13</v>
      </c>
      <c r="ED57" s="1">
        <v>1000</v>
      </c>
      <c r="EE57" s="1">
        <v>0.24975000000000003</v>
      </c>
      <c r="EF57" s="4">
        <v>0.7</v>
      </c>
      <c r="EG57" s="4">
        <v>3.5</v>
      </c>
      <c r="EH57" s="1">
        <f t="shared" si="210"/>
        <v>4.2567426601562497</v>
      </c>
      <c r="EI57" s="1">
        <f t="shared" si="211"/>
        <v>1.5</v>
      </c>
      <c r="EJ57" s="1">
        <f t="shared" si="212"/>
        <v>4.25</v>
      </c>
      <c r="EK57" s="1">
        <f t="shared" si="213"/>
        <v>1.44</v>
      </c>
      <c r="EL57" s="1">
        <f t="shared" si="214"/>
        <v>8.603998621747234</v>
      </c>
      <c r="EM57" s="7">
        <f t="shared" si="215"/>
        <v>0.11622503024029165</v>
      </c>
    </row>
    <row r="58" spans="1:143" x14ac:dyDescent="0.25">
      <c r="A58" s="1">
        <v>14</v>
      </c>
      <c r="B58" s="1">
        <v>3000</v>
      </c>
      <c r="C58" s="1">
        <v>0.24997499999999997</v>
      </c>
      <c r="D58" s="4">
        <v>0</v>
      </c>
      <c r="E58" s="4">
        <v>0</v>
      </c>
      <c r="F58" s="1">
        <f t="shared" si="144"/>
        <v>4.254189848476563</v>
      </c>
      <c r="G58" s="1">
        <f t="shared" si="145"/>
        <v>1.5</v>
      </c>
      <c r="H58" s="1">
        <f t="shared" si="146"/>
        <v>2.5</v>
      </c>
      <c r="I58" s="1">
        <f t="shared" si="147"/>
        <v>0.32</v>
      </c>
      <c r="J58" s="1">
        <f t="shared" si="148"/>
        <v>4.3309760435377371E-3</v>
      </c>
      <c r="K58" s="7">
        <f t="shared" si="149"/>
        <v>230.89483523976151</v>
      </c>
      <c r="M58" s="1">
        <v>14</v>
      </c>
      <c r="N58" s="1">
        <v>3000</v>
      </c>
      <c r="O58" s="1">
        <v>0.24997499999999997</v>
      </c>
      <c r="P58" s="4">
        <v>0.02</v>
      </c>
      <c r="Q58" s="4">
        <v>0.1</v>
      </c>
      <c r="R58" s="1">
        <f t="shared" si="150"/>
        <v>4.254189848476563</v>
      </c>
      <c r="S58" s="1">
        <f t="shared" si="151"/>
        <v>1.5</v>
      </c>
      <c r="T58" s="1">
        <f t="shared" si="152"/>
        <v>2.5499999999999998</v>
      </c>
      <c r="U58" s="1">
        <f t="shared" si="153"/>
        <v>0.35200000000000004</v>
      </c>
      <c r="V58" s="1">
        <f t="shared" si="154"/>
        <v>2.1847840893381362E-2</v>
      </c>
      <c r="W58" s="7">
        <f t="shared" si="155"/>
        <v>45.771113259202764</v>
      </c>
      <c r="X58" s="2"/>
      <c r="Y58" s="1">
        <v>14</v>
      </c>
      <c r="Z58" s="1">
        <v>3000</v>
      </c>
      <c r="AA58" s="1">
        <v>0.24997499999999997</v>
      </c>
      <c r="AB58" s="4">
        <v>0.04</v>
      </c>
      <c r="AC58" s="4">
        <v>0.2</v>
      </c>
      <c r="AD58" s="1">
        <f t="shared" si="156"/>
        <v>4.254189848476563</v>
      </c>
      <c r="AE58" s="1">
        <f t="shared" si="157"/>
        <v>1.5</v>
      </c>
      <c r="AF58" s="1">
        <f t="shared" si="158"/>
        <v>2.6</v>
      </c>
      <c r="AG58" s="1">
        <f t="shared" si="159"/>
        <v>0.38400000000000001</v>
      </c>
      <c r="AH58" s="1">
        <f t="shared" si="160"/>
        <v>5.2812705743225115E-2</v>
      </c>
      <c r="AI58" s="7">
        <f t="shared" si="161"/>
        <v>18.934837477594705</v>
      </c>
      <c r="AK58" s="1">
        <v>14</v>
      </c>
      <c r="AL58" s="1">
        <v>3000</v>
      </c>
      <c r="AM58" s="1">
        <v>0.24997499999999997</v>
      </c>
      <c r="AN58" s="4">
        <v>0.06</v>
      </c>
      <c r="AO58" s="4">
        <v>0.3</v>
      </c>
      <c r="AP58" s="1">
        <f t="shared" si="162"/>
        <v>4.254189848476563</v>
      </c>
      <c r="AQ58" s="1">
        <f t="shared" si="163"/>
        <v>1.5</v>
      </c>
      <c r="AR58" s="1">
        <f t="shared" si="164"/>
        <v>2.6500000000000004</v>
      </c>
      <c r="AS58" s="1">
        <f t="shared" si="165"/>
        <v>0.41600000000000004</v>
      </c>
      <c r="AT58" s="1">
        <f t="shared" si="166"/>
        <v>9.722557059306898E-2</v>
      </c>
      <c r="AU58" s="7">
        <f t="shared" si="167"/>
        <v>10.285360053945396</v>
      </c>
      <c r="AW58" s="1">
        <v>14</v>
      </c>
      <c r="AX58" s="1">
        <v>3000</v>
      </c>
      <c r="AY58" s="1">
        <v>0.24997499999999997</v>
      </c>
      <c r="AZ58" s="4">
        <v>0.08</v>
      </c>
      <c r="BA58" s="4">
        <v>0.4</v>
      </c>
      <c r="BB58" s="1">
        <f t="shared" si="168"/>
        <v>4.254189848476563</v>
      </c>
      <c r="BC58" s="1">
        <f t="shared" si="169"/>
        <v>1.5</v>
      </c>
      <c r="BD58" s="1">
        <f t="shared" si="170"/>
        <v>2.7</v>
      </c>
      <c r="BE58" s="1">
        <f t="shared" si="171"/>
        <v>0.44799999999999995</v>
      </c>
      <c r="BF58" s="1">
        <f t="shared" si="172"/>
        <v>0.15508643544291251</v>
      </c>
      <c r="BG58" s="7">
        <f t="shared" si="173"/>
        <v>6.4480171792206882</v>
      </c>
      <c r="BI58" s="1">
        <v>14</v>
      </c>
      <c r="BJ58" s="1">
        <v>3000</v>
      </c>
      <c r="BK58" s="1">
        <v>0.24997499999999997</v>
      </c>
      <c r="BL58" s="4">
        <v>0.1</v>
      </c>
      <c r="BM58" s="4">
        <v>0.5</v>
      </c>
      <c r="BN58" s="1">
        <f t="shared" si="174"/>
        <v>4.254189848476563</v>
      </c>
      <c r="BO58" s="1">
        <f t="shared" si="175"/>
        <v>1.5</v>
      </c>
      <c r="BP58" s="1">
        <f t="shared" si="176"/>
        <v>2.75</v>
      </c>
      <c r="BQ58" s="1">
        <f t="shared" si="177"/>
        <v>0.48</v>
      </c>
      <c r="BR58" s="1">
        <f t="shared" si="178"/>
        <v>0.22639530029275606</v>
      </c>
      <c r="BS58" s="7">
        <f t="shared" si="179"/>
        <v>4.4170528217983369</v>
      </c>
      <c r="BU58" s="1">
        <v>14</v>
      </c>
      <c r="BV58" s="1">
        <v>3000</v>
      </c>
      <c r="BW58" s="1">
        <v>0.24997499999999997</v>
      </c>
      <c r="BX58" s="4">
        <v>0.2</v>
      </c>
      <c r="BY58" s="4">
        <v>1</v>
      </c>
      <c r="BZ58" s="1">
        <f t="shared" si="180"/>
        <v>4.254189848476563</v>
      </c>
      <c r="CA58" s="1">
        <f t="shared" si="181"/>
        <v>1.5</v>
      </c>
      <c r="CB58" s="1">
        <f t="shared" si="182"/>
        <v>3</v>
      </c>
      <c r="CC58" s="1">
        <f t="shared" si="183"/>
        <v>0.64</v>
      </c>
      <c r="CD58" s="1">
        <f t="shared" si="184"/>
        <v>0.78465962454197447</v>
      </c>
      <c r="CE58" s="7">
        <f t="shared" si="185"/>
        <v>1.2744379457318518</v>
      </c>
      <c r="CG58" s="1">
        <v>14</v>
      </c>
      <c r="CH58" s="1">
        <v>3000</v>
      </c>
      <c r="CI58" s="1">
        <v>0.24997499999999997</v>
      </c>
      <c r="CJ58" s="4">
        <v>0.3</v>
      </c>
      <c r="CK58" s="4">
        <v>1.5</v>
      </c>
      <c r="CL58" s="1">
        <f t="shared" si="186"/>
        <v>4.254189848476563</v>
      </c>
      <c r="CM58" s="1">
        <f t="shared" si="187"/>
        <v>1.5</v>
      </c>
      <c r="CN58" s="1">
        <f t="shared" si="188"/>
        <v>3.25</v>
      </c>
      <c r="CO58" s="1">
        <f t="shared" si="189"/>
        <v>0.8</v>
      </c>
      <c r="CP58" s="1">
        <f t="shared" si="190"/>
        <v>1.6791239487911929</v>
      </c>
      <c r="CQ58" s="7">
        <f t="shared" si="191"/>
        <v>0.59554864947278219</v>
      </c>
      <c r="CS58" s="1">
        <v>14</v>
      </c>
      <c r="CT58" s="1">
        <v>3000</v>
      </c>
      <c r="CU58" s="1">
        <v>0.24997499999999997</v>
      </c>
      <c r="CV58" s="4">
        <v>0.4</v>
      </c>
      <c r="CW58" s="4">
        <v>2</v>
      </c>
      <c r="CX58" s="1">
        <f t="shared" si="192"/>
        <v>4.254189848476563</v>
      </c>
      <c r="CY58" s="1">
        <f t="shared" si="193"/>
        <v>1.5</v>
      </c>
      <c r="CZ58" s="1">
        <f t="shared" si="194"/>
        <v>3.5</v>
      </c>
      <c r="DA58" s="1">
        <f t="shared" si="195"/>
        <v>0.96</v>
      </c>
      <c r="DB58" s="1">
        <f t="shared" si="196"/>
        <v>2.909788273040411</v>
      </c>
      <c r="DC58" s="7">
        <f t="shared" si="197"/>
        <v>0.34366761639159032</v>
      </c>
      <c r="DE58" s="1">
        <v>14</v>
      </c>
      <c r="DF58" s="1">
        <v>3000</v>
      </c>
      <c r="DG58" s="1">
        <v>0.24997499999999997</v>
      </c>
      <c r="DH58" s="4">
        <v>0.5</v>
      </c>
      <c r="DI58" s="4">
        <v>2.5</v>
      </c>
      <c r="DJ58" s="1">
        <f t="shared" si="198"/>
        <v>4.254189848476563</v>
      </c>
      <c r="DK58" s="1">
        <f t="shared" si="199"/>
        <v>1.5</v>
      </c>
      <c r="DL58" s="1">
        <f t="shared" si="200"/>
        <v>3.75</v>
      </c>
      <c r="DM58" s="1">
        <f t="shared" si="201"/>
        <v>1.1200000000000001</v>
      </c>
      <c r="DN58" s="1">
        <f t="shared" si="202"/>
        <v>4.4766525972896298</v>
      </c>
      <c r="DO58" s="7">
        <f t="shared" si="203"/>
        <v>0.22338119348493687</v>
      </c>
      <c r="DQ58" s="1">
        <v>14</v>
      </c>
      <c r="DR58" s="1">
        <v>3000</v>
      </c>
      <c r="DS58" s="1">
        <v>0.24997499999999997</v>
      </c>
      <c r="DT58" s="4">
        <v>0.6</v>
      </c>
      <c r="DU58" s="4">
        <v>3</v>
      </c>
      <c r="DV58" s="1">
        <f t="shared" si="204"/>
        <v>4.254189848476563</v>
      </c>
      <c r="DW58" s="1">
        <f t="shared" si="205"/>
        <v>1.5</v>
      </c>
      <c r="DX58" s="1">
        <f t="shared" si="206"/>
        <v>4</v>
      </c>
      <c r="DY58" s="1">
        <f t="shared" si="207"/>
        <v>1.28</v>
      </c>
      <c r="DZ58" s="1">
        <f t="shared" si="208"/>
        <v>6.379716921538849</v>
      </c>
      <c r="EA58" s="7">
        <f t="shared" si="209"/>
        <v>0.15674676671371657</v>
      </c>
      <c r="EC58" s="1">
        <v>14</v>
      </c>
      <c r="ED58" s="1">
        <v>3000</v>
      </c>
      <c r="EE58" s="1">
        <v>0.24997499999999997</v>
      </c>
      <c r="EF58" s="4">
        <v>0.7</v>
      </c>
      <c r="EG58" s="4">
        <v>3.5</v>
      </c>
      <c r="EH58" s="1">
        <f t="shared" si="210"/>
        <v>4.254189848476563</v>
      </c>
      <c r="EI58" s="1">
        <f t="shared" si="211"/>
        <v>1.5</v>
      </c>
      <c r="EJ58" s="1">
        <f t="shared" si="212"/>
        <v>4.25</v>
      </c>
      <c r="EK58" s="1">
        <f t="shared" si="213"/>
        <v>1.44</v>
      </c>
      <c r="EL58" s="1">
        <f t="shared" si="214"/>
        <v>8.6189812457880652</v>
      </c>
      <c r="EM58" s="7">
        <f t="shared" si="215"/>
        <v>0.11602299291330763</v>
      </c>
    </row>
    <row r="59" spans="1:143" x14ac:dyDescent="0.25">
      <c r="C59" s="1"/>
      <c r="E59" s="1"/>
      <c r="F59" s="1"/>
      <c r="G59" s="1"/>
      <c r="H59" s="1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</row>
    <row r="60" spans="1:143" x14ac:dyDescent="0.25">
      <c r="C60" s="1"/>
      <c r="E60" s="1"/>
      <c r="F60" s="1"/>
      <c r="G60" s="1"/>
      <c r="H60" s="1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</row>
    <row r="61" spans="1:143" x14ac:dyDescent="0.25">
      <c r="C61" s="1"/>
      <c r="E61" s="1"/>
      <c r="F61" s="1"/>
      <c r="G61" s="1"/>
      <c r="H61" s="1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</row>
    <row r="62" spans="1:143" ht="18.75" customHeight="1" x14ac:dyDescent="0.3">
      <c r="A62" s="3">
        <v>0.15</v>
      </c>
      <c r="C62" s="1"/>
      <c r="D62" s="9" t="s">
        <v>14</v>
      </c>
      <c r="E62" s="1"/>
      <c r="F62" s="1"/>
      <c r="G62" s="1"/>
      <c r="H62" s="1"/>
      <c r="M62" s="2"/>
      <c r="N62" s="2"/>
      <c r="O62" s="2"/>
      <c r="P62" s="2"/>
      <c r="Q62" s="1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1"/>
      <c r="AH62" s="1"/>
      <c r="AI62" s="2"/>
      <c r="AX62" s="2"/>
    </row>
    <row r="63" spans="1:143" x14ac:dyDescent="0.25">
      <c r="C63" s="1" t="s">
        <v>15</v>
      </c>
      <c r="D63" s="8">
        <v>1</v>
      </c>
      <c r="E63" s="8">
        <v>2</v>
      </c>
      <c r="F63" s="8">
        <v>3</v>
      </c>
      <c r="G63" s="8">
        <v>4</v>
      </c>
      <c r="H63" s="8">
        <v>5</v>
      </c>
      <c r="I63" s="8">
        <v>6</v>
      </c>
      <c r="J63" s="8">
        <v>7</v>
      </c>
      <c r="K63" s="8">
        <v>8</v>
      </c>
      <c r="L63" s="8">
        <v>9</v>
      </c>
      <c r="M63" s="8">
        <v>10</v>
      </c>
      <c r="N63" s="8">
        <v>11</v>
      </c>
      <c r="O63" s="8">
        <v>12</v>
      </c>
      <c r="P63" s="1"/>
      <c r="Q63" s="1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1"/>
      <c r="AH63" s="1"/>
      <c r="AI63" s="2"/>
    </row>
    <row r="64" spans="1:143" x14ac:dyDescent="0.25">
      <c r="A64" s="8"/>
      <c r="B64" s="8" t="s">
        <v>2</v>
      </c>
      <c r="C64" s="1" t="s">
        <v>34</v>
      </c>
      <c r="D64" s="10" t="s">
        <v>17</v>
      </c>
      <c r="E64" s="9" t="s">
        <v>18</v>
      </c>
      <c r="F64" s="9" t="s">
        <v>19</v>
      </c>
      <c r="G64" s="9" t="s">
        <v>20</v>
      </c>
      <c r="H64" s="9" t="s">
        <v>21</v>
      </c>
      <c r="I64" s="9" t="s">
        <v>22</v>
      </c>
      <c r="J64" s="9" t="s">
        <v>23</v>
      </c>
      <c r="K64" s="9" t="s">
        <v>24</v>
      </c>
      <c r="L64" s="9" t="s">
        <v>25</v>
      </c>
      <c r="M64" s="9" t="s">
        <v>26</v>
      </c>
      <c r="N64" s="9" t="s">
        <v>27</v>
      </c>
      <c r="O64" s="9" t="s">
        <v>28</v>
      </c>
      <c r="P64" s="1"/>
      <c r="Q64" s="1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1"/>
      <c r="AH64" s="1"/>
      <c r="AI64" s="2"/>
    </row>
    <row r="65" spans="1:143" x14ac:dyDescent="0.25">
      <c r="A65" s="1">
        <v>1</v>
      </c>
      <c r="B65" s="1">
        <v>1E-3</v>
      </c>
      <c r="C65" s="1">
        <v>2.0000000000000001E-4</v>
      </c>
      <c r="D65" s="5">
        <v>9.529072988491942E-2</v>
      </c>
      <c r="E65" s="5">
        <v>0.10030442105020937</v>
      </c>
      <c r="F65" s="5">
        <v>0.10572446896142897</v>
      </c>
      <c r="G65" s="5">
        <v>0.11159600335059652</v>
      </c>
      <c r="H65" s="5">
        <v>0.11797059753041399</v>
      </c>
      <c r="I65" s="5">
        <v>0.12490740477532938</v>
      </c>
      <c r="J65" s="5">
        <v>0.17082743244439072</v>
      </c>
      <c r="K65" s="5">
        <v>0.24764790266751585</v>
      </c>
      <c r="L65" s="5">
        <v>0.39088132603205566</v>
      </c>
      <c r="M65" s="5">
        <v>0.70678795856099785</v>
      </c>
      <c r="N65" s="5">
        <v>1.6458690613997939</v>
      </c>
      <c r="O65" s="5">
        <v>7.3253633832327063</v>
      </c>
      <c r="P65" s="8"/>
      <c r="Q65" s="1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8"/>
      <c r="AH65" s="1"/>
      <c r="AI65" s="2"/>
      <c r="AX65" s="8"/>
    </row>
    <row r="66" spans="1:143" x14ac:dyDescent="0.25">
      <c r="A66" s="1">
        <v>2</v>
      </c>
      <c r="B66" s="1">
        <v>3.0000000000000001E-3</v>
      </c>
      <c r="C66" s="2">
        <v>7.8750000000000011E-4</v>
      </c>
      <c r="D66" s="5">
        <v>9.5533587078012169E-2</v>
      </c>
      <c r="E66" s="5">
        <v>0.10056670798281628</v>
      </c>
      <c r="F66" s="5">
        <v>0.10600831478553968</v>
      </c>
      <c r="G66" s="5">
        <v>0.11190383703977635</v>
      </c>
      <c r="H66" s="5">
        <v>0.11830520000486788</v>
      </c>
      <c r="I66" s="5">
        <v>0.12527197191332964</v>
      </c>
      <c r="J66" s="5">
        <v>0.17141073342585253</v>
      </c>
      <c r="K66" s="5">
        <v>0.24866657640629178</v>
      </c>
      <c r="L66" s="5">
        <v>0.39290291949602918</v>
      </c>
      <c r="M66" s="5">
        <v>0.71170994730782311</v>
      </c>
      <c r="N66" s="5">
        <v>1.6634075765397009</v>
      </c>
      <c r="O66" s="5">
        <v>7.4915139125081307</v>
      </c>
      <c r="P66" s="1"/>
      <c r="Q66" s="1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1"/>
      <c r="AH66" s="1"/>
      <c r="AI66" s="2"/>
    </row>
    <row r="67" spans="1:143" x14ac:dyDescent="0.25">
      <c r="A67" s="1">
        <v>3</v>
      </c>
      <c r="B67" s="1">
        <v>0.01</v>
      </c>
      <c r="C67" s="2">
        <v>2.5000000000000001E-3</v>
      </c>
      <c r="D67" s="5">
        <v>9.6457110000232132E-2</v>
      </c>
      <c r="E67" s="5">
        <v>0.10156435442335288</v>
      </c>
      <c r="F67" s="5">
        <v>0.10708823416652612</v>
      </c>
      <c r="G67" s="5">
        <v>0.11307533025986632</v>
      </c>
      <c r="H67" s="5">
        <v>0.11957892032732541</v>
      </c>
      <c r="I67" s="5">
        <v>0.12666016796087023</v>
      </c>
      <c r="J67" s="5">
        <v>0.17363577872429059</v>
      </c>
      <c r="K67" s="5">
        <v>0.25256214820364165</v>
      </c>
      <c r="L67" s="5">
        <v>0.40066329031387488</v>
      </c>
      <c r="M67" s="5">
        <v>0.73072648841506782</v>
      </c>
      <c r="N67" s="5">
        <v>1.7320789371498202</v>
      </c>
      <c r="O67" s="5">
        <v>8.1712237443685325</v>
      </c>
      <c r="P67" s="1"/>
      <c r="Q67" s="1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1"/>
      <c r="AH67" s="1"/>
      <c r="AI67" s="2"/>
    </row>
    <row r="68" spans="1:143" x14ac:dyDescent="0.25">
      <c r="A68" s="1">
        <v>4</v>
      </c>
      <c r="B68" s="1">
        <v>0.03</v>
      </c>
      <c r="C68" s="2">
        <v>7.5000000000000015E-3</v>
      </c>
      <c r="D68" s="5">
        <v>9.9225783525550323E-2</v>
      </c>
      <c r="E68" s="5">
        <v>0.10455748434927585</v>
      </c>
      <c r="F68" s="5">
        <v>0.11033075388145062</v>
      </c>
      <c r="G68" s="5">
        <v>0.11659573374279981</v>
      </c>
      <c r="H68" s="5">
        <v>0.1234098901708728</v>
      </c>
      <c r="I68" s="5">
        <v>0.13083933652488891</v>
      </c>
      <c r="J68" s="5">
        <v>0.18037202175268841</v>
      </c>
      <c r="K68" s="5">
        <v>0.26445002822266228</v>
      </c>
      <c r="L68" s="5">
        <v>0.42463414177347741</v>
      </c>
      <c r="M68" s="5">
        <v>0.79069878313706476</v>
      </c>
      <c r="N68" s="5">
        <v>1.9583276352171182</v>
      </c>
      <c r="O68" s="5">
        <v>10.778712578913032</v>
      </c>
      <c r="P68" s="1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1"/>
      <c r="AH68" s="2"/>
      <c r="AI68" s="2"/>
    </row>
    <row r="69" spans="1:143" x14ac:dyDescent="0.25">
      <c r="A69" s="1">
        <v>5</v>
      </c>
      <c r="B69" s="1">
        <v>0.1</v>
      </c>
      <c r="C69" s="2">
        <v>2.2499999999999999E-2</v>
      </c>
      <c r="D69" s="5">
        <v>0.1082283884515633</v>
      </c>
      <c r="E69" s="5">
        <v>0.11431269645779318</v>
      </c>
      <c r="F69" s="5">
        <v>0.12092487144281658</v>
      </c>
      <c r="G69" s="5">
        <v>0.12812779004209765</v>
      </c>
      <c r="H69" s="5">
        <v>0.13599397737899671</v>
      </c>
      <c r="I69" s="5">
        <v>0.14460743985050076</v>
      </c>
      <c r="J69" s="5">
        <v>0.20296214750160949</v>
      </c>
      <c r="K69" s="5">
        <v>0.30534531394913789</v>
      </c>
      <c r="L69" s="5">
        <v>0.51042954581742084</v>
      </c>
      <c r="M69" s="5">
        <v>1.0209417495495516</v>
      </c>
      <c r="N69" s="5">
        <v>2.975823956079402</v>
      </c>
      <c r="O69" s="5">
        <v>34.728304573179209</v>
      </c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X69" s="2"/>
    </row>
    <row r="70" spans="1:143" x14ac:dyDescent="0.25">
      <c r="A70" s="1">
        <v>6</v>
      </c>
      <c r="B70" s="1">
        <v>0.3</v>
      </c>
      <c r="C70" s="2">
        <v>6.0000000000000012E-2</v>
      </c>
      <c r="D70" s="5">
        <v>0.13638496965841643</v>
      </c>
      <c r="E70" s="5">
        <v>0.14503618953412756</v>
      </c>
      <c r="F70" s="5">
        <v>0.15453744673918837</v>
      </c>
      <c r="G70" s="5">
        <v>0.16500386323641286</v>
      </c>
      <c r="H70" s="5">
        <v>0.17657073085705816</v>
      </c>
      <c r="I70" s="5">
        <v>0.1893979054290883</v>
      </c>
      <c r="J70" s="5">
        <v>0.28059994165271046</v>
      </c>
      <c r="K70" s="5">
        <v>0.45789730536332884</v>
      </c>
      <c r="L70" s="5">
        <v>0.87703990391054365</v>
      </c>
      <c r="M70" s="5">
        <v>2.3110585123179157</v>
      </c>
      <c r="N70" s="5">
        <v>16.285229780320925</v>
      </c>
      <c r="O70" s="5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X70" s="2"/>
    </row>
    <row r="71" spans="1:143" x14ac:dyDescent="0.25">
      <c r="A71" s="1">
        <v>7</v>
      </c>
      <c r="B71" s="1">
        <v>1</v>
      </c>
      <c r="C71" s="2">
        <v>0.12500000000000003</v>
      </c>
      <c r="D71" s="5">
        <v>0.21619957891166655</v>
      </c>
      <c r="E71" s="5">
        <v>0.23367920173012058</v>
      </c>
      <c r="F71" s="5">
        <v>0.25336762969137211</v>
      </c>
      <c r="G71" s="5">
        <v>0.27565331834404105</v>
      </c>
      <c r="H71" s="5">
        <v>0.30101403035322616</v>
      </c>
      <c r="I71" s="5">
        <v>0.3300426563967665</v>
      </c>
      <c r="J71" s="5">
        <v>0.56475897855372603</v>
      </c>
      <c r="K71" s="5">
        <v>1.1797707317851795</v>
      </c>
      <c r="L71" s="5">
        <v>3.8346824712817478</v>
      </c>
      <c r="M71" s="5">
        <v>98.684988199691546</v>
      </c>
      <c r="N71" s="5"/>
      <c r="O71" s="5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X71" s="2"/>
    </row>
    <row r="72" spans="1:143" x14ac:dyDescent="0.25">
      <c r="A72" s="1">
        <v>8</v>
      </c>
      <c r="B72" s="1">
        <v>3</v>
      </c>
      <c r="C72" s="2">
        <v>0.18999999999999997</v>
      </c>
      <c r="D72" s="5">
        <v>0.38267602442807047</v>
      </c>
      <c r="E72" s="5">
        <v>0.42466645797232816</v>
      </c>
      <c r="F72" s="5">
        <v>0.47396735773749954</v>
      </c>
      <c r="G72" s="5">
        <v>0.53237969272286556</v>
      </c>
      <c r="H72" s="5">
        <v>0.60229521723366586</v>
      </c>
      <c r="I72" s="5">
        <v>0.68694525850752541</v>
      </c>
      <c r="J72" s="5">
        <v>1.5761344861067845</v>
      </c>
      <c r="K72" s="5">
        <v>6.6931187514453976</v>
      </c>
      <c r="L72" s="5">
        <v>1815.754352488497</v>
      </c>
      <c r="M72" s="5"/>
      <c r="N72" s="5"/>
      <c r="O72" s="5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X72" s="2"/>
    </row>
    <row r="73" spans="1:143" x14ac:dyDescent="0.25">
      <c r="A73" s="1">
        <v>9</v>
      </c>
      <c r="B73" s="1">
        <v>10</v>
      </c>
      <c r="C73" s="1">
        <v>0.22750000000000001</v>
      </c>
      <c r="D73" s="5">
        <v>0.57492767725607274</v>
      </c>
      <c r="E73" s="5">
        <v>0.65368756506433379</v>
      </c>
      <c r="F73" s="5">
        <v>0.74981381464239971</v>
      </c>
      <c r="G73" s="5">
        <v>0.86881424937009455</v>
      </c>
      <c r="H73" s="5">
        <v>1.0185668276834234</v>
      </c>
      <c r="I73" s="5">
        <v>1.210657831263283</v>
      </c>
      <c r="J73" s="5">
        <v>4.0185621046309459</v>
      </c>
      <c r="K73" s="5">
        <v>126.6907369553681</v>
      </c>
      <c r="L73" s="5"/>
      <c r="M73" s="5"/>
      <c r="N73" s="5"/>
      <c r="O73" s="5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X73" s="2"/>
    </row>
    <row r="74" spans="1:143" x14ac:dyDescent="0.25">
      <c r="A74" s="1">
        <v>10</v>
      </c>
      <c r="B74" s="1">
        <v>30</v>
      </c>
      <c r="C74" s="1">
        <v>0.24250000000000005</v>
      </c>
      <c r="D74" s="5">
        <v>0.69223616530492071</v>
      </c>
      <c r="E74" s="5">
        <v>0.79731843144461789</v>
      </c>
      <c r="F74" s="5">
        <v>0.92827894967679314</v>
      </c>
      <c r="G74" s="5">
        <v>1.0943688035385364</v>
      </c>
      <c r="H74" s="5">
        <v>1.309375112112132</v>
      </c>
      <c r="I74" s="5">
        <v>1.5945773338635114</v>
      </c>
      <c r="J74" s="5">
        <v>6.8560222497392793</v>
      </c>
      <c r="K74" s="5">
        <v>1267.5768889719063</v>
      </c>
      <c r="L74" s="5"/>
      <c r="M74" s="5"/>
      <c r="N74" s="5"/>
      <c r="O74" s="5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X74" s="2"/>
    </row>
    <row r="75" spans="1:143" x14ac:dyDescent="0.25">
      <c r="A75" s="1">
        <v>11</v>
      </c>
      <c r="B75" s="1">
        <v>100</v>
      </c>
      <c r="C75" s="1">
        <v>0.24750000000000003</v>
      </c>
      <c r="D75" s="5">
        <v>0.73906988701095566</v>
      </c>
      <c r="E75" s="5">
        <v>0.85542470327999975</v>
      </c>
      <c r="F75" s="5">
        <v>1.0015866042419919</v>
      </c>
      <c r="G75" s="5">
        <v>1.1886792244404218</v>
      </c>
      <c r="H75" s="5">
        <v>1.4335441824899409</v>
      </c>
      <c r="I75" s="5">
        <v>1.762668186410153</v>
      </c>
      <c r="J75" s="5">
        <v>8.4895780330551389</v>
      </c>
      <c r="K75" s="16"/>
      <c r="L75" s="5"/>
      <c r="M75" s="5"/>
      <c r="N75" s="5"/>
      <c r="O75" s="5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X75" s="2"/>
    </row>
    <row r="76" spans="1:143" x14ac:dyDescent="0.25">
      <c r="A76" s="1">
        <v>12</v>
      </c>
      <c r="B76" s="1">
        <v>300</v>
      </c>
      <c r="C76" s="1">
        <v>0.24912499999999999</v>
      </c>
      <c r="D76" s="5">
        <v>0.75527929436772701</v>
      </c>
      <c r="E76" s="5">
        <v>0.87563402066249474</v>
      </c>
      <c r="F76" s="5">
        <v>1.0272279676063258</v>
      </c>
      <c r="G76" s="5">
        <v>1.221887643184661</v>
      </c>
      <c r="H76" s="5">
        <v>1.4776156799903846</v>
      </c>
      <c r="I76" s="5">
        <v>1.8229078759828643</v>
      </c>
      <c r="J76" s="5">
        <v>9.146233482744023</v>
      </c>
      <c r="K76" s="16"/>
      <c r="L76" s="5"/>
      <c r="M76" s="5"/>
      <c r="N76" s="5"/>
      <c r="O76" s="5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X76" s="2"/>
    </row>
    <row r="77" spans="1:143" x14ac:dyDescent="0.25">
      <c r="A77" s="1">
        <v>13</v>
      </c>
      <c r="B77" s="1">
        <v>1000</v>
      </c>
      <c r="C77" s="1">
        <v>0.24975000000000003</v>
      </c>
      <c r="D77" s="5">
        <v>0.76165086608464594</v>
      </c>
      <c r="E77" s="5">
        <v>0.88359157723710047</v>
      </c>
      <c r="F77" s="5">
        <v>1.0373447343916622</v>
      </c>
      <c r="G77" s="5">
        <v>1.2350210913805129</v>
      </c>
      <c r="H77" s="5">
        <v>1.495094920101222</v>
      </c>
      <c r="I77" s="5">
        <v>1.8468825825754582</v>
      </c>
      <c r="J77" s="5">
        <v>9.4190025365828358</v>
      </c>
      <c r="K77" s="16"/>
      <c r="L77" s="5"/>
      <c r="M77" s="5"/>
      <c r="N77" s="5"/>
      <c r="O77" s="5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X77" s="2"/>
    </row>
    <row r="78" spans="1:143" x14ac:dyDescent="0.25">
      <c r="A78" s="1">
        <v>14</v>
      </c>
      <c r="B78" s="1">
        <v>3000</v>
      </c>
      <c r="C78" s="1">
        <v>0.24997499999999997</v>
      </c>
      <c r="D78" s="5">
        <v>0.76396368611471133</v>
      </c>
      <c r="E78" s="5">
        <v>0.88648200077409089</v>
      </c>
      <c r="F78" s="5">
        <v>1.0410222772333038</v>
      </c>
      <c r="G78" s="5">
        <v>1.2397995718797481</v>
      </c>
      <c r="H78" s="5">
        <v>1.5014615220520575</v>
      </c>
      <c r="I78" s="5">
        <v>1.8556267397797548</v>
      </c>
      <c r="J78" s="5">
        <v>9.5201625152442055</v>
      </c>
      <c r="K78" s="16"/>
      <c r="L78" s="5"/>
      <c r="M78" s="5"/>
      <c r="N78" s="5"/>
      <c r="O78" s="5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</row>
    <row r="79" spans="1:143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</row>
    <row r="80" spans="1:143" ht="18.75" customHeight="1" x14ac:dyDescent="0.3">
      <c r="A80" s="3">
        <v>0.2</v>
      </c>
      <c r="B80" s="1"/>
      <c r="C80" s="1"/>
      <c r="D80" s="9" t="s">
        <v>14</v>
      </c>
      <c r="E80" s="1"/>
      <c r="F80" s="1"/>
      <c r="G80" s="1"/>
      <c r="H80" s="1"/>
      <c r="I80" s="1"/>
      <c r="J80" s="1"/>
      <c r="K80" s="1"/>
      <c r="L80" s="1"/>
      <c r="M80" s="2"/>
      <c r="N80" s="2"/>
      <c r="O80" s="2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8"/>
      <c r="AP80" s="8"/>
      <c r="AQ80" s="8"/>
      <c r="AR80" s="8"/>
      <c r="AS80" s="8"/>
      <c r="AT80" s="8"/>
      <c r="AU80" s="8"/>
      <c r="AV80" s="8"/>
      <c r="AW80" s="8"/>
      <c r="AX80" s="8"/>
      <c r="AY80" s="8"/>
      <c r="AZ80" s="8"/>
      <c r="BA80" s="8"/>
      <c r="BB80" s="8"/>
      <c r="BC80" s="8"/>
      <c r="BD80" s="8"/>
      <c r="BE80" s="8"/>
      <c r="BF80" s="8"/>
      <c r="BG80" s="8"/>
      <c r="BH80" s="8"/>
      <c r="BI80" s="8"/>
      <c r="BJ80" s="8"/>
      <c r="BK80" s="8"/>
      <c r="BL80" s="8"/>
      <c r="BM80" s="8"/>
      <c r="BN80" s="8"/>
      <c r="BO80" s="8"/>
      <c r="BP80" s="8"/>
      <c r="BQ80" s="8"/>
      <c r="BR80" s="8"/>
      <c r="BS80" s="8"/>
      <c r="BT80" s="8"/>
      <c r="BU80" s="8"/>
      <c r="BV80" s="8"/>
      <c r="BW80" s="8"/>
      <c r="BX80" s="8"/>
      <c r="BY80" s="8"/>
      <c r="BZ80" s="8"/>
      <c r="CA80" s="8"/>
      <c r="CB80" s="8"/>
      <c r="CC80" s="8"/>
      <c r="CD80" s="8"/>
      <c r="CE80" s="8"/>
      <c r="CF80" s="8"/>
      <c r="CG80" s="8"/>
      <c r="CH80" s="8"/>
      <c r="CI80" s="8"/>
      <c r="CJ80" s="8"/>
      <c r="CK80" s="8"/>
      <c r="CL80" s="8"/>
      <c r="CM80" s="8"/>
      <c r="CN80" s="8"/>
      <c r="CO80" s="8"/>
      <c r="CP80" s="8"/>
      <c r="CQ80" s="8"/>
      <c r="CR80" s="8"/>
      <c r="CS80" s="8"/>
      <c r="CT80" s="8"/>
      <c r="CU80" s="8"/>
      <c r="CV80" s="8"/>
      <c r="CW80" s="8"/>
      <c r="CX80" s="8"/>
      <c r="CY80" s="8"/>
      <c r="CZ80" s="8"/>
      <c r="DA80" s="8"/>
      <c r="DB80" s="8"/>
      <c r="DC80" s="8"/>
      <c r="DD80" s="8"/>
      <c r="DE80" s="8"/>
      <c r="DF80" s="8"/>
      <c r="DG80" s="8"/>
      <c r="DH80" s="8"/>
      <c r="DI80" s="8"/>
      <c r="DJ80" s="8"/>
      <c r="DK80" s="8"/>
      <c r="DL80" s="8"/>
      <c r="DM80" s="8"/>
      <c r="DN80" s="8"/>
      <c r="DO80" s="8"/>
      <c r="DP80" s="8"/>
      <c r="DQ80" s="8"/>
      <c r="DR80" s="8"/>
      <c r="DS80" s="8"/>
      <c r="DT80" s="8"/>
      <c r="DU80" s="8"/>
      <c r="DV80" s="8"/>
      <c r="DW80" s="8"/>
      <c r="DX80" s="8"/>
      <c r="DY80" s="8"/>
      <c r="DZ80" s="8"/>
      <c r="EA80" s="8"/>
      <c r="EB80" s="8"/>
      <c r="EC80" s="8"/>
      <c r="ED80" s="8"/>
      <c r="EE80" s="8"/>
      <c r="EF80" s="8"/>
      <c r="EG80" s="8"/>
      <c r="EH80" s="8"/>
      <c r="EI80" s="8"/>
      <c r="EJ80" s="8"/>
      <c r="EK80" s="8"/>
      <c r="EL80" s="8"/>
      <c r="EM80" s="8"/>
    </row>
    <row r="81" spans="1:35" x14ac:dyDescent="0.25">
      <c r="C81" s="1" t="s">
        <v>15</v>
      </c>
      <c r="D81" s="8">
        <v>1</v>
      </c>
      <c r="E81" s="8">
        <v>2</v>
      </c>
      <c r="F81" s="8">
        <v>3</v>
      </c>
      <c r="G81" s="8">
        <v>4</v>
      </c>
      <c r="H81" s="8">
        <v>5</v>
      </c>
      <c r="I81" s="8">
        <v>6</v>
      </c>
      <c r="J81" s="8">
        <v>7</v>
      </c>
      <c r="K81" s="8">
        <v>8</v>
      </c>
      <c r="L81" s="8">
        <v>9</v>
      </c>
      <c r="M81" s="8">
        <v>10</v>
      </c>
      <c r="N81" s="8">
        <v>11</v>
      </c>
      <c r="O81" s="8">
        <v>12</v>
      </c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</row>
    <row r="82" spans="1:35" x14ac:dyDescent="0.25">
      <c r="A82" s="8"/>
      <c r="B82" s="8" t="s">
        <v>2</v>
      </c>
      <c r="C82" s="1" t="s">
        <v>34</v>
      </c>
      <c r="D82" s="10" t="s">
        <v>17</v>
      </c>
      <c r="E82" s="9" t="s">
        <v>18</v>
      </c>
      <c r="F82" s="9" t="s">
        <v>19</v>
      </c>
      <c r="G82" s="9" t="s">
        <v>20</v>
      </c>
      <c r="H82" s="9" t="s">
        <v>21</v>
      </c>
      <c r="I82" s="9" t="s">
        <v>22</v>
      </c>
      <c r="J82" s="9" t="s">
        <v>23</v>
      </c>
      <c r="K82" s="9" t="s">
        <v>24</v>
      </c>
      <c r="L82" s="9" t="s">
        <v>25</v>
      </c>
      <c r="M82" s="9" t="s">
        <v>26</v>
      </c>
      <c r="N82" s="9" t="s">
        <v>27</v>
      </c>
      <c r="O82" s="9" t="s">
        <v>28</v>
      </c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</row>
    <row r="83" spans="1:35" x14ac:dyDescent="0.25">
      <c r="A83" s="1">
        <v>1</v>
      </c>
      <c r="B83" s="1">
        <v>1E-3</v>
      </c>
      <c r="C83" s="1">
        <v>2.0000000000000001E-4</v>
      </c>
      <c r="D83" s="11">
        <v>9.529072988491942E-2</v>
      </c>
      <c r="E83" s="11">
        <v>0.10030442105020937</v>
      </c>
      <c r="F83" s="11">
        <v>0.10572446896142897</v>
      </c>
      <c r="G83" s="11">
        <v>0.11159600335059652</v>
      </c>
      <c r="H83" s="11">
        <v>0.11797059753041399</v>
      </c>
      <c r="I83" s="11">
        <v>0.12490740477532938</v>
      </c>
      <c r="J83" s="11">
        <v>0.17082743244439072</v>
      </c>
      <c r="K83" s="11">
        <v>0.24764790266751585</v>
      </c>
      <c r="L83" s="11">
        <v>0.39088132603205566</v>
      </c>
      <c r="M83" s="11">
        <v>0.70678795856099785</v>
      </c>
      <c r="N83" s="11">
        <v>1.6458690613997939</v>
      </c>
      <c r="O83" s="5">
        <v>7.3253633832327063</v>
      </c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</row>
    <row r="84" spans="1:35" x14ac:dyDescent="0.25">
      <c r="A84" s="1">
        <v>2</v>
      </c>
      <c r="B84" s="1">
        <v>3.0000000000000001E-3</v>
      </c>
      <c r="C84" s="2">
        <v>7.8750000000000011E-4</v>
      </c>
      <c r="D84" s="5">
        <v>9.5674347380255945E-2</v>
      </c>
      <c r="E84" s="5">
        <v>0.10071874169200429</v>
      </c>
      <c r="F84" s="5">
        <v>0.10617285860712745</v>
      </c>
      <c r="G84" s="5">
        <v>0.11208230202322103</v>
      </c>
      <c r="H84" s="5">
        <v>0.11849920188876517</v>
      </c>
      <c r="I84" s="5">
        <v>0.12548336781564981</v>
      </c>
      <c r="J84" s="5">
        <v>0.17174916119991124</v>
      </c>
      <c r="K84" s="5">
        <v>0.24925809248550759</v>
      </c>
      <c r="L84" s="5">
        <v>0.39407826999283235</v>
      </c>
      <c r="M84" s="5">
        <v>0.71457762953471016</v>
      </c>
      <c r="N84" s="5">
        <v>1.6736704374965576</v>
      </c>
      <c r="O84" s="5">
        <v>7.5901151241906879</v>
      </c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</row>
    <row r="85" spans="1:35" x14ac:dyDescent="0.25">
      <c r="A85" s="1">
        <v>3</v>
      </c>
      <c r="B85" s="1">
        <v>0.01</v>
      </c>
      <c r="C85" s="2">
        <v>2.5000000000000001E-3</v>
      </c>
      <c r="D85" s="5">
        <v>9.6911015603799389E-2</v>
      </c>
      <c r="E85" s="5">
        <v>0.10205482862591073</v>
      </c>
      <c r="F85" s="5">
        <v>0.10761931302600231</v>
      </c>
      <c r="G85" s="5">
        <v>0.11365162237997486</v>
      </c>
      <c r="H85" s="5">
        <v>0.12020570715338023</v>
      </c>
      <c r="I85" s="5">
        <v>0.12734352518644426</v>
      </c>
      <c r="J85" s="5">
        <v>0.17473338497881974</v>
      </c>
      <c r="K85" s="5">
        <v>0.2544895138008248</v>
      </c>
      <c r="L85" s="5">
        <v>0.40452007748576152</v>
      </c>
      <c r="M85" s="5">
        <v>0.74024977444253914</v>
      </c>
      <c r="N85" s="5">
        <v>1.7670168039546834</v>
      </c>
      <c r="O85" s="5">
        <v>8.5356445007007391</v>
      </c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</row>
    <row r="86" spans="1:35" x14ac:dyDescent="0.25">
      <c r="A86" s="1">
        <v>4</v>
      </c>
      <c r="B86" s="1">
        <v>0.03</v>
      </c>
      <c r="C86" s="2">
        <v>7.5000000000000015E-3</v>
      </c>
      <c r="D86" s="5">
        <v>0.10065177799137107</v>
      </c>
      <c r="E86" s="5">
        <v>0.10610038356306942</v>
      </c>
      <c r="F86" s="5">
        <v>0.11200369385410831</v>
      </c>
      <c r="G86" s="5">
        <v>0.11841374859507643</v>
      </c>
      <c r="H86" s="5">
        <v>0.12539025100462506</v>
      </c>
      <c r="I86" s="5">
        <v>0.13300196303012499</v>
      </c>
      <c r="J86" s="5">
        <v>0.18388005310931224</v>
      </c>
      <c r="K86" s="5">
        <v>0.27069683511159404</v>
      </c>
      <c r="L86" s="5">
        <v>0.43740489200711025</v>
      </c>
      <c r="M86" s="5">
        <v>0.82341594732701506</v>
      </c>
      <c r="N86" s="5">
        <v>2.0881413026307385</v>
      </c>
      <c r="O86" s="5">
        <v>12.57283609043257</v>
      </c>
      <c r="P86" s="2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</row>
    <row r="87" spans="1:35" x14ac:dyDescent="0.25">
      <c r="A87" s="1">
        <v>5</v>
      </c>
      <c r="B87" s="1">
        <v>0.1</v>
      </c>
      <c r="C87" s="2">
        <v>2.2499999999999999E-2</v>
      </c>
      <c r="D87" s="5">
        <v>0.11316125640546541</v>
      </c>
      <c r="E87" s="5">
        <v>0.11967236670973411</v>
      </c>
      <c r="F87" s="5">
        <v>0.12676203837416455</v>
      </c>
      <c r="G87" s="5">
        <v>0.13450090423941327</v>
      </c>
      <c r="H87" s="5">
        <v>0.14297071445558646</v>
      </c>
      <c r="I87" s="5">
        <v>0.15226650432048991</v>
      </c>
      <c r="J87" s="5">
        <v>0.2157907763559401</v>
      </c>
      <c r="K87" s="5">
        <v>0.32927185702487255</v>
      </c>
      <c r="L87" s="5">
        <v>0.5630345447451558</v>
      </c>
      <c r="M87" s="5">
        <v>1.1745695110698884</v>
      </c>
      <c r="N87" s="5">
        <v>3.8042840951268908</v>
      </c>
      <c r="O87" s="5">
        <v>94.810622583489859</v>
      </c>
      <c r="P87" s="2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</row>
    <row r="88" spans="1:35" x14ac:dyDescent="0.25">
      <c r="A88" s="1">
        <v>6</v>
      </c>
      <c r="B88" s="1">
        <v>0.3</v>
      </c>
      <c r="C88" s="2">
        <v>6.0000000000000012E-2</v>
      </c>
      <c r="D88" s="5">
        <v>0.15574453991047224</v>
      </c>
      <c r="E88" s="5">
        <v>0.16633589936474955</v>
      </c>
      <c r="F88" s="5">
        <v>0.17804556572241009</v>
      </c>
      <c r="G88" s="5">
        <v>0.1910367019927329</v>
      </c>
      <c r="H88" s="5">
        <v>0.20550335123131622</v>
      </c>
      <c r="I88" s="5">
        <v>0.22167772469633495</v>
      </c>
      <c r="J88" s="5">
        <v>0.34042142046131074</v>
      </c>
      <c r="K88" s="5">
        <v>0.58815994121933612</v>
      </c>
      <c r="L88" s="5">
        <v>1.2514076493733128</v>
      </c>
      <c r="M88" s="5">
        <v>4.270175037448892</v>
      </c>
      <c r="N88" s="5">
        <v>182.99072730941501</v>
      </c>
      <c r="O88" s="5"/>
      <c r="P88" s="2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</row>
    <row r="89" spans="1:35" x14ac:dyDescent="0.25">
      <c r="A89" s="1">
        <v>7</v>
      </c>
      <c r="B89" s="1">
        <v>1</v>
      </c>
      <c r="C89" s="2">
        <v>0.12500000000000003</v>
      </c>
      <c r="D89" s="5">
        <v>0.30672196767893295</v>
      </c>
      <c r="E89" s="5">
        <v>0.33660024735595095</v>
      </c>
      <c r="F89" s="5">
        <v>0.37106678843300617</v>
      </c>
      <c r="G89" s="5">
        <v>0.41111149845522604</v>
      </c>
      <c r="H89" s="5">
        <v>0.45800639220915085</v>
      </c>
      <c r="I89" s="5">
        <v>0.51340786705303265</v>
      </c>
      <c r="J89" s="5">
        <v>1.0293820209583782</v>
      </c>
      <c r="K89" s="5">
        <v>3.0180102117204868</v>
      </c>
      <c r="L89" s="5">
        <v>36.454254182983114</v>
      </c>
      <c r="M89" s="12">
        <v>100</v>
      </c>
      <c r="N89" s="5"/>
      <c r="O89" s="5"/>
      <c r="P89" s="2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</row>
    <row r="90" spans="1:35" x14ac:dyDescent="0.25">
      <c r="A90" s="1">
        <v>8</v>
      </c>
      <c r="B90" s="1">
        <v>3</v>
      </c>
      <c r="C90" s="2">
        <v>0.18999999999999997</v>
      </c>
      <c r="D90" s="5">
        <v>0.79972814733859987</v>
      </c>
      <c r="E90" s="5">
        <v>0.93130665517760525</v>
      </c>
      <c r="F90" s="5">
        <v>1.0982452387007684</v>
      </c>
      <c r="G90" s="5">
        <v>1.3144495891910712</v>
      </c>
      <c r="H90" s="5">
        <v>1.6013990586338243</v>
      </c>
      <c r="I90" s="5">
        <v>1.9936950026505771</v>
      </c>
      <c r="J90" s="5">
        <v>11.243844169821488</v>
      </c>
      <c r="K90" s="5">
        <v>80.039224496188666</v>
      </c>
      <c r="L90" s="5"/>
      <c r="M90" s="5"/>
      <c r="N90" s="5"/>
      <c r="O90" s="5"/>
      <c r="P90" s="2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</row>
    <row r="91" spans="1:35" x14ac:dyDescent="0.25">
      <c r="A91" s="1">
        <v>9</v>
      </c>
      <c r="B91" s="1">
        <v>10</v>
      </c>
      <c r="C91" s="1">
        <v>0.22750000000000001</v>
      </c>
      <c r="D91" s="5">
        <v>1.8249159817063145</v>
      </c>
      <c r="E91" s="5">
        <v>2.3079050346221743</v>
      </c>
      <c r="F91" s="5">
        <v>3.0114644890896787</v>
      </c>
      <c r="G91" s="5">
        <v>4.0936075474613798</v>
      </c>
      <c r="H91" s="5">
        <v>5.8840742535462525</v>
      </c>
      <c r="I91" s="5">
        <v>9.1688251313034002</v>
      </c>
      <c r="J91" s="5">
        <v>157.23214506492059</v>
      </c>
      <c r="K91" s="5"/>
      <c r="L91" s="5"/>
      <c r="M91" s="5"/>
      <c r="N91" s="5"/>
      <c r="O91" s="5"/>
      <c r="P91" s="2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</row>
    <row r="92" spans="1:35" x14ac:dyDescent="0.25">
      <c r="A92" s="1">
        <v>10</v>
      </c>
      <c r="B92" s="1">
        <v>30</v>
      </c>
      <c r="C92" s="1">
        <v>0.24250000000000005</v>
      </c>
      <c r="D92" s="5">
        <v>2.8449704088565744</v>
      </c>
      <c r="E92" s="5">
        <v>3.8315577359251756</v>
      </c>
      <c r="F92" s="5">
        <v>5.4368093915482554</v>
      </c>
      <c r="G92" s="5">
        <v>8.3111454962217355</v>
      </c>
      <c r="H92" s="5">
        <v>14.25368242907906</v>
      </c>
      <c r="I92" s="5">
        <v>29.902285472947646</v>
      </c>
      <c r="J92" s="5"/>
      <c r="K92" s="5"/>
      <c r="L92" s="5"/>
      <c r="M92" s="5"/>
      <c r="N92" s="5"/>
      <c r="O92" s="5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</row>
    <row r="93" spans="1:35" x14ac:dyDescent="0.25">
      <c r="A93" s="1">
        <v>11</v>
      </c>
      <c r="B93" s="1">
        <v>100</v>
      </c>
      <c r="C93" s="1">
        <v>0.24750000000000003</v>
      </c>
      <c r="D93" s="5">
        <v>3.3762503709415079</v>
      </c>
      <c r="E93" s="5">
        <v>4.6804032504834048</v>
      </c>
      <c r="F93" s="5">
        <v>6.9168231192973577</v>
      </c>
      <c r="G93" s="5">
        <v>11.243372901130899</v>
      </c>
      <c r="H93" s="5">
        <v>21.387848499813224</v>
      </c>
      <c r="I93" s="5">
        <v>55.500794724982526</v>
      </c>
      <c r="J93" s="5"/>
      <c r="K93" s="5"/>
      <c r="L93" s="5"/>
      <c r="M93" s="5"/>
      <c r="N93" s="5"/>
      <c r="O93" s="5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</row>
    <row r="94" spans="1:35" x14ac:dyDescent="0.25">
      <c r="A94" s="1">
        <v>12</v>
      </c>
      <c r="B94" s="1">
        <v>300</v>
      </c>
      <c r="C94" s="1">
        <v>0.24912499999999999</v>
      </c>
      <c r="D94" s="5">
        <v>3.5805787719764242</v>
      </c>
      <c r="E94" s="5">
        <v>5.0165855890978053</v>
      </c>
      <c r="F94" s="5">
        <v>7.5277917361987594</v>
      </c>
      <c r="G94" s="5">
        <v>12.532679844757951</v>
      </c>
      <c r="H94" s="5">
        <v>24.881993013357189</v>
      </c>
      <c r="I94" s="5">
        <v>71.245272992125493</v>
      </c>
      <c r="J94" s="5"/>
      <c r="K94" s="5"/>
      <c r="L94" s="5"/>
      <c r="M94" s="5"/>
      <c r="N94" s="5"/>
      <c r="O94" s="5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</row>
    <row r="95" spans="1:35" x14ac:dyDescent="0.25">
      <c r="A95" s="1">
        <v>13</v>
      </c>
      <c r="B95" s="1">
        <v>1000</v>
      </c>
      <c r="C95" s="1">
        <v>0.24975000000000003</v>
      </c>
      <c r="D95" s="5">
        <v>3.6640374790407249</v>
      </c>
      <c r="E95" s="5">
        <v>5.1554352686909599</v>
      </c>
      <c r="F95" s="5">
        <v>7.7842145213320064</v>
      </c>
      <c r="G95" s="5">
        <v>13.087603348713976</v>
      </c>
      <c r="H95" s="5">
        <v>26.455548550243712</v>
      </c>
      <c r="I95" s="5">
        <v>79.124412954385889</v>
      </c>
      <c r="J95" s="5"/>
      <c r="K95" s="5"/>
      <c r="L95" s="5"/>
      <c r="M95" s="5"/>
      <c r="N95" s="5"/>
      <c r="O95" s="5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</row>
    <row r="96" spans="1:35" x14ac:dyDescent="0.25">
      <c r="A96" s="1">
        <v>14</v>
      </c>
      <c r="B96" s="1">
        <v>3000</v>
      </c>
      <c r="C96" s="1">
        <v>0.24997499999999997</v>
      </c>
      <c r="D96" s="5">
        <v>3.6947850166287837</v>
      </c>
      <c r="E96" s="5">
        <v>5.2068132363349147</v>
      </c>
      <c r="F96" s="5">
        <v>7.8797012491029799</v>
      </c>
      <c r="G96" s="5">
        <v>13.296338271301828</v>
      </c>
      <c r="H96" s="5">
        <v>27.058482346700846</v>
      </c>
      <c r="I96" s="5">
        <v>82.282183709606187</v>
      </c>
      <c r="J96" s="5"/>
      <c r="K96" s="5"/>
      <c r="L96" s="5"/>
      <c r="M96" s="5"/>
      <c r="N96" s="5"/>
      <c r="O96" s="5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</row>
    <row r="97" spans="1:43" ht="18.75" customHeight="1" x14ac:dyDescent="0.3">
      <c r="C97" s="1"/>
      <c r="E97" s="17"/>
      <c r="F97" s="2"/>
      <c r="G97" s="2"/>
      <c r="H97" s="2"/>
      <c r="I97" s="2"/>
      <c r="M97" s="2"/>
      <c r="N97" s="2"/>
      <c r="O97" s="2"/>
      <c r="P97" s="2"/>
      <c r="Q97" s="2"/>
      <c r="R97" s="2"/>
      <c r="S97" s="2"/>
      <c r="T97" s="2"/>
      <c r="U97" s="2"/>
      <c r="V97" s="17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M97" s="17"/>
      <c r="AN97" s="2"/>
      <c r="AO97" s="2"/>
      <c r="AP97" s="2"/>
      <c r="AQ97" s="2"/>
    </row>
    <row r="98" spans="1:43" ht="18.75" customHeight="1" x14ac:dyDescent="0.3">
      <c r="A98" s="3">
        <v>0.25</v>
      </c>
      <c r="B98" s="2"/>
      <c r="C98" s="2"/>
      <c r="D98" s="9" t="s">
        <v>14</v>
      </c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</row>
    <row r="99" spans="1:43" x14ac:dyDescent="0.25">
      <c r="A99" s="2"/>
      <c r="B99" s="2"/>
      <c r="C99" s="1" t="s">
        <v>15</v>
      </c>
      <c r="D99" s="8">
        <v>1</v>
      </c>
      <c r="E99" s="8">
        <v>2</v>
      </c>
      <c r="F99" s="8">
        <v>3</v>
      </c>
      <c r="G99" s="8">
        <v>4</v>
      </c>
      <c r="H99" s="8">
        <v>5</v>
      </c>
      <c r="I99" s="8">
        <v>6</v>
      </c>
      <c r="J99" s="8">
        <v>7</v>
      </c>
      <c r="K99" s="8">
        <v>8</v>
      </c>
      <c r="L99" s="8">
        <v>9</v>
      </c>
      <c r="M99" s="8">
        <v>10</v>
      </c>
      <c r="N99" s="8">
        <v>11</v>
      </c>
      <c r="O99" s="8">
        <v>12</v>
      </c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</row>
    <row r="100" spans="1:43" x14ac:dyDescent="0.25">
      <c r="A100" s="8"/>
      <c r="B100" s="8" t="s">
        <v>2</v>
      </c>
      <c r="C100" s="1" t="s">
        <v>34</v>
      </c>
      <c r="D100" s="10" t="s">
        <v>17</v>
      </c>
      <c r="E100" s="9" t="s">
        <v>18</v>
      </c>
      <c r="F100" s="9" t="s">
        <v>19</v>
      </c>
      <c r="G100" s="9" t="s">
        <v>20</v>
      </c>
      <c r="H100" s="9" t="s">
        <v>21</v>
      </c>
      <c r="I100" s="9" t="s">
        <v>22</v>
      </c>
      <c r="J100" s="9" t="s">
        <v>23</v>
      </c>
      <c r="K100" s="9" t="s">
        <v>24</v>
      </c>
      <c r="L100" s="9" t="s">
        <v>25</v>
      </c>
      <c r="M100" s="9" t="s">
        <v>26</v>
      </c>
      <c r="N100" s="9" t="s">
        <v>27</v>
      </c>
      <c r="O100" s="9" t="s">
        <v>28</v>
      </c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</row>
    <row r="101" spans="1:43" x14ac:dyDescent="0.25">
      <c r="A101" s="1">
        <v>1</v>
      </c>
      <c r="B101" s="1">
        <v>1E-3</v>
      </c>
      <c r="C101" s="1">
        <v>2.0000000000000001E-4</v>
      </c>
      <c r="D101" s="5">
        <v>9.529072988491942E-2</v>
      </c>
      <c r="E101" s="5">
        <v>0.10030442105020937</v>
      </c>
      <c r="F101" s="5">
        <v>0.10572446896142897</v>
      </c>
      <c r="G101" s="5">
        <v>0.11159600335059652</v>
      </c>
      <c r="H101" s="5">
        <v>0.11797059753041399</v>
      </c>
      <c r="I101" s="5">
        <v>0.12490740477532938</v>
      </c>
      <c r="J101" s="5">
        <v>0.17082743244439072</v>
      </c>
      <c r="K101" s="5">
        <v>0.24764790266751585</v>
      </c>
      <c r="L101" s="5">
        <v>0.39088132603205566</v>
      </c>
      <c r="M101" s="5">
        <v>0.70678795856099785</v>
      </c>
      <c r="N101" s="5">
        <v>1.6458690613997939</v>
      </c>
      <c r="O101" s="5">
        <v>7.3253633832327063</v>
      </c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</row>
    <row r="102" spans="1:43" x14ac:dyDescent="0.25">
      <c r="A102" s="1">
        <v>2</v>
      </c>
      <c r="B102" s="1">
        <v>3.0000000000000001E-3</v>
      </c>
      <c r="C102" s="2">
        <v>7.8750000000000011E-4</v>
      </c>
      <c r="D102" s="5">
        <v>9.5815396753038587E-2</v>
      </c>
      <c r="E102" s="5">
        <v>0.10087109638179755</v>
      </c>
      <c r="F102" s="5">
        <v>0.1063377598076771</v>
      </c>
      <c r="G102" s="5">
        <v>0.11226116604825837</v>
      </c>
      <c r="H102" s="5">
        <v>0.1186936506778774</v>
      </c>
      <c r="I102" s="5">
        <v>0.12569526582438953</v>
      </c>
      <c r="J102" s="5">
        <v>0.17208853866634716</v>
      </c>
      <c r="K102" s="5">
        <v>0.24985162796755001</v>
      </c>
      <c r="L102" s="5">
        <v>0.39525871592711059</v>
      </c>
      <c r="M102" s="5">
        <v>0.71746222278620442</v>
      </c>
      <c r="N102" s="5">
        <v>1.6840269318230017</v>
      </c>
      <c r="O102" s="5">
        <v>7.6906598623761591</v>
      </c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</row>
    <row r="103" spans="1:43" x14ac:dyDescent="0.25">
      <c r="A103" s="1">
        <v>3</v>
      </c>
      <c r="B103" s="1">
        <v>0.01</v>
      </c>
      <c r="C103" s="2">
        <v>2.5000000000000001E-3</v>
      </c>
      <c r="D103" s="5">
        <v>9.7367902961554773E-2</v>
      </c>
      <c r="E103" s="5">
        <v>0.10254861597247512</v>
      </c>
      <c r="F103" s="5">
        <v>0.10815408335803055</v>
      </c>
      <c r="G103" s="5">
        <v>0.11423203941392099</v>
      </c>
      <c r="H103" s="5">
        <v>0.12083711732706462</v>
      </c>
      <c r="I103" s="5">
        <v>0.12803208119002923</v>
      </c>
      <c r="J103" s="5">
        <v>0.17584087406373419</v>
      </c>
      <c r="K103" s="5">
        <v>0.25643804413087562</v>
      </c>
      <c r="L103" s="5">
        <v>0.4084308480668099</v>
      </c>
      <c r="M103" s="5">
        <v>0.74995553948035565</v>
      </c>
      <c r="N103" s="5">
        <v>1.8030042232699446</v>
      </c>
      <c r="O103" s="5">
        <v>8.9247972499067281</v>
      </c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</row>
    <row r="104" spans="1:43" x14ac:dyDescent="0.25">
      <c r="A104" s="1">
        <v>4</v>
      </c>
      <c r="B104" s="1">
        <v>0.03</v>
      </c>
      <c r="C104" s="2">
        <v>7.5000000000000015E-3</v>
      </c>
      <c r="D104" s="5">
        <v>0.10210651397514295</v>
      </c>
      <c r="E104" s="5">
        <v>0.10767528322857932</v>
      </c>
      <c r="F104" s="5">
        <v>0.11371236446531219</v>
      </c>
      <c r="G104" s="5">
        <v>0.12027177936109536</v>
      </c>
      <c r="H104" s="5">
        <v>0.12741556983504684</v>
      </c>
      <c r="I104" s="5">
        <v>0.13521527051534504</v>
      </c>
      <c r="J104" s="5">
        <v>0.18748590397975573</v>
      </c>
      <c r="K104" s="5">
        <v>0.27715769543480123</v>
      </c>
      <c r="L104" s="5">
        <v>0.45073994400286066</v>
      </c>
      <c r="M104" s="5">
        <v>0.85815245683121943</v>
      </c>
      <c r="N104" s="5">
        <v>2.2310769417399414</v>
      </c>
      <c r="O104" s="5">
        <v>14.851345741208805</v>
      </c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</row>
    <row r="105" spans="1:43" x14ac:dyDescent="0.25">
      <c r="A105" s="1">
        <v>5</v>
      </c>
      <c r="B105" s="1">
        <v>0.1</v>
      </c>
      <c r="C105" s="2">
        <v>2.2499999999999999E-2</v>
      </c>
      <c r="D105" s="5">
        <v>0.11841425666970619</v>
      </c>
      <c r="E105" s="5">
        <v>0.12539080463513175</v>
      </c>
      <c r="F105" s="5">
        <v>0.13300256782969658</v>
      </c>
      <c r="G105" s="5">
        <v>0.14132906867056422</v>
      </c>
      <c r="H105" s="5">
        <v>0.15046267475267236</v>
      </c>
      <c r="I105" s="5">
        <v>0.16051117157494627</v>
      </c>
      <c r="J105" s="5">
        <v>0.22980777774113842</v>
      </c>
      <c r="K105" s="5">
        <v>0.35599481396409038</v>
      </c>
      <c r="L105" s="5">
        <v>0.62390950296536785</v>
      </c>
      <c r="M105" s="5">
        <v>1.3646969459199032</v>
      </c>
      <c r="N105" s="5">
        <v>5.0268866502548386</v>
      </c>
      <c r="O105" s="5">
        <v>770.91885528861587</v>
      </c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</row>
    <row r="106" spans="1:43" x14ac:dyDescent="0.25">
      <c r="A106" s="1">
        <v>6</v>
      </c>
      <c r="B106" s="1">
        <v>0.3</v>
      </c>
      <c r="C106" s="2">
        <v>6.0000000000000012E-2</v>
      </c>
      <c r="D106" s="5">
        <v>0.17920803469331265</v>
      </c>
      <c r="E106" s="5">
        <v>0.19232892058918585</v>
      </c>
      <c r="F106" s="5">
        <v>0.20694537011018677</v>
      </c>
      <c r="G106" s="5">
        <v>0.22329362220615817</v>
      </c>
      <c r="H106" s="5">
        <v>0.24165847209206859</v>
      </c>
      <c r="I106" s="5">
        <v>0.26238575900138528</v>
      </c>
      <c r="J106" s="5">
        <v>0.42044047898228559</v>
      </c>
      <c r="K106" s="5">
        <v>0.78007169522915221</v>
      </c>
      <c r="L106" s="5">
        <v>1.9171450160158958</v>
      </c>
      <c r="M106" s="5">
        <v>10.258046217511847</v>
      </c>
      <c r="N106" s="5">
        <v>104.60305070874743</v>
      </c>
      <c r="O106" s="5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</row>
    <row r="107" spans="1:43" x14ac:dyDescent="0.25">
      <c r="A107" s="1">
        <v>7</v>
      </c>
      <c r="B107" s="1">
        <v>1</v>
      </c>
      <c r="C107" s="2">
        <v>0.12500000000000003</v>
      </c>
      <c r="D107" s="5">
        <v>0.46274554854913008</v>
      </c>
      <c r="E107" s="5">
        <v>0.5190349747282923</v>
      </c>
      <c r="F107" s="5">
        <v>0.58625649471661423</v>
      </c>
      <c r="G107" s="5">
        <v>0.66743571879469743</v>
      </c>
      <c r="H107" s="5">
        <v>0.76672227789361158</v>
      </c>
      <c r="I107" s="5">
        <v>0.8899308483834919</v>
      </c>
      <c r="J107" s="5">
        <v>2.3665794521327403</v>
      </c>
      <c r="K107" s="5">
        <v>17.355461087192424</v>
      </c>
      <c r="L107" s="5">
        <v>34.617983296463876</v>
      </c>
      <c r="M107" s="5"/>
      <c r="N107" s="5"/>
      <c r="O107" s="5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</row>
    <row r="108" spans="1:43" x14ac:dyDescent="0.25">
      <c r="A108" s="1">
        <v>8</v>
      </c>
      <c r="B108" s="1">
        <v>3</v>
      </c>
      <c r="C108" s="2">
        <v>0.18999999999999997</v>
      </c>
      <c r="D108" s="5">
        <v>2.4280620783667262</v>
      </c>
      <c r="E108" s="5">
        <v>3.1915532666410891</v>
      </c>
      <c r="F108" s="5">
        <v>4.3811411526220381</v>
      </c>
      <c r="G108" s="5">
        <v>6.3847579212088208</v>
      </c>
      <c r="H108" s="5">
        <v>10.158164199836552</v>
      </c>
      <c r="I108" s="5">
        <v>18.618174221966648</v>
      </c>
      <c r="J108" s="5">
        <v>31.475408765385868</v>
      </c>
      <c r="K108" s="5"/>
      <c r="L108" s="5"/>
      <c r="M108" s="5"/>
      <c r="N108" s="5"/>
      <c r="O108" s="5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</row>
    <row r="109" spans="1:43" x14ac:dyDescent="0.25">
      <c r="A109" s="1">
        <v>9</v>
      </c>
      <c r="B109" s="1">
        <v>10</v>
      </c>
      <c r="C109" s="1">
        <v>0.22750000000000001</v>
      </c>
      <c r="D109" s="5">
        <v>26.854945447749785</v>
      </c>
      <c r="E109" s="5">
        <v>81.207390368754346</v>
      </c>
      <c r="F109" s="5">
        <v>1191.5952849177866</v>
      </c>
      <c r="G109" s="12">
        <v>3000</v>
      </c>
      <c r="H109" s="5"/>
      <c r="I109" s="5"/>
      <c r="J109" s="5"/>
      <c r="K109" s="5"/>
      <c r="L109" s="5"/>
      <c r="M109" s="5"/>
      <c r="N109" s="5"/>
      <c r="O109" s="5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</row>
    <row r="110" spans="1:43" x14ac:dyDescent="0.25">
      <c r="A110" s="1">
        <v>10</v>
      </c>
      <c r="B110" s="1">
        <v>30</v>
      </c>
      <c r="C110" s="1">
        <v>0.24250000000000005</v>
      </c>
      <c r="D110" s="5">
        <v>2654.3575146368985</v>
      </c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</row>
    <row r="111" spans="1:43" x14ac:dyDescent="0.25">
      <c r="A111" s="1">
        <v>11</v>
      </c>
      <c r="B111" s="1">
        <v>100</v>
      </c>
      <c r="C111" s="1">
        <v>0.24750000000000003</v>
      </c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</row>
    <row r="112" spans="1:43" x14ac:dyDescent="0.25">
      <c r="A112" s="1">
        <v>12</v>
      </c>
      <c r="B112" s="1">
        <v>300</v>
      </c>
      <c r="C112" s="1">
        <v>0.24912499999999999</v>
      </c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</row>
    <row r="113" spans="1:35" x14ac:dyDescent="0.25">
      <c r="A113" s="1">
        <v>13</v>
      </c>
      <c r="B113" s="1">
        <v>1000</v>
      </c>
      <c r="C113" s="1">
        <v>0.24975000000000003</v>
      </c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</row>
    <row r="114" spans="1:35" x14ac:dyDescent="0.25">
      <c r="A114" s="1">
        <v>14</v>
      </c>
      <c r="B114" s="1">
        <v>3000</v>
      </c>
      <c r="C114" s="1">
        <v>0.24997499999999997</v>
      </c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</row>
    <row r="115" spans="1:35" x14ac:dyDescent="0.25">
      <c r="C115" s="1"/>
      <c r="E115" s="1"/>
      <c r="F115" s="1"/>
      <c r="G115" s="1"/>
      <c r="H115" s="1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</row>
    <row r="116" spans="1:35" x14ac:dyDescent="0.25">
      <c r="C116" s="1"/>
      <c r="E116" s="1"/>
      <c r="F116" s="1"/>
      <c r="G116" s="1"/>
      <c r="H116" s="1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</row>
    <row r="117" spans="1:35" x14ac:dyDescent="0.25">
      <c r="C117" s="1"/>
      <c r="E117" s="1"/>
      <c r="F117" s="1"/>
      <c r="G117" s="1"/>
      <c r="H117" s="1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</row>
    <row r="118" spans="1:35" x14ac:dyDescent="0.25">
      <c r="C118" s="1"/>
      <c r="E118" s="1"/>
      <c r="F118" s="1"/>
      <c r="G118" s="1"/>
      <c r="H118" s="1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</row>
    <row r="119" spans="1:35" x14ac:dyDescent="0.25">
      <c r="C119" s="1"/>
      <c r="E119" s="1"/>
      <c r="F119" s="1"/>
      <c r="G119" s="1"/>
      <c r="H119" s="1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</row>
    <row r="120" spans="1:35" x14ac:dyDescent="0.25">
      <c r="C120" s="1"/>
      <c r="E120" s="1"/>
      <c r="F120" s="1"/>
      <c r="G120" s="1"/>
      <c r="H120" s="1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</row>
    <row r="121" spans="1:35" x14ac:dyDescent="0.25">
      <c r="C121" s="1"/>
      <c r="E121" s="1"/>
      <c r="F121" s="1"/>
      <c r="G121" s="1"/>
      <c r="H121" s="1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</row>
    <row r="122" spans="1:35" x14ac:dyDescent="0.25">
      <c r="C122" s="1"/>
      <c r="E122" s="1"/>
      <c r="F122" s="1"/>
      <c r="G122" s="1"/>
      <c r="H122" s="1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</row>
    <row r="123" spans="1:35" x14ac:dyDescent="0.25">
      <c r="C123" s="1"/>
      <c r="E123" s="1"/>
      <c r="F123" s="1"/>
      <c r="G123" s="1"/>
      <c r="H123" s="1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</row>
    <row r="124" spans="1:35" x14ac:dyDescent="0.25">
      <c r="C124" s="1"/>
      <c r="E124" s="1"/>
      <c r="F124" s="1"/>
      <c r="G124" s="1"/>
      <c r="H124" s="1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</row>
    <row r="125" spans="1:35" x14ac:dyDescent="0.25">
      <c r="C125" s="1"/>
      <c r="E125" s="1"/>
      <c r="F125" s="1"/>
      <c r="G125" s="1"/>
      <c r="H125" s="1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</row>
    <row r="126" spans="1:35" x14ac:dyDescent="0.25">
      <c r="C126" s="1"/>
      <c r="E126" s="1"/>
      <c r="F126" s="1"/>
      <c r="G126" s="1"/>
      <c r="H126" s="1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</row>
    <row r="127" spans="1:35" x14ac:dyDescent="0.25">
      <c r="C127" s="1"/>
      <c r="E127" s="1"/>
      <c r="F127" s="1"/>
      <c r="G127" s="1"/>
      <c r="H127" s="1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</row>
    <row r="128" spans="1:35" x14ac:dyDescent="0.25">
      <c r="C128" s="1"/>
      <c r="E128" s="1"/>
      <c r="F128" s="1"/>
      <c r="G128" s="1"/>
      <c r="H128" s="1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</row>
    <row r="129" spans="3:35" x14ac:dyDescent="0.25">
      <c r="C129" s="1"/>
      <c r="E129" s="1"/>
      <c r="F129" s="1"/>
      <c r="G129" s="1"/>
      <c r="H129" s="1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</row>
    <row r="130" spans="3:35" x14ac:dyDescent="0.25">
      <c r="C130" s="1"/>
      <c r="E130" s="1"/>
      <c r="F130" s="1"/>
      <c r="G130" s="1"/>
      <c r="H130" s="1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</row>
    <row r="131" spans="3:35" x14ac:dyDescent="0.25">
      <c r="C131" s="1"/>
      <c r="E131" s="1"/>
      <c r="F131" s="1"/>
      <c r="G131" s="1"/>
      <c r="H131" s="1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</row>
    <row r="132" spans="3:35" x14ac:dyDescent="0.25">
      <c r="C132" s="1"/>
      <c r="E132" s="1"/>
      <c r="F132" s="1"/>
      <c r="G132" s="1"/>
      <c r="H132" s="1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</row>
    <row r="133" spans="3:35" x14ac:dyDescent="0.25">
      <c r="C133" s="1"/>
      <c r="E133" s="1"/>
      <c r="F133" s="1"/>
      <c r="G133" s="1"/>
      <c r="H133" s="1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</row>
    <row r="134" spans="3:35" x14ac:dyDescent="0.25">
      <c r="C134" s="1"/>
      <c r="E134" s="1"/>
      <c r="F134" s="1"/>
      <c r="G134" s="1"/>
      <c r="H134" s="1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</row>
    <row r="135" spans="3:35" x14ac:dyDescent="0.25">
      <c r="C135" s="1"/>
      <c r="E135" s="1"/>
      <c r="F135" s="1"/>
      <c r="G135" s="1"/>
      <c r="H135" s="1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</row>
    <row r="136" spans="3:35" x14ac:dyDescent="0.25">
      <c r="C136" s="1"/>
      <c r="E136" s="1"/>
      <c r="F136" s="1"/>
      <c r="G136" s="1"/>
      <c r="H136" s="1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</row>
    <row r="137" spans="3:35" x14ac:dyDescent="0.25">
      <c r="C137" s="1"/>
      <c r="E137" s="1"/>
      <c r="F137" s="1"/>
      <c r="G137" s="1"/>
      <c r="H137" s="1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</row>
    <row r="138" spans="3:35" x14ac:dyDescent="0.25">
      <c r="C138" s="1"/>
      <c r="E138" s="1"/>
      <c r="F138" s="1"/>
      <c r="G138" s="1"/>
      <c r="H138" s="1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</row>
    <row r="139" spans="3:35" x14ac:dyDescent="0.25">
      <c r="C139" s="1"/>
      <c r="E139" s="1"/>
      <c r="F139" s="1"/>
      <c r="G139" s="1"/>
      <c r="H139" s="1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</row>
    <row r="140" spans="3:35" x14ac:dyDescent="0.25">
      <c r="C140" s="1"/>
      <c r="E140" s="1"/>
      <c r="F140" s="1"/>
      <c r="G140" s="1"/>
      <c r="H140" s="1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</row>
    <row r="141" spans="3:35" x14ac:dyDescent="0.25">
      <c r="C141" s="1"/>
      <c r="E141" s="1"/>
      <c r="F141" s="1"/>
      <c r="G141" s="1"/>
      <c r="H141" s="1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</row>
    <row r="142" spans="3:35" x14ac:dyDescent="0.25">
      <c r="C142" s="1"/>
      <c r="E142" s="1"/>
      <c r="F142" s="1"/>
      <c r="G142" s="1"/>
      <c r="H142" s="1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</row>
    <row r="143" spans="3:35" x14ac:dyDescent="0.25">
      <c r="C143" s="1"/>
      <c r="E143" s="1"/>
      <c r="F143" s="1"/>
      <c r="G143" s="1"/>
      <c r="H143" s="1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</row>
    <row r="144" spans="3:35" x14ac:dyDescent="0.25">
      <c r="C144" s="1"/>
      <c r="E144" s="1"/>
      <c r="F144" s="1"/>
      <c r="G144" s="1"/>
      <c r="H144" s="1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</row>
    <row r="145" spans="3:35" x14ac:dyDescent="0.25">
      <c r="C145" s="1"/>
      <c r="E145" s="1"/>
      <c r="F145" s="1"/>
      <c r="G145" s="1"/>
      <c r="H145" s="1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</row>
    <row r="146" spans="3:35" x14ac:dyDescent="0.25">
      <c r="C146" s="1"/>
      <c r="E146" s="1"/>
      <c r="F146" s="1"/>
      <c r="G146" s="1"/>
      <c r="H146" s="1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</row>
    <row r="147" spans="3:35" x14ac:dyDescent="0.25">
      <c r="C147" s="1"/>
      <c r="E147" s="1"/>
      <c r="F147" s="1"/>
      <c r="G147" s="1"/>
      <c r="H147" s="1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</row>
    <row r="148" spans="3:35" x14ac:dyDescent="0.25">
      <c r="C148" s="1"/>
      <c r="E148" s="1"/>
      <c r="F148" s="1"/>
      <c r="G148" s="1"/>
      <c r="H148" s="1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</row>
    <row r="149" spans="3:35" x14ac:dyDescent="0.25">
      <c r="C149" s="1"/>
      <c r="E149" s="1"/>
      <c r="F149" s="1"/>
      <c r="G149" s="1"/>
      <c r="H149" s="1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</row>
    <row r="150" spans="3:35" x14ac:dyDescent="0.25">
      <c r="C150" s="1"/>
      <c r="E150" s="1"/>
      <c r="F150" s="1"/>
      <c r="G150" s="1"/>
      <c r="H150" s="1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</row>
    <row r="151" spans="3:35" x14ac:dyDescent="0.25">
      <c r="C151" s="1"/>
      <c r="E151" s="1"/>
      <c r="F151" s="1"/>
      <c r="G151" s="1"/>
      <c r="H151" s="1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</row>
    <row r="152" spans="3:35" x14ac:dyDescent="0.25">
      <c r="C152" s="1"/>
      <c r="E152" s="1"/>
      <c r="F152" s="1"/>
      <c r="G152" s="1"/>
      <c r="H152" s="1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</row>
    <row r="153" spans="3:35" x14ac:dyDescent="0.25">
      <c r="C153" s="1"/>
      <c r="E153" s="1"/>
      <c r="F153" s="1"/>
      <c r="G153" s="1"/>
      <c r="H153" s="1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</row>
    <row r="154" spans="3:35" x14ac:dyDescent="0.25">
      <c r="C154" s="1"/>
      <c r="E154" s="1"/>
      <c r="F154" s="1"/>
      <c r="G154" s="1"/>
      <c r="H154" s="1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</row>
    <row r="155" spans="3:35" x14ac:dyDescent="0.25">
      <c r="C155" s="1"/>
      <c r="E155" s="1"/>
      <c r="F155" s="1"/>
      <c r="G155" s="1"/>
      <c r="H155" s="1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</row>
    <row r="156" spans="3:35" x14ac:dyDescent="0.25">
      <c r="C156" s="1"/>
      <c r="E156" s="1"/>
      <c r="F156" s="1"/>
      <c r="G156" s="1"/>
      <c r="H156" s="1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</row>
    <row r="157" spans="3:35" x14ac:dyDescent="0.25">
      <c r="C157" s="1"/>
      <c r="E157" s="1"/>
      <c r="F157" s="1"/>
      <c r="G157" s="1"/>
      <c r="H157" s="1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</row>
    <row r="158" spans="3:35" x14ac:dyDescent="0.25">
      <c r="C158" s="1"/>
      <c r="E158" s="1"/>
      <c r="F158" s="1"/>
      <c r="G158" s="1"/>
      <c r="H158" s="1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</row>
    <row r="159" spans="3:35" x14ac:dyDescent="0.25">
      <c r="C159" s="1"/>
      <c r="E159" s="1"/>
      <c r="F159" s="1"/>
      <c r="G159" s="1"/>
      <c r="H159" s="1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</row>
    <row r="160" spans="3:35" x14ac:dyDescent="0.25">
      <c r="C160" s="1"/>
      <c r="E160" s="1"/>
      <c r="F160" s="1"/>
      <c r="G160" s="1"/>
      <c r="H160" s="1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</row>
    <row r="161" spans="3:35" x14ac:dyDescent="0.25">
      <c r="C161" s="1"/>
      <c r="E161" s="1"/>
      <c r="F161" s="1"/>
      <c r="G161" s="1"/>
      <c r="H161" s="1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</row>
    <row r="162" spans="3:35" x14ac:dyDescent="0.25">
      <c r="C162" s="1"/>
      <c r="E162" s="1"/>
      <c r="F162" s="1"/>
      <c r="G162" s="1"/>
      <c r="H162" s="1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</row>
    <row r="163" spans="3:35" x14ac:dyDescent="0.25">
      <c r="C163" s="1"/>
      <c r="E163" s="1"/>
      <c r="F163" s="1"/>
      <c r="G163" s="1"/>
      <c r="H163" s="1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</row>
    <row r="164" spans="3:35" x14ac:dyDescent="0.25">
      <c r="C164" s="1"/>
      <c r="E164" s="1"/>
      <c r="F164" s="1"/>
      <c r="G164" s="1"/>
      <c r="H164" s="1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</row>
    <row r="165" spans="3:35" x14ac:dyDescent="0.25">
      <c r="C165" s="1"/>
      <c r="E165" s="1"/>
      <c r="F165" s="1"/>
      <c r="G165" s="1"/>
      <c r="H165" s="1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</row>
    <row r="166" spans="3:35" x14ac:dyDescent="0.25">
      <c r="C166" s="1"/>
      <c r="E166" s="1"/>
      <c r="F166" s="1"/>
      <c r="G166" s="1"/>
      <c r="H166" s="1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</row>
    <row r="167" spans="3:35" x14ac:dyDescent="0.25">
      <c r="C167" s="1"/>
      <c r="E167" s="1"/>
      <c r="F167" s="1"/>
      <c r="G167" s="1"/>
      <c r="H167" s="1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</row>
    <row r="168" spans="3:35" x14ac:dyDescent="0.25">
      <c r="C168" s="1"/>
      <c r="E168" s="1"/>
      <c r="F168" s="1"/>
      <c r="G168" s="1"/>
      <c r="H168" s="1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</row>
    <row r="169" spans="3:35" x14ac:dyDescent="0.25">
      <c r="C169" s="1"/>
      <c r="E169" s="1"/>
      <c r="F169" s="1"/>
      <c r="G169" s="1"/>
      <c r="H169" s="1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</row>
    <row r="170" spans="3:35" x14ac:dyDescent="0.25">
      <c r="C170" s="1"/>
      <c r="E170" s="1"/>
      <c r="F170" s="1"/>
      <c r="G170" s="1"/>
      <c r="H170" s="1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</row>
    <row r="171" spans="3:35" x14ac:dyDescent="0.25">
      <c r="C171" s="1"/>
      <c r="E171" s="1"/>
      <c r="F171" s="1"/>
      <c r="G171" s="1"/>
      <c r="H171" s="1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</row>
    <row r="172" spans="3:35" x14ac:dyDescent="0.25">
      <c r="C172" s="1"/>
      <c r="E172" s="1"/>
      <c r="F172" s="1"/>
      <c r="G172" s="1"/>
      <c r="H172" s="1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</row>
    <row r="173" spans="3:35" x14ac:dyDescent="0.25">
      <c r="C173" s="1"/>
      <c r="E173" s="1"/>
      <c r="F173" s="1"/>
      <c r="G173" s="1"/>
      <c r="H173" s="1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</row>
    <row r="174" spans="3:35" x14ac:dyDescent="0.25">
      <c r="C174" s="1"/>
      <c r="E174" s="1"/>
      <c r="F174" s="1"/>
      <c r="G174" s="1"/>
      <c r="H174" s="1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</row>
    <row r="175" spans="3:35" x14ac:dyDescent="0.25">
      <c r="C175" s="1"/>
      <c r="E175" s="1"/>
      <c r="F175" s="1"/>
      <c r="G175" s="1"/>
      <c r="H175" s="1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</row>
    <row r="176" spans="3:35" x14ac:dyDescent="0.25">
      <c r="C176" s="1"/>
      <c r="E176" s="1"/>
      <c r="F176" s="1"/>
      <c r="G176" s="1"/>
      <c r="H176" s="1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</row>
    <row r="177" spans="3:35" x14ac:dyDescent="0.25">
      <c r="C177" s="1"/>
      <c r="E177" s="1"/>
      <c r="F177" s="1"/>
      <c r="G177" s="1"/>
      <c r="H177" s="1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</row>
    <row r="178" spans="3:35" x14ac:dyDescent="0.25">
      <c r="C178" s="1"/>
      <c r="E178" s="1"/>
      <c r="F178" s="1"/>
      <c r="G178" s="1"/>
      <c r="H178" s="1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</row>
    <row r="179" spans="3:35" x14ac:dyDescent="0.25">
      <c r="C179" s="1"/>
      <c r="E179" s="1"/>
      <c r="F179" s="1"/>
      <c r="G179" s="1"/>
      <c r="H179" s="1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</row>
    <row r="180" spans="3:35" x14ac:dyDescent="0.25">
      <c r="C180" s="1"/>
      <c r="E180" s="1"/>
      <c r="F180" s="1"/>
      <c r="G180" s="1"/>
      <c r="H180" s="1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</row>
    <row r="181" spans="3:35" x14ac:dyDescent="0.25">
      <c r="C181" s="1"/>
      <c r="E181" s="1"/>
      <c r="F181" s="1"/>
      <c r="G181" s="1"/>
      <c r="H181" s="1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</row>
    <row r="182" spans="3:35" x14ac:dyDescent="0.25">
      <c r="C182" s="1"/>
      <c r="E182" s="1"/>
      <c r="F182" s="1"/>
      <c r="G182" s="1"/>
      <c r="H182" s="1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</row>
    <row r="183" spans="3:35" x14ac:dyDescent="0.25">
      <c r="C183" s="1"/>
      <c r="E183" s="1"/>
      <c r="F183" s="1"/>
      <c r="G183" s="1"/>
      <c r="H183" s="1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</row>
    <row r="184" spans="3:35" x14ac:dyDescent="0.25">
      <c r="C184" s="1"/>
      <c r="E184" s="1"/>
      <c r="F184" s="1"/>
      <c r="G184" s="1"/>
      <c r="H184" s="1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</row>
    <row r="185" spans="3:35" x14ac:dyDescent="0.25">
      <c r="C185" s="1"/>
      <c r="E185" s="1"/>
      <c r="F185" s="1"/>
      <c r="G185" s="1"/>
      <c r="H185" s="1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</row>
    <row r="186" spans="3:35" x14ac:dyDescent="0.25">
      <c r="C186" s="1"/>
      <c r="E186" s="1"/>
      <c r="F186" s="1"/>
      <c r="G186" s="1"/>
      <c r="H186" s="1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</row>
    <row r="187" spans="3:35" x14ac:dyDescent="0.25">
      <c r="C187" s="1"/>
      <c r="E187" s="1"/>
      <c r="F187" s="1"/>
      <c r="G187" s="1"/>
      <c r="H187" s="1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</row>
    <row r="188" spans="3:35" x14ac:dyDescent="0.25">
      <c r="C188" s="1"/>
      <c r="E188" s="1"/>
      <c r="F188" s="1"/>
      <c r="G188" s="1"/>
      <c r="H188" s="1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</row>
    <row r="189" spans="3:35" x14ac:dyDescent="0.25">
      <c r="C189" s="1"/>
      <c r="E189" s="1"/>
      <c r="F189" s="1"/>
      <c r="G189" s="1"/>
      <c r="H189" s="1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</row>
    <row r="190" spans="3:35" x14ac:dyDescent="0.25">
      <c r="C190" s="1"/>
      <c r="E190" s="1"/>
      <c r="F190" s="1"/>
      <c r="G190" s="1"/>
      <c r="H190" s="1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</row>
    <row r="191" spans="3:35" x14ac:dyDescent="0.25">
      <c r="C191" s="1"/>
      <c r="E191" s="1"/>
      <c r="F191" s="1"/>
      <c r="G191" s="1"/>
      <c r="H191" s="1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</row>
    <row r="192" spans="3:35" x14ac:dyDescent="0.25">
      <c r="C192" s="1"/>
      <c r="E192" s="1"/>
      <c r="F192" s="1"/>
      <c r="G192" s="1"/>
      <c r="H192" s="1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</row>
    <row r="193" spans="3:35" x14ac:dyDescent="0.25">
      <c r="C193" s="1"/>
      <c r="E193" s="1"/>
      <c r="F193" s="1"/>
      <c r="G193" s="1"/>
      <c r="H193" s="1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</row>
    <row r="194" spans="3:35" x14ac:dyDescent="0.25">
      <c r="C194" s="1"/>
      <c r="E194" s="1"/>
      <c r="F194" s="1"/>
      <c r="G194" s="1"/>
      <c r="H194" s="1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</row>
    <row r="195" spans="3:35" x14ac:dyDescent="0.25">
      <c r="C195" s="1"/>
      <c r="E195" s="1"/>
      <c r="F195" s="1"/>
      <c r="G195" s="1"/>
      <c r="H195" s="1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</row>
    <row r="196" spans="3:35" x14ac:dyDescent="0.25">
      <c r="C196" s="1"/>
      <c r="E196" s="1"/>
      <c r="F196" s="1"/>
      <c r="G196" s="1"/>
      <c r="H196" s="1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</row>
    <row r="197" spans="3:35" x14ac:dyDescent="0.25">
      <c r="C197" s="1"/>
      <c r="E197" s="1"/>
      <c r="F197" s="1"/>
      <c r="G197" s="1"/>
      <c r="H197" s="1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</row>
    <row r="198" spans="3:35" x14ac:dyDescent="0.25">
      <c r="C198" s="1"/>
      <c r="E198" s="1"/>
      <c r="F198" s="1"/>
      <c r="G198" s="1"/>
      <c r="H198" s="1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</row>
    <row r="199" spans="3:35" x14ac:dyDescent="0.25">
      <c r="C199" s="1"/>
      <c r="E199" s="1"/>
      <c r="F199" s="1"/>
      <c r="G199" s="1"/>
      <c r="H199" s="1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</row>
    <row r="200" spans="3:35" x14ac:dyDescent="0.25">
      <c r="C200" s="1"/>
      <c r="E200" s="1"/>
      <c r="F200" s="1"/>
      <c r="G200" s="1"/>
      <c r="H200" s="1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</row>
    <row r="201" spans="3:35" x14ac:dyDescent="0.25">
      <c r="C201" s="1"/>
      <c r="E201" s="1"/>
      <c r="F201" s="1"/>
      <c r="G201" s="1"/>
      <c r="H201" s="1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</row>
    <row r="202" spans="3:35" x14ac:dyDescent="0.25">
      <c r="C202" s="1"/>
      <c r="E202" s="1"/>
      <c r="F202" s="1"/>
      <c r="G202" s="1"/>
      <c r="H202" s="1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</row>
    <row r="203" spans="3:35" x14ac:dyDescent="0.25">
      <c r="C203" s="1"/>
      <c r="E203" s="1"/>
      <c r="F203" s="1"/>
      <c r="G203" s="1"/>
      <c r="H203" s="1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</row>
    <row r="204" spans="3:35" x14ac:dyDescent="0.25">
      <c r="C204" s="1"/>
      <c r="E204" s="1"/>
      <c r="F204" s="1"/>
      <c r="G204" s="1"/>
      <c r="H204" s="1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</row>
    <row r="205" spans="3:35" x14ac:dyDescent="0.25">
      <c r="C205" s="1"/>
      <c r="E205" s="1"/>
      <c r="F205" s="1"/>
      <c r="G205" s="1"/>
      <c r="H205" s="1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</row>
    <row r="206" spans="3:35" x14ac:dyDescent="0.25">
      <c r="C206" s="1"/>
      <c r="E206" s="1"/>
      <c r="F206" s="1"/>
      <c r="G206" s="1"/>
      <c r="H206" s="1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</row>
    <row r="207" spans="3:35" x14ac:dyDescent="0.25">
      <c r="C207" s="1"/>
      <c r="E207" s="1"/>
      <c r="F207" s="1"/>
      <c r="G207" s="1"/>
      <c r="H207" s="1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</row>
    <row r="208" spans="3:35" x14ac:dyDescent="0.25">
      <c r="C208" s="1"/>
      <c r="E208" s="1"/>
      <c r="F208" s="1"/>
      <c r="G208" s="1"/>
      <c r="H208" s="1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</row>
    <row r="209" spans="3:35" x14ac:dyDescent="0.25">
      <c r="C209" s="1"/>
      <c r="E209" s="1"/>
      <c r="F209" s="1"/>
      <c r="G209" s="1"/>
      <c r="H209" s="1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</row>
    <row r="210" spans="3:35" x14ac:dyDescent="0.25">
      <c r="C210" s="1"/>
      <c r="E210" s="1"/>
      <c r="F210" s="1"/>
      <c r="G210" s="1"/>
      <c r="H210" s="1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</row>
    <row r="211" spans="3:35" x14ac:dyDescent="0.25">
      <c r="C211" s="1"/>
      <c r="E211" s="1"/>
      <c r="F211" s="1"/>
      <c r="G211" s="1"/>
      <c r="H211" s="1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</row>
    <row r="212" spans="3:35" x14ac:dyDescent="0.25">
      <c r="C212" s="1"/>
      <c r="E212" s="1"/>
      <c r="F212" s="1"/>
      <c r="G212" s="1"/>
      <c r="H212" s="1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</row>
    <row r="213" spans="3:35" x14ac:dyDescent="0.25">
      <c r="C213" s="1"/>
      <c r="E213" s="1"/>
      <c r="F213" s="1"/>
      <c r="G213" s="1"/>
      <c r="H213" s="1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</row>
    <row r="214" spans="3:35" x14ac:dyDescent="0.25">
      <c r="C214" s="1"/>
      <c r="E214" s="1"/>
      <c r="F214" s="1"/>
      <c r="G214" s="1"/>
      <c r="H214" s="1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</row>
    <row r="215" spans="3:35" x14ac:dyDescent="0.25">
      <c r="C215" s="1"/>
      <c r="E215" s="1"/>
      <c r="F215" s="1"/>
      <c r="G215" s="1"/>
      <c r="H215" s="1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</row>
    <row r="216" spans="3:35" x14ac:dyDescent="0.25">
      <c r="C216" s="1"/>
      <c r="E216" s="1"/>
      <c r="F216" s="1"/>
      <c r="G216" s="1"/>
      <c r="H216" s="1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</row>
    <row r="217" spans="3:35" x14ac:dyDescent="0.25">
      <c r="C217" s="1"/>
      <c r="E217" s="1"/>
      <c r="F217" s="1"/>
      <c r="G217" s="1"/>
      <c r="H217" s="1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</row>
    <row r="218" spans="3:35" x14ac:dyDescent="0.25">
      <c r="C218" s="1"/>
      <c r="E218" s="1"/>
      <c r="F218" s="1"/>
      <c r="G218" s="1"/>
      <c r="H218" s="1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</row>
    <row r="219" spans="3:35" x14ac:dyDescent="0.25">
      <c r="C219" s="1"/>
      <c r="E219" s="1"/>
      <c r="F219" s="1"/>
      <c r="G219" s="1"/>
      <c r="H219" s="1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</row>
    <row r="220" spans="3:35" x14ac:dyDescent="0.25">
      <c r="C220" s="1"/>
      <c r="E220" s="1"/>
      <c r="F220" s="1"/>
      <c r="G220" s="1"/>
      <c r="H220" s="1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</row>
    <row r="221" spans="3:35" x14ac:dyDescent="0.25">
      <c r="C221" s="1"/>
      <c r="E221" s="1"/>
      <c r="F221" s="1"/>
      <c r="G221" s="1"/>
      <c r="H221" s="1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</row>
    <row r="222" spans="3:35" x14ac:dyDescent="0.25">
      <c r="C222" s="1"/>
      <c r="E222" s="1"/>
      <c r="F222" s="1"/>
      <c r="G222" s="1"/>
      <c r="H222" s="1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</row>
    <row r="223" spans="3:35" x14ac:dyDescent="0.25">
      <c r="C223" s="1"/>
      <c r="E223" s="1"/>
      <c r="F223" s="1"/>
      <c r="G223" s="1"/>
      <c r="H223" s="1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</row>
    <row r="224" spans="3:35" x14ac:dyDescent="0.25">
      <c r="C224" s="1"/>
      <c r="E224" s="1"/>
      <c r="F224" s="1"/>
      <c r="G224" s="1"/>
      <c r="H224" s="1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</row>
    <row r="225" spans="3:35" x14ac:dyDescent="0.25">
      <c r="C225" s="1"/>
      <c r="E225" s="1"/>
      <c r="F225" s="1"/>
      <c r="G225" s="1"/>
      <c r="H225" s="1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</row>
    <row r="226" spans="3:35" x14ac:dyDescent="0.25">
      <c r="C226" s="1"/>
      <c r="E226" s="1"/>
      <c r="F226" s="1"/>
      <c r="G226" s="1"/>
      <c r="H226" s="1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</row>
    <row r="227" spans="3:35" x14ac:dyDescent="0.25">
      <c r="C227" s="1"/>
      <c r="E227" s="1"/>
      <c r="F227" s="1"/>
      <c r="G227" s="1"/>
      <c r="H227" s="1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</row>
    <row r="228" spans="3:35" x14ac:dyDescent="0.25">
      <c r="C228" s="1"/>
      <c r="E228" s="1"/>
      <c r="F228" s="1"/>
      <c r="G228" s="1"/>
      <c r="H228" s="1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</row>
    <row r="229" spans="3:35" x14ac:dyDescent="0.25">
      <c r="C229" s="1"/>
      <c r="E229" s="1"/>
      <c r="F229" s="1"/>
      <c r="G229" s="1"/>
      <c r="H229" s="1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</row>
    <row r="230" spans="3:35" x14ac:dyDescent="0.25">
      <c r="C230" s="1"/>
      <c r="E230" s="1"/>
      <c r="F230" s="1"/>
      <c r="G230" s="1"/>
      <c r="H230" s="1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</row>
    <row r="231" spans="3:35" x14ac:dyDescent="0.25">
      <c r="C231" s="1"/>
      <c r="E231" s="1"/>
      <c r="F231" s="1"/>
      <c r="G231" s="1"/>
      <c r="H231" s="1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</row>
    <row r="232" spans="3:35" x14ac:dyDescent="0.25">
      <c r="C232" s="1"/>
      <c r="E232" s="1"/>
      <c r="F232" s="1"/>
      <c r="G232" s="1"/>
      <c r="H232" s="1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</row>
    <row r="233" spans="3:35" x14ac:dyDescent="0.25">
      <c r="C233" s="1"/>
      <c r="E233" s="1"/>
      <c r="F233" s="1"/>
      <c r="G233" s="1"/>
      <c r="H233" s="1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</row>
    <row r="234" spans="3:35" x14ac:dyDescent="0.25">
      <c r="C234" s="1"/>
      <c r="E234" s="1"/>
      <c r="F234" s="1"/>
      <c r="G234" s="1"/>
      <c r="H234" s="1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</row>
    <row r="235" spans="3:35" x14ac:dyDescent="0.25">
      <c r="C235" s="1"/>
      <c r="E235" s="1"/>
      <c r="F235" s="1"/>
      <c r="G235" s="1"/>
      <c r="H235" s="1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</row>
    <row r="236" spans="3:35" x14ac:dyDescent="0.25">
      <c r="C236" s="1"/>
      <c r="E236" s="1"/>
      <c r="F236" s="1"/>
      <c r="G236" s="1"/>
      <c r="H236" s="1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</row>
    <row r="237" spans="3:35" x14ac:dyDescent="0.25">
      <c r="C237" s="1"/>
      <c r="E237" s="1"/>
      <c r="F237" s="1"/>
      <c r="G237" s="1"/>
      <c r="H237" s="1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</row>
    <row r="238" spans="3:35" x14ac:dyDescent="0.25">
      <c r="C238" s="1"/>
      <c r="E238" s="1"/>
      <c r="F238" s="1"/>
      <c r="G238" s="1"/>
      <c r="H238" s="1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</row>
    <row r="239" spans="3:35" x14ac:dyDescent="0.25">
      <c r="C239" s="1"/>
      <c r="E239" s="1"/>
      <c r="F239" s="1"/>
      <c r="G239" s="1"/>
      <c r="H239" s="1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</row>
    <row r="240" spans="3:35" x14ac:dyDescent="0.25">
      <c r="C240" s="1"/>
      <c r="E240" s="1"/>
      <c r="F240" s="1"/>
      <c r="G240" s="1"/>
      <c r="H240" s="1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</row>
    <row r="241" spans="3:35" x14ac:dyDescent="0.25">
      <c r="C241" s="1"/>
      <c r="E241" s="1"/>
      <c r="F241" s="1"/>
      <c r="G241" s="1"/>
      <c r="H241" s="1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</row>
    <row r="242" spans="3:35" x14ac:dyDescent="0.25">
      <c r="C242" s="1"/>
      <c r="E242" s="1"/>
      <c r="F242" s="1"/>
      <c r="G242" s="1"/>
      <c r="H242" s="1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</row>
    <row r="243" spans="3:35" x14ac:dyDescent="0.25">
      <c r="C243" s="1"/>
      <c r="E243" s="1"/>
      <c r="F243" s="1"/>
      <c r="G243" s="1"/>
      <c r="H243" s="1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</row>
    <row r="244" spans="3:35" x14ac:dyDescent="0.25">
      <c r="C244" s="1"/>
      <c r="E244" s="1"/>
      <c r="F244" s="1"/>
      <c r="G244" s="1"/>
      <c r="H244" s="1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</row>
    <row r="245" spans="3:35" x14ac:dyDescent="0.25">
      <c r="C245" s="1"/>
      <c r="E245" s="1"/>
      <c r="F245" s="1"/>
      <c r="G245" s="1"/>
      <c r="H245" s="1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</row>
    <row r="246" spans="3:35" x14ac:dyDescent="0.25">
      <c r="C246" s="1"/>
      <c r="E246" s="1"/>
      <c r="F246" s="1"/>
      <c r="G246" s="1"/>
      <c r="H246" s="1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</row>
    <row r="247" spans="3:35" x14ac:dyDescent="0.25">
      <c r="C247" s="1"/>
      <c r="E247" s="1"/>
      <c r="F247" s="1"/>
      <c r="G247" s="1"/>
      <c r="H247" s="1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</row>
    <row r="248" spans="3:35" x14ac:dyDescent="0.25">
      <c r="C248" s="1"/>
      <c r="E248" s="1"/>
      <c r="F248" s="1"/>
      <c r="G248" s="1"/>
      <c r="H248" s="1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</row>
    <row r="249" spans="3:35" x14ac:dyDescent="0.25">
      <c r="C249" s="1"/>
      <c r="E249" s="1"/>
      <c r="F249" s="1"/>
      <c r="G249" s="1"/>
      <c r="H249" s="1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</row>
    <row r="250" spans="3:35" x14ac:dyDescent="0.25">
      <c r="C250" s="1"/>
      <c r="E250" s="1"/>
      <c r="F250" s="1"/>
      <c r="G250" s="1"/>
      <c r="H250" s="1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</row>
    <row r="251" spans="3:35" x14ac:dyDescent="0.25">
      <c r="C251" s="1"/>
      <c r="E251" s="1"/>
      <c r="F251" s="1"/>
      <c r="G251" s="1"/>
      <c r="H251" s="1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</row>
    <row r="252" spans="3:35" x14ac:dyDescent="0.25">
      <c r="C252" s="1"/>
      <c r="E252" s="1"/>
      <c r="F252" s="1"/>
      <c r="G252" s="1"/>
      <c r="H252" s="1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</row>
    <row r="253" spans="3:35" x14ac:dyDescent="0.25">
      <c r="C253" s="1"/>
      <c r="E253" s="1"/>
      <c r="F253" s="1"/>
      <c r="G253" s="1"/>
      <c r="H253" s="1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</row>
    <row r="254" spans="3:35" x14ac:dyDescent="0.25">
      <c r="C254" s="1"/>
      <c r="E254" s="1"/>
      <c r="F254" s="1"/>
      <c r="G254" s="1"/>
      <c r="H254" s="1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</row>
    <row r="255" spans="3:35" x14ac:dyDescent="0.25">
      <c r="C255" s="1"/>
      <c r="E255" s="1"/>
      <c r="F255" s="1"/>
      <c r="G255" s="1"/>
      <c r="H255" s="1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</row>
    <row r="256" spans="3:35" x14ac:dyDescent="0.25">
      <c r="C256" s="1"/>
      <c r="E256" s="1"/>
      <c r="F256" s="1"/>
      <c r="G256" s="1"/>
      <c r="H256" s="1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</row>
    <row r="257" spans="3:35" x14ac:dyDescent="0.25">
      <c r="C257" s="1"/>
      <c r="E257" s="1"/>
      <c r="F257" s="1"/>
      <c r="G257" s="1"/>
      <c r="H257" s="1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</row>
    <row r="258" spans="3:35" x14ac:dyDescent="0.25">
      <c r="C258" s="1"/>
      <c r="E258" s="1"/>
      <c r="F258" s="1"/>
      <c r="G258" s="1"/>
      <c r="H258" s="1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</row>
    <row r="259" spans="3:35" x14ac:dyDescent="0.25">
      <c r="C259" s="1"/>
      <c r="E259" s="1"/>
      <c r="F259" s="1"/>
      <c r="G259" s="1"/>
      <c r="H259" s="1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</row>
    <row r="260" spans="3:35" x14ac:dyDescent="0.25">
      <c r="C260" s="1"/>
      <c r="E260" s="1"/>
      <c r="F260" s="1"/>
      <c r="G260" s="1"/>
      <c r="H260" s="1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</row>
    <row r="261" spans="3:35" x14ac:dyDescent="0.25">
      <c r="C261" s="1"/>
      <c r="E261" s="1"/>
      <c r="F261" s="1"/>
      <c r="G261" s="1"/>
      <c r="H261" s="1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</row>
    <row r="262" spans="3:35" x14ac:dyDescent="0.25">
      <c r="C262" s="1"/>
      <c r="E262" s="1"/>
      <c r="F262" s="1"/>
      <c r="G262" s="1"/>
      <c r="H262" s="1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</row>
    <row r="263" spans="3:35" x14ac:dyDescent="0.25">
      <c r="C263" s="1"/>
      <c r="E263" s="1"/>
      <c r="F263" s="1"/>
      <c r="G263" s="1"/>
      <c r="H263" s="1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</row>
    <row r="264" spans="3:35" x14ac:dyDescent="0.25">
      <c r="C264" s="1"/>
      <c r="E264" s="1"/>
      <c r="F264" s="1"/>
      <c r="G264" s="1"/>
      <c r="H264" s="1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</row>
    <row r="265" spans="3:35" x14ac:dyDescent="0.25">
      <c r="C265" s="1"/>
      <c r="E265" s="1"/>
      <c r="F265" s="1"/>
      <c r="G265" s="1"/>
      <c r="H265" s="1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</row>
    <row r="266" spans="3:35" x14ac:dyDescent="0.25">
      <c r="C266" s="1"/>
      <c r="E266" s="1"/>
      <c r="F266" s="1"/>
      <c r="G266" s="1"/>
      <c r="H266" s="1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</row>
    <row r="267" spans="3:35" x14ac:dyDescent="0.25">
      <c r="C267" s="1"/>
      <c r="E267" s="1"/>
      <c r="F267" s="1"/>
      <c r="G267" s="1"/>
      <c r="H267" s="1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</row>
    <row r="268" spans="3:35" x14ac:dyDescent="0.25">
      <c r="C268" s="1"/>
      <c r="E268" s="1"/>
      <c r="F268" s="1"/>
      <c r="G268" s="1"/>
      <c r="H268" s="1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</row>
    <row r="269" spans="3:35" x14ac:dyDescent="0.25">
      <c r="C269" s="1"/>
      <c r="E269" s="1"/>
      <c r="F269" s="1"/>
      <c r="G269" s="1"/>
      <c r="H269" s="1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</row>
    <row r="270" spans="3:35" x14ac:dyDescent="0.25">
      <c r="C270" s="1"/>
      <c r="E270" s="1"/>
      <c r="F270" s="1"/>
      <c r="G270" s="1"/>
      <c r="H270" s="1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</row>
    <row r="271" spans="3:35" x14ac:dyDescent="0.25">
      <c r="C271" s="1"/>
      <c r="E271" s="1"/>
      <c r="F271" s="1"/>
      <c r="G271" s="1"/>
      <c r="H271" s="1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</row>
    <row r="272" spans="3:35" x14ac:dyDescent="0.25">
      <c r="C272" s="1"/>
      <c r="E272" s="1"/>
      <c r="F272" s="1"/>
      <c r="G272" s="1"/>
      <c r="H272" s="1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</row>
    <row r="273" spans="3:35" x14ac:dyDescent="0.25">
      <c r="C273" s="1"/>
      <c r="E273" s="1"/>
      <c r="F273" s="1"/>
      <c r="G273" s="1"/>
      <c r="H273" s="1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</row>
    <row r="274" spans="3:35" x14ac:dyDescent="0.25">
      <c r="C274" s="1"/>
      <c r="E274" s="1"/>
      <c r="F274" s="1"/>
      <c r="G274" s="1"/>
      <c r="H274" s="1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</row>
    <row r="275" spans="3:35" x14ac:dyDescent="0.25">
      <c r="C275" s="1"/>
      <c r="E275" s="1"/>
      <c r="F275" s="1"/>
      <c r="G275" s="1"/>
      <c r="H275" s="1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</row>
    <row r="276" spans="3:35" x14ac:dyDescent="0.25">
      <c r="C276" s="1"/>
      <c r="E276" s="1"/>
      <c r="F276" s="1"/>
      <c r="G276" s="1"/>
      <c r="H276" s="1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</row>
    <row r="277" spans="3:35" x14ac:dyDescent="0.25">
      <c r="C277" s="1"/>
      <c r="E277" s="1"/>
      <c r="F277" s="1"/>
      <c r="G277" s="1"/>
      <c r="H277" s="1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</row>
    <row r="278" spans="3:35" x14ac:dyDescent="0.25">
      <c r="C278" s="1"/>
      <c r="E278" s="1"/>
      <c r="F278" s="1"/>
      <c r="G278" s="1"/>
      <c r="H278" s="1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</row>
    <row r="279" spans="3:35" x14ac:dyDescent="0.25">
      <c r="C279" s="1"/>
      <c r="E279" s="1"/>
      <c r="F279" s="1"/>
      <c r="G279" s="1"/>
      <c r="H279" s="1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</row>
    <row r="280" spans="3:35" x14ac:dyDescent="0.25">
      <c r="C280" s="1"/>
      <c r="E280" s="1"/>
      <c r="F280" s="1"/>
      <c r="G280" s="1"/>
      <c r="H280" s="1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</row>
    <row r="281" spans="3:35" x14ac:dyDescent="0.25">
      <c r="C281" s="1"/>
      <c r="E281" s="1"/>
      <c r="F281" s="1"/>
      <c r="G281" s="1"/>
      <c r="H281" s="1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</row>
    <row r="282" spans="3:35" x14ac:dyDescent="0.25">
      <c r="C282" s="1"/>
      <c r="E282" s="1"/>
      <c r="F282" s="1"/>
      <c r="G282" s="1"/>
      <c r="H282" s="1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</row>
    <row r="283" spans="3:35" x14ac:dyDescent="0.25">
      <c r="C283" s="1"/>
      <c r="E283" s="1"/>
      <c r="F283" s="1"/>
      <c r="G283" s="1"/>
      <c r="H283" s="1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</row>
    <row r="284" spans="3:35" x14ac:dyDescent="0.25">
      <c r="C284" s="1"/>
      <c r="E284" s="1"/>
      <c r="F284" s="1"/>
      <c r="G284" s="1"/>
      <c r="H284" s="1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</row>
    <row r="285" spans="3:35" x14ac:dyDescent="0.25">
      <c r="C285" s="1"/>
      <c r="E285" s="1"/>
      <c r="F285" s="1"/>
      <c r="G285" s="1"/>
      <c r="H285" s="1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</row>
    <row r="286" spans="3:35" x14ac:dyDescent="0.25">
      <c r="C286" s="1"/>
      <c r="E286" s="1"/>
      <c r="F286" s="1"/>
      <c r="G286" s="1"/>
      <c r="H286" s="1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</row>
    <row r="287" spans="3:35" x14ac:dyDescent="0.25">
      <c r="C287" s="1"/>
      <c r="E287" s="1"/>
      <c r="F287" s="1"/>
      <c r="G287" s="1"/>
      <c r="H287" s="1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</row>
    <row r="288" spans="3:35" x14ac:dyDescent="0.25">
      <c r="C288" s="1"/>
      <c r="E288" s="1"/>
      <c r="F288" s="1"/>
      <c r="G288" s="1"/>
      <c r="H288" s="1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</row>
    <row r="289" spans="3:35" x14ac:dyDescent="0.25">
      <c r="C289" s="1"/>
      <c r="E289" s="1"/>
      <c r="F289" s="1"/>
      <c r="G289" s="1"/>
      <c r="H289" s="1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</row>
    <row r="290" spans="3:35" x14ac:dyDescent="0.25">
      <c r="C290" s="1"/>
      <c r="E290" s="1"/>
      <c r="F290" s="1"/>
      <c r="G290" s="1"/>
      <c r="H290" s="1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</row>
    <row r="291" spans="3:35" x14ac:dyDescent="0.25">
      <c r="C291" s="1"/>
      <c r="E291" s="1"/>
      <c r="F291" s="1"/>
      <c r="G291" s="1"/>
      <c r="H291" s="1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</row>
    <row r="292" spans="3:35" x14ac:dyDescent="0.25">
      <c r="C292" s="1"/>
      <c r="E292" s="1"/>
      <c r="F292" s="1"/>
      <c r="G292" s="1"/>
      <c r="H292" s="1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</row>
    <row r="293" spans="3:35" x14ac:dyDescent="0.25">
      <c r="C293" s="1"/>
      <c r="E293" s="1"/>
      <c r="F293" s="1"/>
      <c r="G293" s="1"/>
      <c r="H293" s="1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</row>
    <row r="294" spans="3:35" x14ac:dyDescent="0.25">
      <c r="C294" s="1"/>
      <c r="E294" s="1"/>
      <c r="F294" s="1"/>
      <c r="G294" s="1"/>
      <c r="H294" s="1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</row>
    <row r="295" spans="3:35" x14ac:dyDescent="0.25">
      <c r="C295" s="1"/>
      <c r="E295" s="1"/>
      <c r="F295" s="1"/>
      <c r="G295" s="1"/>
      <c r="H295" s="1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</row>
    <row r="296" spans="3:35" x14ac:dyDescent="0.25">
      <c r="C296" s="1"/>
      <c r="E296" s="1"/>
      <c r="F296" s="1"/>
      <c r="G296" s="1"/>
      <c r="H296" s="1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</row>
    <row r="297" spans="3:35" x14ac:dyDescent="0.25">
      <c r="C297" s="1"/>
      <c r="E297" s="1"/>
      <c r="F297" s="1"/>
      <c r="G297" s="1"/>
      <c r="H297" s="1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</row>
    <row r="298" spans="3:35" x14ac:dyDescent="0.25">
      <c r="C298" s="1"/>
      <c r="E298" s="1"/>
      <c r="F298" s="1"/>
      <c r="G298" s="1"/>
      <c r="H298" s="1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</row>
    <row r="299" spans="3:35" x14ac:dyDescent="0.25">
      <c r="C299" s="1"/>
      <c r="E299" s="1"/>
      <c r="F299" s="1"/>
      <c r="G299" s="1"/>
      <c r="H299" s="1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</row>
    <row r="300" spans="3:35" x14ac:dyDescent="0.25">
      <c r="C300" s="1"/>
      <c r="E300" s="1"/>
      <c r="F300" s="1"/>
      <c r="G300" s="1"/>
      <c r="H300" s="1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</row>
    <row r="301" spans="3:35" x14ac:dyDescent="0.25">
      <c r="C301" s="1"/>
      <c r="E301" s="1"/>
      <c r="F301" s="1"/>
      <c r="G301" s="1"/>
      <c r="H301" s="1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</row>
    <row r="302" spans="3:35" x14ac:dyDescent="0.25">
      <c r="C302" s="1"/>
      <c r="E302" s="1"/>
      <c r="F302" s="1"/>
      <c r="G302" s="1"/>
      <c r="H302" s="1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</row>
    <row r="303" spans="3:35" x14ac:dyDescent="0.25">
      <c r="C303" s="1"/>
      <c r="E303" s="1"/>
      <c r="F303" s="1"/>
      <c r="G303" s="1"/>
      <c r="H303" s="1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</row>
    <row r="304" spans="3:35" x14ac:dyDescent="0.25">
      <c r="C304" s="1"/>
      <c r="E304" s="1"/>
      <c r="F304" s="1"/>
      <c r="G304" s="1"/>
      <c r="H304" s="1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</row>
    <row r="305" spans="3:35" x14ac:dyDescent="0.25">
      <c r="C305" s="1"/>
      <c r="E305" s="1"/>
      <c r="F305" s="1"/>
      <c r="G305" s="1"/>
      <c r="H305" s="1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</row>
    <row r="306" spans="3:35" x14ac:dyDescent="0.25">
      <c r="C306" s="1"/>
      <c r="E306" s="1"/>
      <c r="F306" s="1"/>
      <c r="G306" s="1"/>
      <c r="H306" s="1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</row>
    <row r="307" spans="3:35" x14ac:dyDescent="0.25">
      <c r="C307" s="1"/>
      <c r="E307" s="1"/>
      <c r="F307" s="1"/>
      <c r="G307" s="1"/>
      <c r="H307" s="1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</row>
    <row r="308" spans="3:35" x14ac:dyDescent="0.25">
      <c r="C308" s="1"/>
      <c r="E308" s="1"/>
      <c r="F308" s="1"/>
      <c r="G308" s="1"/>
      <c r="H308" s="1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</row>
    <row r="309" spans="3:35" x14ac:dyDescent="0.25">
      <c r="C309" s="1"/>
      <c r="E309" s="1"/>
      <c r="F309" s="1"/>
      <c r="G309" s="1"/>
      <c r="H309" s="1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</row>
    <row r="310" spans="3:35" x14ac:dyDescent="0.25">
      <c r="C310" s="1"/>
      <c r="E310" s="1"/>
      <c r="F310" s="1"/>
      <c r="G310" s="1"/>
      <c r="H310" s="1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</row>
    <row r="311" spans="3:35" x14ac:dyDescent="0.25">
      <c r="C311" s="1"/>
      <c r="E311" s="1"/>
      <c r="F311" s="1"/>
      <c r="G311" s="1"/>
      <c r="H311" s="1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</row>
    <row r="312" spans="3:35" x14ac:dyDescent="0.25">
      <c r="C312" s="1"/>
      <c r="E312" s="1"/>
      <c r="F312" s="1"/>
      <c r="G312" s="1"/>
      <c r="H312" s="1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</row>
    <row r="313" spans="3:35" x14ac:dyDescent="0.25">
      <c r="C313" s="1"/>
      <c r="E313" s="1"/>
      <c r="F313" s="1"/>
      <c r="G313" s="1"/>
      <c r="H313" s="1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</row>
    <row r="314" spans="3:35" x14ac:dyDescent="0.25">
      <c r="C314" s="1"/>
      <c r="E314" s="1"/>
      <c r="F314" s="1"/>
      <c r="G314" s="1"/>
      <c r="H314" s="1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</row>
    <row r="315" spans="3:35" x14ac:dyDescent="0.25">
      <c r="C315" s="1"/>
      <c r="E315" s="1"/>
      <c r="F315" s="1"/>
      <c r="G315" s="1"/>
      <c r="H315" s="1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</row>
    <row r="316" spans="3:35" x14ac:dyDescent="0.25">
      <c r="C316" s="1"/>
      <c r="E316" s="1"/>
      <c r="F316" s="1"/>
      <c r="G316" s="1"/>
      <c r="H316" s="1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</row>
    <row r="317" spans="3:35" x14ac:dyDescent="0.25">
      <c r="C317" s="1"/>
      <c r="E317" s="1"/>
      <c r="F317" s="1"/>
      <c r="G317" s="1"/>
      <c r="H317" s="1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</row>
    <row r="318" spans="3:35" x14ac:dyDescent="0.25">
      <c r="C318" s="1"/>
      <c r="E318" s="1"/>
      <c r="F318" s="1"/>
      <c r="G318" s="1"/>
      <c r="H318" s="1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</row>
    <row r="319" spans="3:35" x14ac:dyDescent="0.25">
      <c r="C319" s="1"/>
      <c r="E319" s="1"/>
      <c r="F319" s="1"/>
      <c r="G319" s="1"/>
      <c r="H319" s="1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</row>
    <row r="320" spans="3:35" x14ac:dyDescent="0.25">
      <c r="C320" s="1"/>
      <c r="E320" s="1"/>
      <c r="F320" s="1"/>
      <c r="G320" s="1"/>
      <c r="H320" s="1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</row>
    <row r="321" spans="3:35" x14ac:dyDescent="0.25">
      <c r="C321" s="1"/>
      <c r="E321" s="1"/>
      <c r="F321" s="1"/>
      <c r="G321" s="1"/>
      <c r="H321" s="1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</row>
    <row r="322" spans="3:35" x14ac:dyDescent="0.25">
      <c r="C322" s="1"/>
      <c r="E322" s="1"/>
      <c r="F322" s="1"/>
      <c r="G322" s="1"/>
      <c r="H322" s="1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</row>
    <row r="323" spans="3:35" x14ac:dyDescent="0.25">
      <c r="C323" s="1"/>
      <c r="E323" s="1"/>
      <c r="F323" s="1"/>
      <c r="G323" s="1"/>
      <c r="H323" s="1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</row>
    <row r="324" spans="3:35" x14ac:dyDescent="0.25">
      <c r="C324" s="1"/>
      <c r="E324" s="1"/>
      <c r="F324" s="1"/>
      <c r="G324" s="1"/>
      <c r="H324" s="1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</row>
    <row r="325" spans="3:35" x14ac:dyDescent="0.25">
      <c r="C325" s="1"/>
      <c r="E325" s="1"/>
      <c r="F325" s="1"/>
      <c r="G325" s="1"/>
      <c r="H325" s="1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</row>
    <row r="326" spans="3:35" x14ac:dyDescent="0.25">
      <c r="C326" s="1"/>
      <c r="E326" s="1"/>
      <c r="F326" s="1"/>
      <c r="G326" s="1"/>
      <c r="H326" s="1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</row>
    <row r="327" spans="3:35" x14ac:dyDescent="0.25">
      <c r="C327" s="1"/>
      <c r="E327" s="1"/>
      <c r="F327" s="1"/>
      <c r="G327" s="1"/>
      <c r="H327" s="1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</row>
    <row r="328" spans="3:35" x14ac:dyDescent="0.25">
      <c r="C328" s="1"/>
      <c r="E328" s="1"/>
      <c r="F328" s="1"/>
      <c r="G328" s="1"/>
      <c r="H328" s="1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</row>
    <row r="329" spans="3:35" x14ac:dyDescent="0.25">
      <c r="C329" s="1"/>
      <c r="E329" s="1"/>
      <c r="F329" s="1"/>
      <c r="G329" s="1"/>
      <c r="H329" s="1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</row>
    <row r="330" spans="3:35" x14ac:dyDescent="0.25">
      <c r="C330" s="1"/>
      <c r="E330" s="1"/>
      <c r="F330" s="1"/>
      <c r="G330" s="1"/>
      <c r="H330" s="1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</row>
    <row r="331" spans="3:35" x14ac:dyDescent="0.25">
      <c r="C331" s="1"/>
      <c r="E331" s="1"/>
      <c r="F331" s="1"/>
      <c r="G331" s="1"/>
      <c r="H331" s="1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</row>
    <row r="332" spans="3:35" x14ac:dyDescent="0.25">
      <c r="C332" s="1"/>
      <c r="E332" s="1"/>
      <c r="F332" s="1"/>
      <c r="G332" s="1"/>
      <c r="H332" s="1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</row>
    <row r="333" spans="3:35" x14ac:dyDescent="0.25">
      <c r="C333" s="1"/>
      <c r="E333" s="1"/>
      <c r="F333" s="1"/>
      <c r="G333" s="1"/>
      <c r="H333" s="1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</row>
    <row r="334" spans="3:35" x14ac:dyDescent="0.25">
      <c r="C334" s="1"/>
      <c r="E334" s="1"/>
      <c r="F334" s="1"/>
      <c r="G334" s="1"/>
      <c r="H334" s="1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</row>
    <row r="335" spans="3:35" x14ac:dyDescent="0.25">
      <c r="C335" s="1"/>
      <c r="E335" s="1"/>
      <c r="F335" s="1"/>
      <c r="G335" s="1"/>
      <c r="H335" s="1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</row>
    <row r="336" spans="3:35" x14ac:dyDescent="0.25">
      <c r="C336" s="1"/>
      <c r="E336" s="1"/>
      <c r="F336" s="1"/>
      <c r="G336" s="1"/>
      <c r="H336" s="1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</row>
    <row r="337" spans="3:35" x14ac:dyDescent="0.25">
      <c r="C337" s="1"/>
      <c r="E337" s="1"/>
      <c r="F337" s="1"/>
      <c r="G337" s="1"/>
      <c r="H337" s="1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</row>
    <row r="338" spans="3:35" x14ac:dyDescent="0.25">
      <c r="C338" s="1"/>
      <c r="E338" s="1"/>
      <c r="F338" s="1"/>
      <c r="G338" s="1"/>
      <c r="H338" s="1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</row>
    <row r="339" spans="3:35" x14ac:dyDescent="0.25">
      <c r="C339" s="1"/>
      <c r="E339" s="1"/>
      <c r="F339" s="1"/>
      <c r="G339" s="1"/>
      <c r="H339" s="1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</row>
    <row r="340" spans="3:35" x14ac:dyDescent="0.25">
      <c r="C340" s="1"/>
      <c r="E340" s="1"/>
      <c r="F340" s="1"/>
      <c r="G340" s="1"/>
      <c r="H340" s="1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</row>
    <row r="341" spans="3:35" x14ac:dyDescent="0.25">
      <c r="C341" s="1"/>
      <c r="E341" s="1"/>
      <c r="F341" s="1"/>
      <c r="G341" s="1"/>
      <c r="H341" s="1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</row>
    <row r="342" spans="3:35" x14ac:dyDescent="0.25">
      <c r="C342" s="1"/>
      <c r="E342" s="1"/>
      <c r="F342" s="1"/>
      <c r="G342" s="1"/>
      <c r="H342" s="1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</row>
    <row r="343" spans="3:35" x14ac:dyDescent="0.25">
      <c r="C343" s="1"/>
      <c r="E343" s="1"/>
      <c r="F343" s="1"/>
      <c r="G343" s="1"/>
      <c r="H343" s="1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</row>
    <row r="344" spans="3:35" x14ac:dyDescent="0.25">
      <c r="C344" s="1"/>
      <c r="E344" s="1"/>
      <c r="F344" s="1"/>
      <c r="G344" s="1"/>
      <c r="H344" s="1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</row>
    <row r="345" spans="3:35" x14ac:dyDescent="0.25">
      <c r="C345" s="1"/>
      <c r="E345" s="1"/>
      <c r="F345" s="1"/>
      <c r="G345" s="1"/>
      <c r="H345" s="1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</row>
    <row r="346" spans="3:35" x14ac:dyDescent="0.25">
      <c r="C346" s="1"/>
      <c r="E346" s="1"/>
      <c r="F346" s="1"/>
      <c r="G346" s="1"/>
      <c r="H346" s="1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</row>
    <row r="347" spans="3:35" x14ac:dyDescent="0.25">
      <c r="C347" s="1"/>
      <c r="E347" s="1"/>
      <c r="F347" s="1"/>
      <c r="G347" s="1"/>
      <c r="H347" s="1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</row>
    <row r="348" spans="3:35" x14ac:dyDescent="0.25">
      <c r="C348" s="1"/>
      <c r="E348" s="1"/>
      <c r="F348" s="1"/>
      <c r="G348" s="1"/>
      <c r="H348" s="1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</row>
    <row r="349" spans="3:35" x14ac:dyDescent="0.25">
      <c r="C349" s="1"/>
      <c r="E349" s="1"/>
      <c r="F349" s="1"/>
      <c r="G349" s="1"/>
      <c r="H349" s="1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</row>
    <row r="350" spans="3:35" x14ac:dyDescent="0.25">
      <c r="C350" s="1"/>
      <c r="E350" s="1"/>
      <c r="F350" s="1"/>
      <c r="G350" s="1"/>
      <c r="H350" s="1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</row>
    <row r="351" spans="3:35" x14ac:dyDescent="0.25">
      <c r="C351" s="1"/>
      <c r="E351" s="1"/>
      <c r="F351" s="1"/>
      <c r="G351" s="1"/>
      <c r="H351" s="1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</row>
    <row r="352" spans="3:35" x14ac:dyDescent="0.25">
      <c r="C352" s="1"/>
      <c r="E352" s="1"/>
      <c r="F352" s="1"/>
      <c r="G352" s="1"/>
      <c r="H352" s="1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</row>
    <row r="353" spans="3:35" x14ac:dyDescent="0.25">
      <c r="C353" s="1"/>
      <c r="E353" s="1"/>
      <c r="F353" s="1"/>
      <c r="G353" s="1"/>
      <c r="H353" s="1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</row>
    <row r="354" spans="3:35" x14ac:dyDescent="0.25">
      <c r="C354" s="1"/>
      <c r="E354" s="1"/>
      <c r="F354" s="1"/>
      <c r="G354" s="1"/>
      <c r="H354" s="1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</row>
    <row r="355" spans="3:35" x14ac:dyDescent="0.25">
      <c r="C355" s="1"/>
      <c r="E355" s="1"/>
      <c r="F355" s="1"/>
      <c r="G355" s="1"/>
      <c r="H355" s="1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</row>
    <row r="356" spans="3:35" x14ac:dyDescent="0.25">
      <c r="C356" s="1"/>
      <c r="E356" s="1"/>
      <c r="F356" s="1"/>
      <c r="G356" s="1"/>
      <c r="H356" s="1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</row>
    <row r="357" spans="3:35" x14ac:dyDescent="0.25">
      <c r="C357" s="1"/>
      <c r="E357" s="1"/>
      <c r="F357" s="1"/>
      <c r="G357" s="1"/>
      <c r="H357" s="1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</row>
    <row r="358" spans="3:35" x14ac:dyDescent="0.25">
      <c r="C358" s="1"/>
      <c r="E358" s="1"/>
      <c r="F358" s="1"/>
      <c r="G358" s="1"/>
      <c r="H358" s="1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</row>
    <row r="359" spans="3:35" x14ac:dyDescent="0.25">
      <c r="C359" s="1"/>
      <c r="E359" s="1"/>
      <c r="F359" s="1"/>
      <c r="G359" s="1"/>
      <c r="H359" s="1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</row>
    <row r="360" spans="3:35" x14ac:dyDescent="0.25">
      <c r="C360" s="1"/>
      <c r="E360" s="1"/>
      <c r="F360" s="1"/>
      <c r="G360" s="1"/>
      <c r="H360" s="1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</row>
    <row r="361" spans="3:35" x14ac:dyDescent="0.25">
      <c r="C361" s="1"/>
      <c r="E361" s="1"/>
      <c r="F361" s="1"/>
      <c r="G361" s="1"/>
      <c r="H361" s="1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</row>
    <row r="362" spans="3:35" x14ac:dyDescent="0.25">
      <c r="C362" s="1"/>
      <c r="E362" s="1"/>
      <c r="F362" s="1"/>
      <c r="G362" s="1"/>
      <c r="H362" s="1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</row>
    <row r="363" spans="3:35" x14ac:dyDescent="0.25">
      <c r="C363" s="1"/>
      <c r="E363" s="1"/>
      <c r="F363" s="1"/>
      <c r="G363" s="1"/>
      <c r="H363" s="1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</row>
    <row r="364" spans="3:35" x14ac:dyDescent="0.25">
      <c r="C364" s="1"/>
      <c r="E364" s="1"/>
      <c r="F364" s="1"/>
      <c r="G364" s="1"/>
      <c r="H364" s="1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</row>
    <row r="365" spans="3:35" x14ac:dyDescent="0.25">
      <c r="C365" s="1"/>
      <c r="E365" s="1"/>
      <c r="F365" s="1"/>
      <c r="G365" s="1"/>
      <c r="H365" s="1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</row>
    <row r="366" spans="3:35" x14ac:dyDescent="0.25">
      <c r="C366" s="1"/>
      <c r="E366" s="1"/>
      <c r="F366" s="1"/>
      <c r="G366" s="1"/>
      <c r="H366" s="1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</row>
    <row r="367" spans="3:35" x14ac:dyDescent="0.25">
      <c r="C367" s="1"/>
      <c r="E367" s="1"/>
      <c r="F367" s="1"/>
      <c r="G367" s="1"/>
      <c r="H367" s="1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</row>
    <row r="368" spans="3:35" x14ac:dyDescent="0.25">
      <c r="C368" s="1"/>
      <c r="E368" s="1"/>
      <c r="F368" s="1"/>
      <c r="G368" s="1"/>
      <c r="H368" s="1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</row>
    <row r="369" spans="3:35" x14ac:dyDescent="0.25">
      <c r="C369" s="1"/>
      <c r="E369" s="1"/>
      <c r="F369" s="1"/>
      <c r="G369" s="1"/>
      <c r="H369" s="1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</row>
    <row r="370" spans="3:35" x14ac:dyDescent="0.25">
      <c r="C370" s="1"/>
      <c r="E370" s="1"/>
      <c r="F370" s="1"/>
      <c r="G370" s="1"/>
      <c r="H370" s="1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</row>
    <row r="371" spans="3:35" x14ac:dyDescent="0.25">
      <c r="C371" s="1"/>
      <c r="E371" s="1"/>
      <c r="F371" s="1"/>
      <c r="G371" s="1"/>
      <c r="H371" s="1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</row>
    <row r="372" spans="3:35" x14ac:dyDescent="0.25">
      <c r="C372" s="1"/>
      <c r="E372" s="1"/>
      <c r="F372" s="1"/>
      <c r="G372" s="1"/>
      <c r="H372" s="1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</row>
    <row r="373" spans="3:35" x14ac:dyDescent="0.25">
      <c r="C373" s="1"/>
      <c r="E373" s="1"/>
      <c r="F373" s="1"/>
      <c r="G373" s="1"/>
      <c r="H373" s="1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</row>
    <row r="374" spans="3:35" x14ac:dyDescent="0.25">
      <c r="C374" s="1"/>
      <c r="E374" s="1"/>
      <c r="F374" s="1"/>
      <c r="G374" s="1"/>
      <c r="H374" s="1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</row>
    <row r="375" spans="3:35" x14ac:dyDescent="0.25">
      <c r="C375" s="1"/>
      <c r="E375" s="1"/>
      <c r="F375" s="1"/>
      <c r="G375" s="1"/>
      <c r="H375" s="1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</row>
    <row r="376" spans="3:35" x14ac:dyDescent="0.25">
      <c r="C376" s="1"/>
      <c r="E376" s="1"/>
      <c r="F376" s="1"/>
      <c r="G376" s="1"/>
      <c r="H376" s="1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</row>
    <row r="377" spans="3:35" x14ac:dyDescent="0.25">
      <c r="C377" s="1"/>
      <c r="E377" s="1"/>
      <c r="F377" s="1"/>
      <c r="G377" s="1"/>
      <c r="H377" s="1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</row>
    <row r="378" spans="3:35" x14ac:dyDescent="0.25">
      <c r="C378" s="1"/>
      <c r="E378" s="1"/>
      <c r="F378" s="1"/>
      <c r="G378" s="1"/>
      <c r="H378" s="1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</row>
    <row r="379" spans="3:35" x14ac:dyDescent="0.25">
      <c r="C379" s="1"/>
      <c r="E379" s="1"/>
      <c r="F379" s="1"/>
      <c r="G379" s="1"/>
      <c r="H379" s="1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</row>
    <row r="380" spans="3:35" x14ac:dyDescent="0.25">
      <c r="C380" s="1"/>
      <c r="E380" s="1"/>
      <c r="F380" s="1"/>
      <c r="G380" s="1"/>
      <c r="H380" s="1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</row>
    <row r="381" spans="3:35" x14ac:dyDescent="0.25">
      <c r="C381" s="1"/>
      <c r="E381" s="1"/>
      <c r="F381" s="1"/>
      <c r="G381" s="1"/>
      <c r="H381" s="1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</row>
    <row r="382" spans="3:35" x14ac:dyDescent="0.25">
      <c r="C382" s="1"/>
      <c r="E382" s="1"/>
      <c r="F382" s="1"/>
      <c r="G382" s="1"/>
      <c r="H382" s="1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</row>
    <row r="383" spans="3:35" x14ac:dyDescent="0.25">
      <c r="C383" s="1"/>
      <c r="E383" s="1"/>
      <c r="F383" s="1"/>
      <c r="G383" s="1"/>
      <c r="H383" s="1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</row>
    <row r="384" spans="3:35" x14ac:dyDescent="0.25">
      <c r="C384" s="1"/>
      <c r="E384" s="1"/>
      <c r="F384" s="1"/>
      <c r="G384" s="1"/>
      <c r="H384" s="1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</row>
    <row r="385" spans="3:35" x14ac:dyDescent="0.25">
      <c r="C385" s="1"/>
      <c r="E385" s="1"/>
      <c r="F385" s="1"/>
      <c r="G385" s="1"/>
      <c r="H385" s="1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</row>
    <row r="386" spans="3:35" x14ac:dyDescent="0.25">
      <c r="C386" s="1"/>
      <c r="E386" s="1"/>
      <c r="F386" s="1"/>
      <c r="G386" s="1"/>
      <c r="H386" s="1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</row>
    <row r="387" spans="3:35" x14ac:dyDescent="0.25">
      <c r="C387" s="1"/>
      <c r="E387" s="1"/>
      <c r="F387" s="1"/>
      <c r="G387" s="1"/>
      <c r="H387" s="1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</row>
    <row r="388" spans="3:35" x14ac:dyDescent="0.25">
      <c r="C388" s="1"/>
      <c r="E388" s="1"/>
      <c r="F388" s="1"/>
      <c r="G388" s="1"/>
      <c r="H388" s="1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</row>
    <row r="389" spans="3:35" x14ac:dyDescent="0.25">
      <c r="C389" s="1"/>
      <c r="E389" s="1"/>
      <c r="F389" s="1"/>
      <c r="G389" s="1"/>
      <c r="H389" s="1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</row>
    <row r="390" spans="3:35" x14ac:dyDescent="0.25">
      <c r="C390" s="1"/>
      <c r="E390" s="1"/>
      <c r="F390" s="1"/>
      <c r="G390" s="1"/>
      <c r="H390" s="1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</row>
    <row r="391" spans="3:35" x14ac:dyDescent="0.25">
      <c r="C391" s="1"/>
      <c r="E391" s="1"/>
      <c r="F391" s="1"/>
      <c r="G391" s="1"/>
      <c r="H391" s="1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</row>
    <row r="392" spans="3:35" x14ac:dyDescent="0.25">
      <c r="C392" s="1"/>
      <c r="E392" s="1"/>
      <c r="F392" s="1"/>
      <c r="G392" s="1"/>
      <c r="H392" s="1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</row>
    <row r="393" spans="3:35" x14ac:dyDescent="0.25">
      <c r="C393" s="1"/>
      <c r="E393" s="1"/>
      <c r="F393" s="1"/>
      <c r="G393" s="1"/>
      <c r="H393" s="1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</row>
    <row r="394" spans="3:35" x14ac:dyDescent="0.25">
      <c r="C394" s="1"/>
      <c r="E394" s="1"/>
      <c r="F394" s="1"/>
      <c r="G394" s="1"/>
      <c r="H394" s="1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</row>
    <row r="395" spans="3:35" x14ac:dyDescent="0.25">
      <c r="C395" s="1"/>
      <c r="E395" s="1"/>
      <c r="F395" s="1"/>
      <c r="G395" s="1"/>
      <c r="H395" s="1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</row>
    <row r="396" spans="3:35" x14ac:dyDescent="0.25">
      <c r="C396" s="1"/>
      <c r="E396" s="1"/>
      <c r="F396" s="1"/>
      <c r="G396" s="1"/>
      <c r="H396" s="1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</row>
    <row r="397" spans="3:35" x14ac:dyDescent="0.25">
      <c r="C397" s="1"/>
      <c r="E397" s="1"/>
      <c r="F397" s="1"/>
      <c r="G397" s="1"/>
      <c r="H397" s="1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</row>
    <row r="398" spans="3:35" x14ac:dyDescent="0.25">
      <c r="C398" s="1"/>
      <c r="E398" s="1"/>
      <c r="F398" s="1"/>
      <c r="G398" s="1"/>
      <c r="H398" s="1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</row>
    <row r="399" spans="3:35" x14ac:dyDescent="0.25">
      <c r="C399" s="1"/>
      <c r="E399" s="1"/>
      <c r="F399" s="1"/>
      <c r="G399" s="1"/>
      <c r="H399" s="1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</row>
    <row r="400" spans="3:35" x14ac:dyDescent="0.25">
      <c r="C400" s="1"/>
      <c r="E400" s="1"/>
      <c r="F400" s="1"/>
      <c r="G400" s="1"/>
      <c r="H400" s="1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</row>
    <row r="401" spans="3:35" x14ac:dyDescent="0.25">
      <c r="C401" s="1"/>
      <c r="E401" s="1"/>
      <c r="F401" s="1"/>
      <c r="G401" s="1"/>
      <c r="H401" s="1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</row>
    <row r="402" spans="3:35" x14ac:dyDescent="0.25">
      <c r="C402" s="1"/>
      <c r="E402" s="1"/>
      <c r="F402" s="1"/>
      <c r="G402" s="1"/>
      <c r="H402" s="1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</row>
    <row r="403" spans="3:35" x14ac:dyDescent="0.25">
      <c r="C403" s="1"/>
      <c r="E403" s="1"/>
      <c r="F403" s="1"/>
      <c r="G403" s="1"/>
      <c r="H403" s="1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</row>
    <row r="404" spans="3:35" x14ac:dyDescent="0.25">
      <c r="C404" s="1"/>
      <c r="E404" s="1"/>
      <c r="F404" s="1"/>
      <c r="G404" s="1"/>
      <c r="H404" s="1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</row>
    <row r="405" spans="3:35" x14ac:dyDescent="0.25">
      <c r="C405" s="1"/>
      <c r="E405" s="1"/>
      <c r="F405" s="1"/>
      <c r="G405" s="1"/>
      <c r="H405" s="1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</row>
    <row r="406" spans="3:35" x14ac:dyDescent="0.25">
      <c r="C406" s="1"/>
      <c r="E406" s="1"/>
      <c r="F406" s="1"/>
      <c r="G406" s="1"/>
      <c r="H406" s="1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</row>
    <row r="407" spans="3:35" x14ac:dyDescent="0.25">
      <c r="C407" s="1"/>
      <c r="E407" s="1"/>
      <c r="F407" s="1"/>
      <c r="G407" s="1"/>
      <c r="H407" s="1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</row>
    <row r="408" spans="3:35" x14ac:dyDescent="0.25">
      <c r="C408" s="1"/>
      <c r="E408" s="1"/>
      <c r="F408" s="1"/>
      <c r="G408" s="1"/>
      <c r="H408" s="1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</row>
    <row r="409" spans="3:35" x14ac:dyDescent="0.25">
      <c r="C409" s="1"/>
      <c r="E409" s="1"/>
      <c r="F409" s="1"/>
      <c r="G409" s="1"/>
      <c r="H409" s="1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</row>
    <row r="410" spans="3:35" x14ac:dyDescent="0.25">
      <c r="C410" s="1"/>
      <c r="E410" s="1"/>
      <c r="F410" s="1"/>
      <c r="G410" s="1"/>
      <c r="H410" s="1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</row>
    <row r="411" spans="3:35" x14ac:dyDescent="0.25">
      <c r="C411" s="1"/>
      <c r="E411" s="1"/>
      <c r="F411" s="1"/>
      <c r="G411" s="1"/>
      <c r="H411" s="1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</row>
    <row r="412" spans="3:35" x14ac:dyDescent="0.25">
      <c r="C412" s="1"/>
      <c r="E412" s="1"/>
      <c r="F412" s="1"/>
      <c r="G412" s="1"/>
      <c r="H412" s="1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</row>
    <row r="413" spans="3:35" x14ac:dyDescent="0.25">
      <c r="C413" s="1"/>
      <c r="E413" s="1"/>
      <c r="F413" s="1"/>
      <c r="G413" s="1"/>
      <c r="H413" s="1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</row>
    <row r="414" spans="3:35" x14ac:dyDescent="0.25">
      <c r="C414" s="1"/>
      <c r="E414" s="1"/>
      <c r="F414" s="1"/>
      <c r="G414" s="1"/>
      <c r="H414" s="1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</row>
    <row r="415" spans="3:35" x14ac:dyDescent="0.25">
      <c r="C415" s="1"/>
      <c r="E415" s="1"/>
      <c r="F415" s="1"/>
      <c r="G415" s="1"/>
      <c r="H415" s="1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</row>
    <row r="416" spans="3:35" x14ac:dyDescent="0.25">
      <c r="C416" s="1"/>
      <c r="E416" s="1"/>
      <c r="F416" s="1"/>
      <c r="G416" s="1"/>
      <c r="H416" s="1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</row>
    <row r="417" spans="3:35" x14ac:dyDescent="0.25">
      <c r="C417" s="1"/>
      <c r="E417" s="1"/>
      <c r="F417" s="1"/>
      <c r="G417" s="1"/>
      <c r="H417" s="1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</row>
    <row r="418" spans="3:35" x14ac:dyDescent="0.25">
      <c r="C418" s="1"/>
      <c r="E418" s="1"/>
      <c r="F418" s="1"/>
      <c r="G418" s="1"/>
      <c r="H418" s="1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</row>
    <row r="419" spans="3:35" x14ac:dyDescent="0.25">
      <c r="C419" s="1"/>
      <c r="E419" s="1"/>
      <c r="F419" s="1"/>
      <c r="G419" s="1"/>
      <c r="H419" s="1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</row>
    <row r="420" spans="3:35" x14ac:dyDescent="0.25">
      <c r="C420" s="1"/>
      <c r="E420" s="1"/>
      <c r="F420" s="1"/>
      <c r="G420" s="1"/>
      <c r="H420" s="1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</row>
    <row r="421" spans="3:35" x14ac:dyDescent="0.25">
      <c r="C421" s="1"/>
      <c r="E421" s="1"/>
      <c r="F421" s="1"/>
      <c r="G421" s="1"/>
      <c r="H421" s="1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</row>
    <row r="422" spans="3:35" x14ac:dyDescent="0.25">
      <c r="C422" s="1"/>
      <c r="E422" s="1"/>
      <c r="F422" s="1"/>
      <c r="G422" s="1"/>
      <c r="H422" s="1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</row>
    <row r="423" spans="3:35" x14ac:dyDescent="0.25">
      <c r="C423" s="1"/>
      <c r="E423" s="1"/>
      <c r="F423" s="1"/>
      <c r="G423" s="1"/>
      <c r="H423" s="1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</row>
    <row r="424" spans="3:35" x14ac:dyDescent="0.25">
      <c r="C424" s="1"/>
      <c r="E424" s="1"/>
      <c r="F424" s="1"/>
      <c r="G424" s="1"/>
      <c r="H424" s="1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</row>
    <row r="425" spans="3:35" x14ac:dyDescent="0.25">
      <c r="C425" s="1"/>
      <c r="E425" s="1"/>
      <c r="F425" s="1"/>
      <c r="G425" s="1"/>
      <c r="H425" s="1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</row>
    <row r="426" spans="3:35" x14ac:dyDescent="0.25">
      <c r="C426" s="1"/>
      <c r="E426" s="1"/>
      <c r="F426" s="1"/>
      <c r="G426" s="1"/>
      <c r="H426" s="1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</row>
    <row r="427" spans="3:35" x14ac:dyDescent="0.25">
      <c r="C427" s="1"/>
      <c r="E427" s="1"/>
      <c r="F427" s="1"/>
      <c r="G427" s="1"/>
      <c r="H427" s="1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</row>
    <row r="428" spans="3:35" x14ac:dyDescent="0.25">
      <c r="C428" s="1"/>
      <c r="E428" s="1"/>
      <c r="F428" s="1"/>
      <c r="G428" s="1"/>
      <c r="H428" s="1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</row>
    <row r="429" spans="3:35" x14ac:dyDescent="0.25">
      <c r="C429" s="1"/>
      <c r="E429" s="1"/>
      <c r="F429" s="1"/>
      <c r="G429" s="1"/>
      <c r="H429" s="1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</row>
    <row r="430" spans="3:35" x14ac:dyDescent="0.25">
      <c r="C430" s="1"/>
      <c r="E430" s="1"/>
      <c r="F430" s="1"/>
      <c r="G430" s="1"/>
      <c r="H430" s="1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</row>
    <row r="431" spans="3:35" x14ac:dyDescent="0.25">
      <c r="C431" s="1"/>
      <c r="E431" s="1"/>
      <c r="F431" s="1"/>
      <c r="G431" s="1"/>
      <c r="H431" s="1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</row>
    <row r="432" spans="3:35" x14ac:dyDescent="0.25">
      <c r="C432" s="1"/>
      <c r="E432" s="1"/>
      <c r="F432" s="1"/>
      <c r="G432" s="1"/>
      <c r="H432" s="1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</row>
    <row r="433" spans="3:35" x14ac:dyDescent="0.25">
      <c r="C433" s="1"/>
      <c r="E433" s="1"/>
      <c r="F433" s="1"/>
      <c r="G433" s="1"/>
      <c r="H433" s="1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</row>
    <row r="434" spans="3:35" x14ac:dyDescent="0.25">
      <c r="C434" s="1"/>
      <c r="E434" s="1"/>
      <c r="F434" s="1"/>
      <c r="G434" s="1"/>
      <c r="H434" s="1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</row>
    <row r="435" spans="3:35" x14ac:dyDescent="0.25">
      <c r="C435" s="1"/>
      <c r="E435" s="1"/>
      <c r="F435" s="1"/>
      <c r="G435" s="1"/>
      <c r="H435" s="1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</row>
    <row r="436" spans="3:35" x14ac:dyDescent="0.25">
      <c r="C436" s="1"/>
      <c r="E436" s="1"/>
      <c r="F436" s="1"/>
      <c r="G436" s="1"/>
      <c r="H436" s="1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</row>
    <row r="437" spans="3:35" x14ac:dyDescent="0.25">
      <c r="C437" s="1"/>
      <c r="E437" s="1"/>
      <c r="F437" s="1"/>
      <c r="G437" s="1"/>
      <c r="H437" s="1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</row>
    <row r="438" spans="3:35" x14ac:dyDescent="0.25">
      <c r="C438" s="1"/>
      <c r="E438" s="1"/>
      <c r="F438" s="1"/>
      <c r="G438" s="1"/>
      <c r="H438" s="1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</row>
    <row r="439" spans="3:35" x14ac:dyDescent="0.25">
      <c r="C439" s="1"/>
      <c r="E439" s="1"/>
      <c r="F439" s="1"/>
      <c r="G439" s="1"/>
      <c r="H439" s="1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</row>
    <row r="440" spans="3:35" x14ac:dyDescent="0.25">
      <c r="C440" s="1"/>
      <c r="E440" s="1"/>
      <c r="F440" s="1"/>
      <c r="G440" s="1"/>
      <c r="H440" s="1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</row>
    <row r="441" spans="3:35" x14ac:dyDescent="0.25">
      <c r="C441" s="1"/>
      <c r="E441" s="1"/>
      <c r="F441" s="1"/>
      <c r="G441" s="1"/>
      <c r="H441" s="1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</row>
    <row r="442" spans="3:35" x14ac:dyDescent="0.25">
      <c r="C442" s="1"/>
      <c r="E442" s="1"/>
      <c r="F442" s="1"/>
      <c r="G442" s="1"/>
      <c r="H442" s="1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</row>
    <row r="443" spans="3:35" x14ac:dyDescent="0.25">
      <c r="C443" s="1"/>
      <c r="E443" s="1"/>
      <c r="F443" s="1"/>
      <c r="G443" s="1"/>
      <c r="H443" s="1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</row>
    <row r="444" spans="3:35" x14ac:dyDescent="0.25">
      <c r="C444" s="1"/>
      <c r="E444" s="1"/>
      <c r="F444" s="1"/>
      <c r="G444" s="1"/>
      <c r="H444" s="1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</row>
    <row r="445" spans="3:35" x14ac:dyDescent="0.25">
      <c r="C445" s="1"/>
      <c r="E445" s="1"/>
      <c r="F445" s="1"/>
      <c r="G445" s="1"/>
      <c r="H445" s="1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</row>
    <row r="446" spans="3:35" x14ac:dyDescent="0.25">
      <c r="C446" s="1"/>
      <c r="E446" s="1"/>
      <c r="F446" s="1"/>
      <c r="G446" s="1"/>
      <c r="H446" s="1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</row>
    <row r="447" spans="3:35" x14ac:dyDescent="0.25">
      <c r="C447" s="1"/>
      <c r="E447" s="1"/>
      <c r="F447" s="1"/>
      <c r="G447" s="1"/>
      <c r="H447" s="1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</row>
    <row r="448" spans="3:35" x14ac:dyDescent="0.25">
      <c r="C448" s="1"/>
      <c r="E448" s="1"/>
      <c r="F448" s="1"/>
      <c r="G448" s="1"/>
      <c r="H448" s="1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</row>
    <row r="449" spans="3:35" x14ac:dyDescent="0.25">
      <c r="C449" s="1"/>
      <c r="E449" s="1"/>
      <c r="F449" s="1"/>
      <c r="G449" s="1"/>
      <c r="H449" s="1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</row>
    <row r="450" spans="3:35" x14ac:dyDescent="0.25">
      <c r="C450" s="1"/>
      <c r="E450" s="1"/>
      <c r="F450" s="1"/>
      <c r="G450" s="1"/>
      <c r="H450" s="1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</row>
    <row r="451" spans="3:35" x14ac:dyDescent="0.25">
      <c r="C451" s="1"/>
      <c r="E451" s="1"/>
      <c r="F451" s="1"/>
      <c r="G451" s="1"/>
      <c r="H451" s="1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</row>
    <row r="452" spans="3:35" x14ac:dyDescent="0.25">
      <c r="C452" s="1"/>
      <c r="E452" s="1"/>
      <c r="F452" s="1"/>
      <c r="G452" s="1"/>
      <c r="H452" s="1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</row>
    <row r="453" spans="3:35" x14ac:dyDescent="0.25">
      <c r="C453" s="1"/>
      <c r="E453" s="1"/>
      <c r="F453" s="1"/>
      <c r="G453" s="1"/>
      <c r="H453" s="1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</row>
    <row r="454" spans="3:35" x14ac:dyDescent="0.25">
      <c r="C454" s="1"/>
      <c r="E454" s="1"/>
      <c r="F454" s="1"/>
      <c r="G454" s="1"/>
      <c r="H454" s="1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</row>
    <row r="455" spans="3:35" x14ac:dyDescent="0.25">
      <c r="C455" s="1"/>
      <c r="E455" s="1"/>
      <c r="F455" s="1"/>
      <c r="G455" s="1"/>
      <c r="H455" s="1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</row>
    <row r="456" spans="3:35" x14ac:dyDescent="0.25">
      <c r="C456" s="1"/>
      <c r="E456" s="1"/>
      <c r="F456" s="1"/>
      <c r="G456" s="1"/>
      <c r="H456" s="1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</row>
    <row r="457" spans="3:35" x14ac:dyDescent="0.25">
      <c r="C457" s="1"/>
      <c r="E457" s="1"/>
      <c r="F457" s="1"/>
      <c r="G457" s="1"/>
      <c r="H457" s="1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</row>
    <row r="458" spans="3:35" x14ac:dyDescent="0.25">
      <c r="C458" s="1"/>
      <c r="E458" s="1"/>
      <c r="F458" s="1"/>
      <c r="G458" s="1"/>
      <c r="H458" s="1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</row>
    <row r="459" spans="3:35" x14ac:dyDescent="0.25">
      <c r="C459" s="1"/>
      <c r="E459" s="1"/>
      <c r="F459" s="1"/>
      <c r="G459" s="1"/>
      <c r="H459" s="1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</row>
    <row r="460" spans="3:35" x14ac:dyDescent="0.25">
      <c r="C460" s="1"/>
      <c r="E460" s="1"/>
      <c r="F460" s="1"/>
      <c r="G460" s="1"/>
      <c r="H460" s="1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</row>
    <row r="461" spans="3:35" x14ac:dyDescent="0.25">
      <c r="C461" s="1"/>
      <c r="E461" s="1"/>
      <c r="F461" s="1"/>
      <c r="G461" s="1"/>
      <c r="H461" s="1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</row>
    <row r="462" spans="3:35" x14ac:dyDescent="0.25">
      <c r="C462" s="1"/>
      <c r="E462" s="1"/>
      <c r="F462" s="1"/>
      <c r="G462" s="1"/>
      <c r="H462" s="1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</row>
    <row r="463" spans="3:35" x14ac:dyDescent="0.25">
      <c r="C463" s="1"/>
      <c r="E463" s="1"/>
      <c r="F463" s="1"/>
      <c r="G463" s="1"/>
      <c r="H463" s="1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</row>
    <row r="464" spans="3:35" x14ac:dyDescent="0.25">
      <c r="C464" s="1"/>
      <c r="E464" s="1"/>
      <c r="F464" s="1"/>
      <c r="G464" s="1"/>
      <c r="H464" s="1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</row>
    <row r="465" spans="3:35" x14ac:dyDescent="0.25">
      <c r="C465" s="1"/>
      <c r="E465" s="1"/>
      <c r="F465" s="1"/>
      <c r="G465" s="1"/>
      <c r="H465" s="1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</row>
    <row r="466" spans="3:35" x14ac:dyDescent="0.25">
      <c r="C466" s="1"/>
      <c r="E466" s="1"/>
      <c r="F466" s="1"/>
      <c r="G466" s="1"/>
      <c r="H466" s="1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</row>
    <row r="467" spans="3:35" x14ac:dyDescent="0.25">
      <c r="C467" s="1"/>
      <c r="E467" s="1"/>
      <c r="F467" s="1"/>
      <c r="G467" s="1"/>
      <c r="H467" s="1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</row>
    <row r="468" spans="3:35" x14ac:dyDescent="0.25">
      <c r="C468" s="1"/>
      <c r="E468" s="1"/>
      <c r="F468" s="1"/>
      <c r="G468" s="1"/>
      <c r="H468" s="1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</row>
    <row r="469" spans="3:35" x14ac:dyDescent="0.25">
      <c r="C469" s="1"/>
      <c r="E469" s="1"/>
      <c r="F469" s="1"/>
      <c r="G469" s="1"/>
      <c r="H469" s="1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</row>
    <row r="470" spans="3:35" x14ac:dyDescent="0.25">
      <c r="C470" s="1"/>
      <c r="E470" s="1"/>
      <c r="F470" s="1"/>
      <c r="G470" s="1"/>
      <c r="H470" s="1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</row>
    <row r="471" spans="3:35" x14ac:dyDescent="0.25">
      <c r="C471" s="1"/>
      <c r="E471" s="1"/>
      <c r="F471" s="1"/>
      <c r="G471" s="1"/>
      <c r="H471" s="1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</row>
    <row r="472" spans="3:35" x14ac:dyDescent="0.25">
      <c r="C472" s="1"/>
      <c r="E472" s="1"/>
      <c r="F472" s="1"/>
      <c r="G472" s="1"/>
      <c r="H472" s="1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</row>
    <row r="473" spans="3:35" x14ac:dyDescent="0.25">
      <c r="C473" s="1"/>
      <c r="E473" s="1"/>
      <c r="F473" s="1"/>
      <c r="G473" s="1"/>
      <c r="H473" s="1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</row>
    <row r="474" spans="3:35" x14ac:dyDescent="0.25">
      <c r="C474" s="1"/>
      <c r="E474" s="1"/>
      <c r="F474" s="1"/>
      <c r="G474" s="1"/>
      <c r="H474" s="1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</row>
    <row r="475" spans="3:35" x14ac:dyDescent="0.25">
      <c r="C475" s="1"/>
      <c r="E475" s="1"/>
      <c r="F475" s="1"/>
      <c r="G475" s="1"/>
      <c r="H475" s="1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</row>
    <row r="476" spans="3:35" x14ac:dyDescent="0.25">
      <c r="C476" s="1"/>
      <c r="E476" s="1"/>
      <c r="F476" s="1"/>
      <c r="G476" s="1"/>
      <c r="H476" s="1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</row>
    <row r="477" spans="3:35" x14ac:dyDescent="0.25">
      <c r="C477" s="1"/>
      <c r="E477" s="1"/>
      <c r="F477" s="1"/>
      <c r="G477" s="1"/>
      <c r="H477" s="1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</row>
    <row r="478" spans="3:35" x14ac:dyDescent="0.25">
      <c r="C478" s="1"/>
      <c r="E478" s="1"/>
      <c r="F478" s="1"/>
      <c r="G478" s="1"/>
      <c r="H478" s="1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</row>
    <row r="479" spans="3:35" x14ac:dyDescent="0.25">
      <c r="C479" s="1"/>
      <c r="E479" s="1"/>
      <c r="F479" s="1"/>
      <c r="G479" s="1"/>
      <c r="H479" s="1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</row>
    <row r="480" spans="3:35" x14ac:dyDescent="0.25">
      <c r="C480" s="1"/>
      <c r="E480" s="1"/>
      <c r="F480" s="1"/>
      <c r="G480" s="1"/>
      <c r="H480" s="1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</row>
    <row r="481" spans="3:35" x14ac:dyDescent="0.25">
      <c r="C481" s="1"/>
      <c r="E481" s="1"/>
      <c r="F481" s="1"/>
      <c r="G481" s="1"/>
      <c r="H481" s="1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</row>
    <row r="482" spans="3:35" x14ac:dyDescent="0.25">
      <c r="C482" s="1"/>
      <c r="E482" s="1"/>
      <c r="F482" s="1"/>
      <c r="G482" s="1"/>
      <c r="H482" s="1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</row>
    <row r="483" spans="3:35" x14ac:dyDescent="0.25">
      <c r="C483" s="1"/>
      <c r="E483" s="1"/>
      <c r="F483" s="1"/>
      <c r="G483" s="1"/>
      <c r="H483" s="1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</row>
    <row r="484" spans="3:35" x14ac:dyDescent="0.25">
      <c r="C484" s="1"/>
      <c r="E484" s="1"/>
      <c r="F484" s="1"/>
      <c r="G484" s="1"/>
      <c r="H484" s="1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</row>
    <row r="485" spans="3:35" x14ac:dyDescent="0.25">
      <c r="C485" s="1"/>
      <c r="E485" s="1"/>
      <c r="F485" s="1"/>
      <c r="G485" s="1"/>
      <c r="H485" s="1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</row>
    <row r="486" spans="3:35" x14ac:dyDescent="0.25">
      <c r="C486" s="1"/>
      <c r="E486" s="1"/>
      <c r="F486" s="1"/>
      <c r="G486" s="1"/>
      <c r="H486" s="1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</row>
    <row r="487" spans="3:35" x14ac:dyDescent="0.25">
      <c r="C487" s="1"/>
      <c r="E487" s="1"/>
      <c r="F487" s="1"/>
      <c r="G487" s="1"/>
      <c r="H487" s="1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</row>
    <row r="488" spans="3:35" x14ac:dyDescent="0.25">
      <c r="C488" s="1"/>
      <c r="E488" s="1"/>
      <c r="F488" s="1"/>
      <c r="G488" s="1"/>
      <c r="H488" s="1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</row>
    <row r="489" spans="3:35" x14ac:dyDescent="0.25">
      <c r="C489" s="1"/>
      <c r="E489" s="1"/>
      <c r="F489" s="1"/>
      <c r="G489" s="1"/>
      <c r="H489" s="1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</row>
    <row r="490" spans="3:35" x14ac:dyDescent="0.25">
      <c r="C490" s="1"/>
      <c r="E490" s="1"/>
      <c r="F490" s="1"/>
      <c r="G490" s="1"/>
      <c r="H490" s="1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</row>
    <row r="491" spans="3:35" x14ac:dyDescent="0.25">
      <c r="C491" s="1"/>
      <c r="E491" s="1"/>
      <c r="F491" s="1"/>
      <c r="G491" s="1"/>
      <c r="H491" s="1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</row>
    <row r="492" spans="3:35" x14ac:dyDescent="0.25">
      <c r="C492" s="1"/>
      <c r="E492" s="1"/>
      <c r="F492" s="1"/>
      <c r="G492" s="1"/>
      <c r="H492" s="1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</row>
    <row r="493" spans="3:35" x14ac:dyDescent="0.25">
      <c r="C493" s="1"/>
      <c r="E493" s="1"/>
      <c r="F493" s="1"/>
      <c r="G493" s="1"/>
      <c r="H493" s="1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</row>
    <row r="494" spans="3:35" x14ac:dyDescent="0.25">
      <c r="C494" s="1"/>
      <c r="E494" s="1"/>
      <c r="F494" s="1"/>
      <c r="G494" s="1"/>
      <c r="H494" s="1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</row>
    <row r="495" spans="3:35" x14ac:dyDescent="0.25">
      <c r="C495" s="1"/>
      <c r="E495" s="1"/>
      <c r="F495" s="1"/>
      <c r="G495" s="1"/>
      <c r="H495" s="1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</row>
    <row r="496" spans="3:35" x14ac:dyDescent="0.25">
      <c r="C496" s="1"/>
      <c r="E496" s="1"/>
      <c r="F496" s="1"/>
      <c r="G496" s="1"/>
      <c r="H496" s="1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</row>
    <row r="497" spans="3:35" x14ac:dyDescent="0.25">
      <c r="C497" s="1"/>
      <c r="E497" s="1"/>
      <c r="F497" s="1"/>
      <c r="G497" s="1"/>
      <c r="H497" s="1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</row>
    <row r="498" spans="3:35" x14ac:dyDescent="0.25">
      <c r="C498" s="1"/>
      <c r="E498" s="1"/>
      <c r="F498" s="1"/>
      <c r="G498" s="1"/>
      <c r="H498" s="1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</row>
    <row r="499" spans="3:35" x14ac:dyDescent="0.25">
      <c r="C499" s="1"/>
      <c r="E499" s="1"/>
      <c r="F499" s="1"/>
      <c r="G499" s="1"/>
      <c r="H499" s="1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</row>
    <row r="500" spans="3:35" x14ac:dyDescent="0.25">
      <c r="C500" s="1"/>
      <c r="E500" s="1"/>
      <c r="F500" s="1"/>
      <c r="G500" s="1"/>
      <c r="H500" s="1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</row>
    <row r="501" spans="3:35" x14ac:dyDescent="0.25">
      <c r="C501" s="1"/>
      <c r="E501" s="1"/>
      <c r="F501" s="1"/>
      <c r="G501" s="1"/>
      <c r="H501" s="1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</row>
    <row r="502" spans="3:35" x14ac:dyDescent="0.25">
      <c r="C502" s="1"/>
      <c r="E502" s="1"/>
      <c r="F502" s="1"/>
      <c r="G502" s="1"/>
      <c r="H502" s="1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</row>
    <row r="503" spans="3:35" x14ac:dyDescent="0.25">
      <c r="C503" s="1"/>
      <c r="E503" s="1"/>
      <c r="F503" s="1"/>
      <c r="G503" s="1"/>
      <c r="H503" s="1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</row>
    <row r="504" spans="3:35" x14ac:dyDescent="0.25">
      <c r="C504" s="1"/>
      <c r="E504" s="1"/>
      <c r="F504" s="1"/>
      <c r="G504" s="1"/>
      <c r="H504" s="1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</row>
    <row r="505" spans="3:35" x14ac:dyDescent="0.25">
      <c r="C505" s="1"/>
      <c r="E505" s="1"/>
      <c r="F505" s="1"/>
      <c r="G505" s="1"/>
      <c r="H505" s="1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</row>
    <row r="506" spans="3:35" x14ac:dyDescent="0.25">
      <c r="C506" s="1"/>
      <c r="E506" s="1"/>
      <c r="F506" s="1"/>
      <c r="G506" s="1"/>
      <c r="H506" s="1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</row>
    <row r="507" spans="3:35" x14ac:dyDescent="0.25">
      <c r="C507" s="1"/>
      <c r="E507" s="1"/>
      <c r="F507" s="1"/>
      <c r="G507" s="1"/>
      <c r="H507" s="1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</row>
    <row r="508" spans="3:35" x14ac:dyDescent="0.25">
      <c r="C508" s="1"/>
      <c r="E508" s="1"/>
      <c r="F508" s="1"/>
      <c r="G508" s="1"/>
      <c r="H508" s="1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</row>
    <row r="509" spans="3:35" x14ac:dyDescent="0.25">
      <c r="C509" s="1"/>
      <c r="E509" s="1"/>
      <c r="F509" s="1"/>
      <c r="G509" s="1"/>
      <c r="H509" s="1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</row>
    <row r="510" spans="3:35" x14ac:dyDescent="0.25">
      <c r="C510" s="1"/>
      <c r="E510" s="1"/>
      <c r="F510" s="1"/>
      <c r="G510" s="1"/>
      <c r="H510" s="1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</row>
    <row r="511" spans="3:35" x14ac:dyDescent="0.25">
      <c r="C511" s="1"/>
      <c r="E511" s="1"/>
      <c r="F511" s="1"/>
      <c r="G511" s="1"/>
      <c r="H511" s="1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</row>
    <row r="512" spans="3:35" x14ac:dyDescent="0.25">
      <c r="C512" s="1"/>
      <c r="E512" s="1"/>
      <c r="F512" s="1"/>
      <c r="G512" s="1"/>
      <c r="H512" s="1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</row>
    <row r="513" spans="3:35" x14ac:dyDescent="0.25">
      <c r="C513" s="1"/>
      <c r="E513" s="1"/>
      <c r="F513" s="1"/>
      <c r="G513" s="1"/>
      <c r="H513" s="1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</row>
    <row r="514" spans="3:35" x14ac:dyDescent="0.25">
      <c r="C514" s="1"/>
      <c r="E514" s="1"/>
      <c r="F514" s="1"/>
      <c r="G514" s="1"/>
      <c r="H514" s="1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</row>
    <row r="515" spans="3:35" x14ac:dyDescent="0.25">
      <c r="C515" s="1"/>
      <c r="E515" s="1"/>
      <c r="F515" s="1"/>
      <c r="G515" s="1"/>
      <c r="H515" s="1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</row>
    <row r="516" spans="3:35" x14ac:dyDescent="0.25">
      <c r="C516" s="1"/>
      <c r="E516" s="1"/>
      <c r="F516" s="1"/>
      <c r="G516" s="1"/>
      <c r="H516" s="1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</row>
    <row r="517" spans="3:35" x14ac:dyDescent="0.25">
      <c r="C517" s="1"/>
      <c r="E517" s="1"/>
      <c r="F517" s="1"/>
      <c r="G517" s="1"/>
      <c r="H517" s="1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</row>
    <row r="518" spans="3:35" x14ac:dyDescent="0.25">
      <c r="C518" s="1"/>
      <c r="E518" s="1"/>
      <c r="F518" s="1"/>
      <c r="G518" s="1"/>
      <c r="H518" s="1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</row>
    <row r="519" spans="3:35" x14ac:dyDescent="0.25">
      <c r="C519" s="1"/>
      <c r="E519" s="1"/>
      <c r="F519" s="1"/>
      <c r="G519" s="1"/>
      <c r="H519" s="1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</row>
    <row r="520" spans="3:35" x14ac:dyDescent="0.25">
      <c r="C520" s="1"/>
      <c r="E520" s="1"/>
      <c r="F520" s="1"/>
      <c r="G520" s="1"/>
      <c r="H520" s="1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</row>
    <row r="521" spans="3:35" x14ac:dyDescent="0.25">
      <c r="C521" s="1"/>
      <c r="E521" s="1"/>
      <c r="F521" s="1"/>
      <c r="G521" s="1"/>
      <c r="H521" s="1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</row>
    <row r="522" spans="3:35" x14ac:dyDescent="0.25">
      <c r="C522" s="1"/>
      <c r="E522" s="1"/>
      <c r="F522" s="1"/>
      <c r="G522" s="1"/>
      <c r="H522" s="1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</row>
    <row r="523" spans="3:35" x14ac:dyDescent="0.25">
      <c r="C523" s="1"/>
      <c r="E523" s="1"/>
      <c r="F523" s="1"/>
      <c r="G523" s="1"/>
      <c r="H523" s="1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</row>
    <row r="524" spans="3:35" x14ac:dyDescent="0.25">
      <c r="C524" s="1"/>
      <c r="E524" s="1"/>
      <c r="F524" s="1"/>
      <c r="G524" s="1"/>
      <c r="H524" s="1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</row>
    <row r="525" spans="3:35" x14ac:dyDescent="0.25">
      <c r="C525" s="1"/>
      <c r="E525" s="1"/>
      <c r="F525" s="1"/>
      <c r="G525" s="1"/>
      <c r="H525" s="1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</row>
    <row r="526" spans="3:35" x14ac:dyDescent="0.25">
      <c r="C526" s="1"/>
      <c r="E526" s="1"/>
      <c r="F526" s="1"/>
      <c r="G526" s="1"/>
      <c r="H526" s="1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</row>
    <row r="527" spans="3:35" x14ac:dyDescent="0.25">
      <c r="C527" s="1"/>
      <c r="E527" s="1"/>
      <c r="F527" s="1"/>
      <c r="G527" s="1"/>
      <c r="H527" s="1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</row>
    <row r="528" spans="3:35" x14ac:dyDescent="0.25">
      <c r="C528" s="1"/>
      <c r="E528" s="1"/>
      <c r="F528" s="1"/>
      <c r="G528" s="1"/>
      <c r="H528" s="1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</row>
    <row r="529" spans="3:35" x14ac:dyDescent="0.25">
      <c r="C529" s="1"/>
      <c r="E529" s="1"/>
      <c r="F529" s="1"/>
      <c r="G529" s="1"/>
      <c r="H529" s="1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</row>
    <row r="530" spans="3:35" x14ac:dyDescent="0.25">
      <c r="C530" s="1"/>
      <c r="E530" s="1"/>
      <c r="F530" s="1"/>
      <c r="G530" s="1"/>
      <c r="H530" s="1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</row>
    <row r="531" spans="3:35" x14ac:dyDescent="0.25">
      <c r="C531" s="1"/>
      <c r="E531" s="1"/>
      <c r="F531" s="1"/>
      <c r="G531" s="1"/>
      <c r="H531" s="1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</row>
    <row r="532" spans="3:35" x14ac:dyDescent="0.25">
      <c r="C532" s="1"/>
      <c r="E532" s="1"/>
      <c r="F532" s="1"/>
      <c r="G532" s="1"/>
      <c r="H532" s="1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</row>
    <row r="533" spans="3:35" x14ac:dyDescent="0.25">
      <c r="C533" s="1"/>
      <c r="E533" s="1"/>
      <c r="F533" s="1"/>
      <c r="G533" s="1"/>
      <c r="H533" s="1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</row>
    <row r="534" spans="3:35" x14ac:dyDescent="0.25">
      <c r="C534" s="1"/>
      <c r="E534" s="1"/>
      <c r="F534" s="1"/>
      <c r="G534" s="1"/>
      <c r="H534" s="1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</row>
    <row r="535" spans="3:35" x14ac:dyDescent="0.25">
      <c r="C535" s="1"/>
      <c r="E535" s="1"/>
      <c r="F535" s="1"/>
      <c r="G535" s="1"/>
      <c r="H535" s="1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</row>
    <row r="536" spans="3:35" x14ac:dyDescent="0.25">
      <c r="C536" s="1"/>
      <c r="E536" s="1"/>
      <c r="F536" s="1"/>
      <c r="G536" s="1"/>
      <c r="H536" s="1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</row>
    <row r="537" spans="3:35" x14ac:dyDescent="0.25">
      <c r="C537" s="1"/>
      <c r="E537" s="1"/>
      <c r="F537" s="1"/>
      <c r="G537" s="1"/>
      <c r="H537" s="1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</row>
    <row r="538" spans="3:35" x14ac:dyDescent="0.25">
      <c r="C538" s="1"/>
      <c r="E538" s="1"/>
      <c r="F538" s="1"/>
      <c r="G538" s="1"/>
      <c r="H538" s="1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</row>
    <row r="539" spans="3:35" x14ac:dyDescent="0.25">
      <c r="C539" s="1"/>
      <c r="E539" s="1"/>
      <c r="F539" s="1"/>
      <c r="G539" s="1"/>
      <c r="H539" s="1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</row>
    <row r="540" spans="3:35" x14ac:dyDescent="0.25">
      <c r="C540" s="1"/>
      <c r="E540" s="1"/>
      <c r="F540" s="1"/>
      <c r="G540" s="1"/>
      <c r="H540" s="1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</row>
    <row r="541" spans="3:35" x14ac:dyDescent="0.25">
      <c r="C541" s="1"/>
      <c r="E541" s="1"/>
      <c r="F541" s="1"/>
      <c r="G541" s="1"/>
      <c r="H541" s="1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</row>
    <row r="542" spans="3:35" x14ac:dyDescent="0.25">
      <c r="C542" s="1"/>
      <c r="E542" s="1"/>
      <c r="F542" s="1"/>
      <c r="G542" s="1"/>
      <c r="H542" s="1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</row>
    <row r="543" spans="3:35" x14ac:dyDescent="0.25">
      <c r="C543" s="1"/>
      <c r="E543" s="1"/>
      <c r="F543" s="1"/>
      <c r="G543" s="1"/>
      <c r="H543" s="1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</row>
    <row r="544" spans="3:35" x14ac:dyDescent="0.25">
      <c r="C544" s="1"/>
      <c r="E544" s="1"/>
      <c r="F544" s="1"/>
      <c r="G544" s="1"/>
      <c r="H544" s="1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</row>
    <row r="545" spans="3:35" x14ac:dyDescent="0.25">
      <c r="C545" s="1"/>
      <c r="E545" s="1"/>
      <c r="F545" s="1"/>
      <c r="G545" s="1"/>
      <c r="H545" s="1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</row>
    <row r="546" spans="3:35" x14ac:dyDescent="0.25">
      <c r="C546" s="1"/>
      <c r="E546" s="1"/>
      <c r="F546" s="1"/>
      <c r="G546" s="1"/>
      <c r="H546" s="1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</row>
    <row r="547" spans="3:35" x14ac:dyDescent="0.25">
      <c r="C547" s="1"/>
      <c r="E547" s="1"/>
      <c r="F547" s="1"/>
      <c r="G547" s="1"/>
      <c r="H547" s="1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</row>
    <row r="548" spans="3:35" x14ac:dyDescent="0.25">
      <c r="C548" s="1"/>
      <c r="E548" s="1"/>
      <c r="F548" s="1"/>
      <c r="G548" s="1"/>
      <c r="H548" s="1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</row>
    <row r="549" spans="3:35" x14ac:dyDescent="0.25">
      <c r="C549" s="1"/>
      <c r="E549" s="1"/>
      <c r="F549" s="1"/>
      <c r="G549" s="1"/>
      <c r="H549" s="1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</row>
    <row r="550" spans="3:35" x14ac:dyDescent="0.25">
      <c r="C550" s="1"/>
      <c r="E550" s="1"/>
      <c r="F550" s="1"/>
      <c r="G550" s="1"/>
      <c r="H550" s="1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</row>
    <row r="551" spans="3:35" x14ac:dyDescent="0.25">
      <c r="C551" s="1"/>
      <c r="E551" s="1"/>
      <c r="F551" s="1"/>
      <c r="G551" s="1"/>
      <c r="H551" s="1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</row>
    <row r="552" spans="3:35" x14ac:dyDescent="0.25">
      <c r="C552" s="1"/>
      <c r="E552" s="1"/>
      <c r="F552" s="1"/>
      <c r="G552" s="1"/>
      <c r="H552" s="1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</row>
    <row r="553" spans="3:35" x14ac:dyDescent="0.25">
      <c r="C553" s="1"/>
      <c r="E553" s="1"/>
      <c r="F553" s="1"/>
      <c r="G553" s="1"/>
      <c r="H553" s="1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</row>
    <row r="554" spans="3:35" x14ac:dyDescent="0.25">
      <c r="C554" s="1"/>
      <c r="E554" s="1"/>
      <c r="F554" s="1"/>
      <c r="G554" s="1"/>
      <c r="H554" s="1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</row>
    <row r="555" spans="3:35" x14ac:dyDescent="0.25">
      <c r="C555" s="1"/>
      <c r="E555" s="1"/>
      <c r="F555" s="1"/>
      <c r="G555" s="1"/>
      <c r="H555" s="1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</row>
    <row r="556" spans="3:35" x14ac:dyDescent="0.25">
      <c r="C556" s="1"/>
      <c r="E556" s="1"/>
      <c r="F556" s="1"/>
      <c r="G556" s="1"/>
      <c r="H556" s="1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</row>
    <row r="557" spans="3:35" x14ac:dyDescent="0.25">
      <c r="C557" s="1"/>
      <c r="E557" s="1"/>
      <c r="F557" s="1"/>
      <c r="G557" s="1"/>
      <c r="H557" s="1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</row>
    <row r="558" spans="3:35" x14ac:dyDescent="0.25">
      <c r="C558" s="1"/>
      <c r="E558" s="1"/>
      <c r="F558" s="1"/>
      <c r="G558" s="1"/>
      <c r="H558" s="1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</row>
    <row r="559" spans="3:35" x14ac:dyDescent="0.25">
      <c r="C559" s="1"/>
      <c r="E559" s="1"/>
      <c r="F559" s="1"/>
      <c r="G559" s="1"/>
      <c r="H559" s="1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</row>
    <row r="560" spans="3:35" x14ac:dyDescent="0.25">
      <c r="C560" s="1"/>
      <c r="E560" s="1"/>
      <c r="F560" s="1"/>
      <c r="G560" s="1"/>
      <c r="H560" s="1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</row>
    <row r="561" spans="3:35" x14ac:dyDescent="0.25">
      <c r="C561" s="1"/>
      <c r="E561" s="1"/>
      <c r="F561" s="1"/>
      <c r="G561" s="1"/>
      <c r="H561" s="1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</row>
    <row r="562" spans="3:35" x14ac:dyDescent="0.25">
      <c r="C562" s="1"/>
      <c r="E562" s="1"/>
      <c r="F562" s="1"/>
      <c r="G562" s="1"/>
      <c r="H562" s="1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</row>
    <row r="563" spans="3:35" x14ac:dyDescent="0.25">
      <c r="C563" s="1"/>
      <c r="E563" s="1"/>
      <c r="F563" s="1"/>
      <c r="G563" s="1"/>
      <c r="H563" s="1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</row>
    <row r="564" spans="3:35" x14ac:dyDescent="0.25">
      <c r="C564" s="1"/>
      <c r="E564" s="1"/>
      <c r="F564" s="1"/>
      <c r="G564" s="1"/>
      <c r="H564" s="1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</row>
    <row r="565" spans="3:35" x14ac:dyDescent="0.25">
      <c r="C565" s="1"/>
      <c r="E565" s="1"/>
      <c r="F565" s="1"/>
      <c r="G565" s="1"/>
      <c r="H565" s="1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</row>
    <row r="566" spans="3:35" x14ac:dyDescent="0.25">
      <c r="C566" s="1"/>
      <c r="E566" s="1"/>
      <c r="F566" s="1"/>
      <c r="G566" s="1"/>
      <c r="H566" s="1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</row>
    <row r="567" spans="3:35" x14ac:dyDescent="0.25">
      <c r="C567" s="1"/>
      <c r="E567" s="1"/>
      <c r="F567" s="1"/>
      <c r="G567" s="1"/>
      <c r="H567" s="1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</row>
    <row r="568" spans="3:35" x14ac:dyDescent="0.25">
      <c r="C568" s="1"/>
      <c r="E568" s="1"/>
      <c r="F568" s="1"/>
      <c r="G568" s="1"/>
      <c r="H568" s="1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</row>
    <row r="569" spans="3:35" x14ac:dyDescent="0.25">
      <c r="C569" s="1"/>
      <c r="E569" s="1"/>
      <c r="F569" s="1"/>
      <c r="G569" s="1"/>
      <c r="H569" s="1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</row>
    <row r="570" spans="3:35" x14ac:dyDescent="0.25">
      <c r="C570" s="1"/>
      <c r="E570" s="1"/>
      <c r="F570" s="1"/>
      <c r="G570" s="1"/>
      <c r="H570" s="1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</row>
    <row r="571" spans="3:35" x14ac:dyDescent="0.25">
      <c r="C571" s="1"/>
      <c r="E571" s="1"/>
      <c r="F571" s="1"/>
      <c r="G571" s="1"/>
      <c r="H571" s="1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</row>
    <row r="572" spans="3:35" x14ac:dyDescent="0.25">
      <c r="C572" s="1"/>
      <c r="E572" s="1"/>
      <c r="F572" s="1"/>
      <c r="G572" s="1"/>
      <c r="H572" s="1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</row>
    <row r="573" spans="3:35" x14ac:dyDescent="0.25">
      <c r="C573" s="1"/>
      <c r="E573" s="1"/>
      <c r="F573" s="1"/>
      <c r="G573" s="1"/>
      <c r="H573" s="1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</row>
    <row r="574" spans="3:35" x14ac:dyDescent="0.25">
      <c r="C574" s="1"/>
      <c r="E574" s="1"/>
      <c r="F574" s="1"/>
      <c r="G574" s="1"/>
      <c r="H574" s="1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</row>
    <row r="575" spans="3:35" x14ac:dyDescent="0.25">
      <c r="C575" s="1"/>
      <c r="E575" s="1"/>
      <c r="F575" s="1"/>
      <c r="G575" s="1"/>
      <c r="H575" s="1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</row>
    <row r="576" spans="3:35" x14ac:dyDescent="0.25">
      <c r="C576" s="1"/>
      <c r="E576" s="1"/>
      <c r="F576" s="1"/>
      <c r="G576" s="1"/>
      <c r="H576" s="1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</row>
    <row r="577" spans="3:35" x14ac:dyDescent="0.25">
      <c r="C577" s="1"/>
      <c r="E577" s="1"/>
      <c r="F577" s="1"/>
      <c r="G577" s="1"/>
      <c r="H577" s="1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</row>
    <row r="578" spans="3:35" x14ac:dyDescent="0.25">
      <c r="C578" s="1"/>
      <c r="E578" s="1"/>
      <c r="F578" s="1"/>
      <c r="G578" s="1"/>
      <c r="H578" s="1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</row>
    <row r="579" spans="3:35" x14ac:dyDescent="0.25">
      <c r="C579" s="1"/>
      <c r="E579" s="1"/>
      <c r="F579" s="1"/>
      <c r="G579" s="1"/>
      <c r="H579" s="1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</row>
    <row r="580" spans="3:35" x14ac:dyDescent="0.25">
      <c r="C580" s="1"/>
      <c r="E580" s="1"/>
      <c r="F580" s="1"/>
      <c r="G580" s="1"/>
      <c r="H580" s="1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</row>
    <row r="581" spans="3:35" x14ac:dyDescent="0.25">
      <c r="C581" s="1"/>
      <c r="E581" s="1"/>
      <c r="F581" s="1"/>
      <c r="G581" s="1"/>
      <c r="H581" s="1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</row>
    <row r="582" spans="3:35" x14ac:dyDescent="0.25">
      <c r="C582" s="1"/>
      <c r="E582" s="1"/>
      <c r="F582" s="1"/>
      <c r="G582" s="1"/>
      <c r="H582" s="1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</row>
    <row r="583" spans="3:35" x14ac:dyDescent="0.25">
      <c r="C583" s="1"/>
      <c r="E583" s="1"/>
      <c r="F583" s="1"/>
      <c r="G583" s="1"/>
      <c r="H583" s="1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</row>
    <row r="584" spans="3:35" x14ac:dyDescent="0.25">
      <c r="C584" s="1"/>
      <c r="E584" s="1"/>
      <c r="F584" s="1"/>
      <c r="G584" s="1"/>
      <c r="H584" s="1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</row>
    <row r="585" spans="3:35" x14ac:dyDescent="0.25">
      <c r="C585" s="1"/>
      <c r="E585" s="1"/>
      <c r="F585" s="1"/>
      <c r="G585" s="1"/>
      <c r="H585" s="1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</row>
    <row r="586" spans="3:35" x14ac:dyDescent="0.25">
      <c r="C586" s="1"/>
      <c r="E586" s="1"/>
      <c r="F586" s="1"/>
      <c r="G586" s="1"/>
      <c r="H586" s="1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</row>
    <row r="587" spans="3:35" x14ac:dyDescent="0.25">
      <c r="C587" s="1"/>
      <c r="E587" s="1"/>
      <c r="F587" s="1"/>
      <c r="G587" s="1"/>
      <c r="H587" s="1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</row>
    <row r="588" spans="3:35" x14ac:dyDescent="0.25">
      <c r="C588" s="1"/>
      <c r="E588" s="1"/>
      <c r="F588" s="1"/>
      <c r="G588" s="1"/>
      <c r="H588" s="1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</row>
    <row r="589" spans="3:35" x14ac:dyDescent="0.25">
      <c r="C589" s="1"/>
      <c r="E589" s="1"/>
      <c r="F589" s="1"/>
      <c r="G589" s="1"/>
      <c r="H589" s="1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</row>
    <row r="590" spans="3:35" x14ac:dyDescent="0.25">
      <c r="C590" s="1"/>
      <c r="E590" s="1"/>
      <c r="F590" s="1"/>
      <c r="G590" s="1"/>
      <c r="H590" s="1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</row>
    <row r="591" spans="3:35" x14ac:dyDescent="0.25">
      <c r="C591" s="1"/>
      <c r="E591" s="1"/>
      <c r="F591" s="1"/>
      <c r="G591" s="1"/>
      <c r="H591" s="1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</row>
    <row r="592" spans="3:35" x14ac:dyDescent="0.25">
      <c r="C592" s="1"/>
      <c r="E592" s="1"/>
      <c r="F592" s="1"/>
      <c r="G592" s="1"/>
      <c r="H592" s="1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</row>
    <row r="593" spans="3:35" x14ac:dyDescent="0.25">
      <c r="C593" s="1"/>
      <c r="E593" s="1"/>
      <c r="F593" s="1"/>
      <c r="G593" s="1"/>
      <c r="H593" s="1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</row>
    <row r="594" spans="3:35" x14ac:dyDescent="0.25">
      <c r="C594" s="1"/>
      <c r="E594" s="1"/>
      <c r="F594" s="1"/>
      <c r="G594" s="1"/>
      <c r="H594" s="1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</row>
    <row r="595" spans="3:35" x14ac:dyDescent="0.25">
      <c r="C595" s="1"/>
      <c r="E595" s="1"/>
      <c r="F595" s="1"/>
      <c r="G595" s="1"/>
      <c r="H595" s="1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</row>
    <row r="596" spans="3:35" x14ac:dyDescent="0.25">
      <c r="C596" s="1"/>
      <c r="E596" s="1"/>
      <c r="F596" s="1"/>
      <c r="G596" s="1"/>
      <c r="H596" s="1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</row>
    <row r="597" spans="3:35" x14ac:dyDescent="0.25">
      <c r="C597" s="1"/>
      <c r="E597" s="1"/>
      <c r="F597" s="1"/>
      <c r="G597" s="1"/>
      <c r="H597" s="1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</row>
    <row r="598" spans="3:35" x14ac:dyDescent="0.25">
      <c r="C598" s="1"/>
      <c r="E598" s="1"/>
      <c r="F598" s="1"/>
      <c r="G598" s="1"/>
      <c r="H598" s="1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</row>
    <row r="599" spans="3:35" x14ac:dyDescent="0.25">
      <c r="C599" s="1"/>
      <c r="E599" s="1"/>
      <c r="F599" s="1"/>
      <c r="G599" s="1"/>
      <c r="H599" s="1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</row>
    <row r="600" spans="3:35" x14ac:dyDescent="0.25">
      <c r="C600" s="1"/>
      <c r="E600" s="1"/>
      <c r="F600" s="1"/>
      <c r="G600" s="1"/>
      <c r="H600" s="1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</row>
    <row r="601" spans="3:35" x14ac:dyDescent="0.25">
      <c r="C601" s="1"/>
      <c r="E601" s="1"/>
      <c r="F601" s="1"/>
      <c r="G601" s="1"/>
      <c r="H601" s="1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</row>
    <row r="602" spans="3:35" x14ac:dyDescent="0.25">
      <c r="C602" s="1"/>
      <c r="E602" s="1"/>
      <c r="F602" s="1"/>
      <c r="G602" s="1"/>
      <c r="H602" s="1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</row>
    <row r="603" spans="3:35" x14ac:dyDescent="0.25">
      <c r="C603" s="1"/>
      <c r="E603" s="1"/>
      <c r="F603" s="1"/>
      <c r="G603" s="1"/>
      <c r="H603" s="1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</row>
    <row r="604" spans="3:35" x14ac:dyDescent="0.25">
      <c r="C604" s="1"/>
      <c r="E604" s="1"/>
      <c r="F604" s="1"/>
      <c r="G604" s="1"/>
      <c r="H604" s="1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</row>
    <row r="605" spans="3:35" x14ac:dyDescent="0.25">
      <c r="C605" s="1"/>
      <c r="E605" s="1"/>
      <c r="F605" s="1"/>
      <c r="G605" s="1"/>
      <c r="H605" s="1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</row>
    <row r="606" spans="3:35" x14ac:dyDescent="0.25">
      <c r="C606" s="1"/>
      <c r="E606" s="1"/>
      <c r="F606" s="1"/>
      <c r="G606" s="1"/>
      <c r="H606" s="1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</row>
    <row r="607" spans="3:35" x14ac:dyDescent="0.25">
      <c r="C607" s="1"/>
      <c r="E607" s="1"/>
      <c r="F607" s="1"/>
      <c r="G607" s="1"/>
      <c r="H607" s="1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</row>
    <row r="608" spans="3:35" x14ac:dyDescent="0.25">
      <c r="C608" s="1"/>
      <c r="E608" s="1"/>
      <c r="F608" s="1"/>
      <c r="G608" s="1"/>
      <c r="H608" s="1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</row>
    <row r="609" spans="3:35" x14ac:dyDescent="0.25">
      <c r="C609" s="1"/>
      <c r="E609" s="1"/>
      <c r="F609" s="1"/>
      <c r="G609" s="1"/>
      <c r="H609" s="1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</row>
    <row r="610" spans="3:35" x14ac:dyDescent="0.25">
      <c r="C610" s="1"/>
      <c r="E610" s="1"/>
      <c r="F610" s="1"/>
      <c r="G610" s="1"/>
      <c r="H610" s="1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</row>
    <row r="611" spans="3:35" x14ac:dyDescent="0.25">
      <c r="C611" s="1"/>
      <c r="E611" s="1"/>
      <c r="F611" s="1"/>
      <c r="G611" s="1"/>
      <c r="H611" s="1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</row>
    <row r="612" spans="3:35" x14ac:dyDescent="0.25">
      <c r="C612" s="1"/>
      <c r="E612" s="1"/>
      <c r="F612" s="1"/>
      <c r="G612" s="1"/>
      <c r="H612" s="1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</row>
    <row r="613" spans="3:35" x14ac:dyDescent="0.25">
      <c r="C613" s="1"/>
      <c r="E613" s="1"/>
      <c r="F613" s="1"/>
      <c r="G613" s="1"/>
      <c r="H613" s="1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</row>
    <row r="614" spans="3:35" x14ac:dyDescent="0.25">
      <c r="C614" s="1"/>
      <c r="E614" s="1"/>
      <c r="F614" s="1"/>
      <c r="G614" s="1"/>
      <c r="H614" s="1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</row>
    <row r="615" spans="3:35" x14ac:dyDescent="0.25">
      <c r="C615" s="1"/>
      <c r="E615" s="1"/>
      <c r="F615" s="1"/>
      <c r="G615" s="1"/>
      <c r="H615" s="1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</row>
    <row r="616" spans="3:35" x14ac:dyDescent="0.25">
      <c r="C616" s="1"/>
      <c r="E616" s="1"/>
      <c r="F616" s="1"/>
      <c r="G616" s="1"/>
      <c r="H616" s="1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</row>
    <row r="617" spans="3:35" x14ac:dyDescent="0.25">
      <c r="C617" s="1"/>
      <c r="E617" s="1"/>
      <c r="F617" s="1"/>
      <c r="G617" s="1"/>
      <c r="H617" s="1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</row>
    <row r="618" spans="3:35" x14ac:dyDescent="0.25">
      <c r="C618" s="1"/>
      <c r="E618" s="1"/>
      <c r="F618" s="1"/>
      <c r="G618" s="1"/>
      <c r="H618" s="1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</row>
    <row r="619" spans="3:35" x14ac:dyDescent="0.25">
      <c r="C619" s="1"/>
      <c r="E619" s="1"/>
      <c r="F619" s="1"/>
      <c r="G619" s="1"/>
      <c r="H619" s="1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</row>
    <row r="620" spans="3:35" x14ac:dyDescent="0.25">
      <c r="C620" s="1"/>
      <c r="E620" s="1"/>
      <c r="F620" s="1"/>
      <c r="G620" s="1"/>
      <c r="H620" s="1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</row>
    <row r="621" spans="3:35" x14ac:dyDescent="0.25">
      <c r="C621" s="1"/>
      <c r="E621" s="1"/>
      <c r="F621" s="1"/>
      <c r="G621" s="1"/>
      <c r="H621" s="1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</row>
    <row r="622" spans="3:35" x14ac:dyDescent="0.25">
      <c r="C622" s="1"/>
      <c r="E622" s="1"/>
      <c r="F622" s="1"/>
      <c r="G622" s="1"/>
      <c r="H622" s="1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</row>
    <row r="623" spans="3:35" x14ac:dyDescent="0.25">
      <c r="C623" s="1"/>
      <c r="E623" s="1"/>
      <c r="F623" s="1"/>
      <c r="G623" s="1"/>
      <c r="H623" s="1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</row>
    <row r="624" spans="3:35" x14ac:dyDescent="0.25">
      <c r="C624" s="1"/>
      <c r="E624" s="1"/>
      <c r="F624" s="1"/>
      <c r="G624" s="1"/>
      <c r="H624" s="1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</row>
    <row r="625" spans="3:35" x14ac:dyDescent="0.25">
      <c r="C625" s="1"/>
      <c r="E625" s="1"/>
      <c r="F625" s="1"/>
      <c r="G625" s="1"/>
      <c r="H625" s="1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</row>
    <row r="626" spans="3:35" x14ac:dyDescent="0.25">
      <c r="C626" s="1"/>
      <c r="E626" s="1"/>
      <c r="F626" s="1"/>
      <c r="G626" s="1"/>
      <c r="H626" s="1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</row>
    <row r="627" spans="3:35" x14ac:dyDescent="0.25">
      <c r="C627" s="1"/>
      <c r="E627" s="1"/>
      <c r="F627" s="1"/>
      <c r="G627" s="1"/>
      <c r="H627" s="1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</row>
    <row r="628" spans="3:35" x14ac:dyDescent="0.25">
      <c r="C628" s="1"/>
      <c r="E628" s="1"/>
      <c r="F628" s="1"/>
      <c r="G628" s="1"/>
      <c r="H628" s="1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</row>
    <row r="629" spans="3:35" x14ac:dyDescent="0.25">
      <c r="C629" s="1"/>
      <c r="E629" s="1"/>
      <c r="F629" s="1"/>
      <c r="G629" s="1"/>
      <c r="H629" s="1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</row>
    <row r="630" spans="3:35" x14ac:dyDescent="0.25">
      <c r="C630" s="1"/>
      <c r="E630" s="1"/>
      <c r="F630" s="1"/>
      <c r="G630" s="1"/>
      <c r="H630" s="1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</row>
    <row r="631" spans="3:35" x14ac:dyDescent="0.25">
      <c r="C631" s="1"/>
      <c r="E631" s="1"/>
      <c r="F631" s="1"/>
      <c r="G631" s="1"/>
      <c r="H631" s="1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</row>
    <row r="632" spans="3:35" x14ac:dyDescent="0.25">
      <c r="C632" s="1"/>
      <c r="E632" s="1"/>
      <c r="F632" s="1"/>
      <c r="G632" s="1"/>
      <c r="H632" s="1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</row>
    <row r="633" spans="3:35" x14ac:dyDescent="0.25">
      <c r="C633" s="1"/>
      <c r="E633" s="1"/>
      <c r="F633" s="1"/>
      <c r="G633" s="1"/>
      <c r="H633" s="1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</row>
    <row r="634" spans="3:35" x14ac:dyDescent="0.25">
      <c r="C634" s="1"/>
      <c r="E634" s="1"/>
      <c r="F634" s="1"/>
      <c r="G634" s="1"/>
      <c r="H634" s="1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</row>
    <row r="635" spans="3:35" x14ac:dyDescent="0.25">
      <c r="C635" s="1"/>
      <c r="E635" s="1"/>
      <c r="F635" s="1"/>
      <c r="G635" s="1"/>
      <c r="H635" s="1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</row>
    <row r="636" spans="3:35" x14ac:dyDescent="0.25">
      <c r="C636" s="1"/>
      <c r="E636" s="1"/>
      <c r="F636" s="1"/>
      <c r="G636" s="1"/>
      <c r="H636" s="1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</row>
    <row r="637" spans="3:35" x14ac:dyDescent="0.25">
      <c r="C637" s="1"/>
      <c r="E637" s="1"/>
      <c r="F637" s="1"/>
      <c r="G637" s="1"/>
      <c r="H637" s="1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</row>
    <row r="638" spans="3:35" x14ac:dyDescent="0.25">
      <c r="C638" s="1"/>
      <c r="E638" s="1"/>
      <c r="F638" s="1"/>
      <c r="G638" s="1"/>
      <c r="H638" s="1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</row>
    <row r="639" spans="3:35" x14ac:dyDescent="0.25">
      <c r="C639" s="1"/>
      <c r="E639" s="1"/>
      <c r="F639" s="1"/>
      <c r="G639" s="1"/>
      <c r="H639" s="1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</row>
    <row r="640" spans="3:35" x14ac:dyDescent="0.25">
      <c r="C640" s="1"/>
      <c r="E640" s="1"/>
      <c r="F640" s="1"/>
      <c r="G640" s="1"/>
      <c r="H640" s="1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</row>
    <row r="641" spans="3:35" x14ac:dyDescent="0.25">
      <c r="C641" s="1"/>
      <c r="E641" s="1"/>
      <c r="F641" s="1"/>
      <c r="G641" s="1"/>
      <c r="H641" s="1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</row>
    <row r="642" spans="3:35" x14ac:dyDescent="0.25">
      <c r="C642" s="1"/>
      <c r="E642" s="1"/>
      <c r="F642" s="1"/>
      <c r="G642" s="1"/>
      <c r="H642" s="1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</row>
    <row r="643" spans="3:35" x14ac:dyDescent="0.25">
      <c r="C643" s="1"/>
      <c r="E643" s="1"/>
      <c r="F643" s="1"/>
      <c r="G643" s="1"/>
      <c r="H643" s="1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</row>
    <row r="644" spans="3:35" x14ac:dyDescent="0.25">
      <c r="C644" s="1"/>
      <c r="E644" s="1"/>
      <c r="F644" s="1"/>
      <c r="G644" s="1"/>
      <c r="H644" s="1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</row>
    <row r="645" spans="3:35" x14ac:dyDescent="0.25">
      <c r="C645" s="1"/>
      <c r="E645" s="1"/>
      <c r="F645" s="1"/>
      <c r="G645" s="1"/>
      <c r="H645" s="1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</row>
    <row r="646" spans="3:35" x14ac:dyDescent="0.25">
      <c r="C646" s="1"/>
      <c r="E646" s="1"/>
      <c r="F646" s="1"/>
      <c r="G646" s="1"/>
      <c r="H646" s="1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</row>
    <row r="647" spans="3:35" x14ac:dyDescent="0.25">
      <c r="C647" s="1"/>
      <c r="E647" s="1"/>
      <c r="F647" s="1"/>
      <c r="G647" s="1"/>
      <c r="H647" s="1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</row>
    <row r="648" spans="3:35" x14ac:dyDescent="0.25">
      <c r="C648" s="1"/>
      <c r="E648" s="1"/>
      <c r="F648" s="1"/>
      <c r="G648" s="1"/>
      <c r="H648" s="1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</row>
    <row r="649" spans="3:35" x14ac:dyDescent="0.25">
      <c r="C649" s="1"/>
      <c r="E649" s="1"/>
      <c r="F649" s="1"/>
      <c r="G649" s="1"/>
      <c r="H649" s="1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</row>
    <row r="650" spans="3:35" x14ac:dyDescent="0.25">
      <c r="C650" s="1"/>
      <c r="E650" s="1"/>
      <c r="F650" s="1"/>
      <c r="G650" s="1"/>
      <c r="H650" s="1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</row>
    <row r="651" spans="3:35" x14ac:dyDescent="0.25">
      <c r="C651" s="1"/>
      <c r="E651" s="1"/>
      <c r="F651" s="1"/>
      <c r="G651" s="1"/>
      <c r="H651" s="1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</row>
    <row r="652" spans="3:35" x14ac:dyDescent="0.25">
      <c r="C652" s="1"/>
      <c r="E652" s="1"/>
      <c r="F652" s="1"/>
      <c r="G652" s="1"/>
      <c r="H652" s="1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</row>
    <row r="653" spans="3:35" x14ac:dyDescent="0.25">
      <c r="C653" s="1"/>
      <c r="E653" s="1"/>
      <c r="F653" s="1"/>
      <c r="G653" s="1"/>
      <c r="H653" s="1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</row>
    <row r="654" spans="3:35" x14ac:dyDescent="0.25">
      <c r="C654" s="1"/>
      <c r="E654" s="1"/>
      <c r="F654" s="1"/>
      <c r="G654" s="1"/>
      <c r="H654" s="1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</row>
    <row r="655" spans="3:35" x14ac:dyDescent="0.25">
      <c r="C655" s="1"/>
      <c r="E655" s="1"/>
      <c r="F655" s="1"/>
      <c r="G655" s="1"/>
      <c r="H655" s="1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</row>
    <row r="656" spans="3:35" x14ac:dyDescent="0.25">
      <c r="C656" s="1"/>
      <c r="E656" s="1"/>
      <c r="F656" s="1"/>
      <c r="G656" s="1"/>
      <c r="H656" s="1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</row>
    <row r="657" spans="3:35" x14ac:dyDescent="0.25">
      <c r="C657" s="1"/>
      <c r="E657" s="1"/>
      <c r="F657" s="1"/>
      <c r="G657" s="1"/>
      <c r="H657" s="1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</row>
    <row r="658" spans="3:35" x14ac:dyDescent="0.25">
      <c r="C658" s="1"/>
      <c r="E658" s="1"/>
      <c r="F658" s="1"/>
      <c r="G658" s="1"/>
      <c r="H658" s="1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</row>
    <row r="659" spans="3:35" x14ac:dyDescent="0.25">
      <c r="C659" s="1"/>
      <c r="E659" s="1"/>
      <c r="F659" s="1"/>
      <c r="G659" s="1"/>
      <c r="H659" s="1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</row>
    <row r="660" spans="3:35" x14ac:dyDescent="0.25">
      <c r="C660" s="1"/>
      <c r="E660" s="1"/>
      <c r="F660" s="1"/>
      <c r="G660" s="1"/>
      <c r="H660" s="1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</row>
    <row r="661" spans="3:35" x14ac:dyDescent="0.25">
      <c r="C661" s="1"/>
      <c r="E661" s="1"/>
      <c r="F661" s="1"/>
      <c r="G661" s="1"/>
      <c r="H661" s="1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</row>
    <row r="662" spans="3:35" x14ac:dyDescent="0.25">
      <c r="C662" s="1"/>
      <c r="E662" s="1"/>
      <c r="F662" s="1"/>
      <c r="G662" s="1"/>
      <c r="H662" s="1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</row>
    <row r="663" spans="3:35" x14ac:dyDescent="0.25">
      <c r="C663" s="1"/>
      <c r="E663" s="1"/>
      <c r="F663" s="1"/>
      <c r="G663" s="1"/>
      <c r="H663" s="1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</row>
    <row r="664" spans="3:35" x14ac:dyDescent="0.25">
      <c r="C664" s="1"/>
      <c r="E664" s="1"/>
      <c r="F664" s="1"/>
      <c r="G664" s="1"/>
      <c r="H664" s="1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</row>
    <row r="665" spans="3:35" x14ac:dyDescent="0.25">
      <c r="C665" s="1"/>
      <c r="E665" s="1"/>
      <c r="F665" s="1"/>
      <c r="G665" s="1"/>
      <c r="H665" s="1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</row>
    <row r="666" spans="3:35" x14ac:dyDescent="0.25">
      <c r="C666" s="1"/>
      <c r="E666" s="1"/>
      <c r="F666" s="1"/>
      <c r="G666" s="1"/>
      <c r="H666" s="1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</row>
    <row r="667" spans="3:35" x14ac:dyDescent="0.25">
      <c r="C667" s="1"/>
      <c r="E667" s="1"/>
      <c r="F667" s="1"/>
      <c r="G667" s="1"/>
      <c r="H667" s="1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</row>
    <row r="668" spans="3:35" x14ac:dyDescent="0.25">
      <c r="C668" s="1"/>
      <c r="E668" s="1"/>
      <c r="F668" s="1"/>
      <c r="G668" s="1"/>
      <c r="H668" s="1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</row>
    <row r="669" spans="3:35" x14ac:dyDescent="0.25">
      <c r="C669" s="1"/>
      <c r="E669" s="1"/>
      <c r="F669" s="1"/>
      <c r="G669" s="1"/>
      <c r="H669" s="1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</row>
    <row r="670" spans="3:35" x14ac:dyDescent="0.25">
      <c r="C670" s="1"/>
      <c r="E670" s="1"/>
      <c r="F670" s="1"/>
      <c r="G670" s="1"/>
      <c r="H670" s="1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</row>
    <row r="671" spans="3:35" x14ac:dyDescent="0.25">
      <c r="C671" s="1"/>
      <c r="E671" s="1"/>
      <c r="F671" s="1"/>
      <c r="G671" s="1"/>
      <c r="H671" s="1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</row>
    <row r="672" spans="3:35" x14ac:dyDescent="0.25">
      <c r="C672" s="1"/>
      <c r="E672" s="1"/>
      <c r="F672" s="1"/>
      <c r="G672" s="1"/>
      <c r="H672" s="1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</row>
    <row r="673" spans="3:35" x14ac:dyDescent="0.25">
      <c r="C673" s="1"/>
      <c r="E673" s="1"/>
      <c r="F673" s="1"/>
      <c r="G673" s="1"/>
      <c r="H673" s="1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</row>
    <row r="674" spans="3:35" x14ac:dyDescent="0.25">
      <c r="C674" s="1"/>
      <c r="E674" s="1"/>
      <c r="F674" s="1"/>
      <c r="G674" s="1"/>
      <c r="H674" s="1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</row>
    <row r="675" spans="3:35" x14ac:dyDescent="0.25">
      <c r="C675" s="1"/>
      <c r="E675" s="1"/>
      <c r="F675" s="1"/>
      <c r="G675" s="1"/>
      <c r="H675" s="1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</row>
    <row r="676" spans="3:35" x14ac:dyDescent="0.25">
      <c r="C676" s="1"/>
      <c r="E676" s="1"/>
      <c r="F676" s="1"/>
      <c r="G676" s="1"/>
      <c r="H676" s="1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</row>
    <row r="677" spans="3:35" x14ac:dyDescent="0.25">
      <c r="C677" s="1"/>
      <c r="E677" s="1"/>
      <c r="F677" s="1"/>
      <c r="G677" s="1"/>
      <c r="H677" s="1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</row>
    <row r="678" spans="3:35" x14ac:dyDescent="0.25">
      <c r="C678" s="1"/>
      <c r="E678" s="1"/>
      <c r="F678" s="1"/>
      <c r="G678" s="1"/>
      <c r="H678" s="1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</row>
    <row r="679" spans="3:35" x14ac:dyDescent="0.25">
      <c r="C679" s="1"/>
      <c r="E679" s="1"/>
      <c r="F679" s="1"/>
      <c r="G679" s="1"/>
      <c r="H679" s="1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</row>
    <row r="680" spans="3:35" x14ac:dyDescent="0.25">
      <c r="C680" s="1"/>
      <c r="E680" s="1"/>
      <c r="F680" s="1"/>
      <c r="G680" s="1"/>
      <c r="H680" s="1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</row>
    <row r="681" spans="3:35" x14ac:dyDescent="0.25">
      <c r="C681" s="1"/>
      <c r="E681" s="1"/>
      <c r="F681" s="1"/>
      <c r="G681" s="1"/>
      <c r="H681" s="1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</row>
    <row r="682" spans="3:35" x14ac:dyDescent="0.25">
      <c r="C682" s="1"/>
      <c r="E682" s="1"/>
      <c r="F682" s="1"/>
      <c r="G682" s="1"/>
      <c r="H682" s="1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</row>
    <row r="683" spans="3:35" x14ac:dyDescent="0.25">
      <c r="C683" s="1"/>
      <c r="E683" s="1"/>
      <c r="F683" s="1"/>
      <c r="G683" s="1"/>
      <c r="H683" s="1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</row>
    <row r="684" spans="3:35" x14ac:dyDescent="0.25">
      <c r="C684" s="1"/>
      <c r="E684" s="1"/>
      <c r="F684" s="1"/>
      <c r="G684" s="1"/>
      <c r="H684" s="1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</row>
    <row r="685" spans="3:35" x14ac:dyDescent="0.25">
      <c r="C685" s="1"/>
      <c r="E685" s="1"/>
      <c r="F685" s="1"/>
      <c r="G685" s="1"/>
      <c r="H685" s="1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</row>
    <row r="686" spans="3:35" x14ac:dyDescent="0.25">
      <c r="C686" s="1"/>
      <c r="E686" s="1"/>
      <c r="F686" s="1"/>
      <c r="G686" s="1"/>
      <c r="H686" s="1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</row>
    <row r="687" spans="3:35" x14ac:dyDescent="0.25">
      <c r="C687" s="1"/>
      <c r="E687" s="1"/>
      <c r="F687" s="1"/>
      <c r="G687" s="1"/>
      <c r="H687" s="1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</row>
    <row r="688" spans="3:35" x14ac:dyDescent="0.25">
      <c r="C688" s="1"/>
      <c r="E688" s="1"/>
      <c r="F688" s="1"/>
      <c r="G688" s="1"/>
      <c r="H688" s="1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</row>
    <row r="689" spans="3:35" x14ac:dyDescent="0.25">
      <c r="C689" s="1"/>
      <c r="E689" s="1"/>
      <c r="F689" s="1"/>
      <c r="G689" s="1"/>
      <c r="H689" s="1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</row>
    <row r="690" spans="3:35" x14ac:dyDescent="0.25">
      <c r="C690" s="1"/>
      <c r="E690" s="1"/>
      <c r="F690" s="1"/>
      <c r="G690" s="1"/>
      <c r="H690" s="1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</row>
    <row r="691" spans="3:35" x14ac:dyDescent="0.25">
      <c r="C691" s="1"/>
      <c r="E691" s="1"/>
      <c r="F691" s="1"/>
      <c r="G691" s="1"/>
      <c r="H691" s="1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</row>
    <row r="692" spans="3:35" x14ac:dyDescent="0.25">
      <c r="C692" s="1"/>
      <c r="E692" s="1"/>
      <c r="F692" s="1"/>
      <c r="G692" s="1"/>
      <c r="H692" s="1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</row>
    <row r="693" spans="3:35" x14ac:dyDescent="0.25">
      <c r="C693" s="1"/>
      <c r="E693" s="1"/>
      <c r="F693" s="1"/>
      <c r="G693" s="1"/>
      <c r="H693" s="1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</row>
    <row r="694" spans="3:35" x14ac:dyDescent="0.25">
      <c r="C694" s="1"/>
      <c r="E694" s="1"/>
      <c r="F694" s="1"/>
      <c r="G694" s="1"/>
      <c r="H694" s="1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</row>
    <row r="695" spans="3:35" x14ac:dyDescent="0.25">
      <c r="C695" s="1"/>
      <c r="E695" s="1"/>
      <c r="F695" s="1"/>
      <c r="G695" s="1"/>
      <c r="H695" s="1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</row>
    <row r="696" spans="3:35" x14ac:dyDescent="0.25">
      <c r="C696" s="1"/>
      <c r="E696" s="1"/>
      <c r="F696" s="1"/>
      <c r="G696" s="1"/>
      <c r="H696" s="1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</row>
    <row r="697" spans="3:35" x14ac:dyDescent="0.25">
      <c r="C697" s="1"/>
      <c r="E697" s="1"/>
      <c r="F697" s="1"/>
      <c r="G697" s="1"/>
      <c r="H697" s="1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</row>
    <row r="698" spans="3:35" x14ac:dyDescent="0.25">
      <c r="C698" s="1"/>
      <c r="E698" s="1"/>
      <c r="F698" s="1"/>
      <c r="G698" s="1"/>
      <c r="H698" s="1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</row>
    <row r="699" spans="3:35" x14ac:dyDescent="0.25">
      <c r="C699" s="1"/>
      <c r="E699" s="1"/>
      <c r="F699" s="1"/>
      <c r="G699" s="1"/>
      <c r="H699" s="1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</row>
    <row r="700" spans="3:35" x14ac:dyDescent="0.25">
      <c r="C700" s="1"/>
      <c r="E700" s="1"/>
      <c r="F700" s="1"/>
      <c r="G700" s="1"/>
      <c r="H700" s="1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</row>
    <row r="701" spans="3:35" x14ac:dyDescent="0.25">
      <c r="C701" s="1"/>
      <c r="E701" s="1"/>
      <c r="F701" s="1"/>
      <c r="G701" s="1"/>
      <c r="H701" s="1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</row>
    <row r="702" spans="3:35" x14ac:dyDescent="0.25">
      <c r="C702" s="1"/>
      <c r="E702" s="1"/>
      <c r="F702" s="1"/>
      <c r="G702" s="1"/>
      <c r="H702" s="1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</row>
    <row r="703" spans="3:35" x14ac:dyDescent="0.25">
      <c r="C703" s="1"/>
      <c r="E703" s="1"/>
      <c r="F703" s="1"/>
      <c r="G703" s="1"/>
      <c r="H703" s="1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</row>
    <row r="704" spans="3:35" x14ac:dyDescent="0.25">
      <c r="C704" s="1"/>
      <c r="E704" s="1"/>
      <c r="F704" s="1"/>
      <c r="G704" s="1"/>
      <c r="H704" s="1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</row>
    <row r="705" spans="3:35" x14ac:dyDescent="0.25">
      <c r="C705" s="1"/>
      <c r="E705" s="1"/>
      <c r="F705" s="1"/>
      <c r="G705" s="1"/>
      <c r="H705" s="1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</row>
    <row r="706" spans="3:35" x14ac:dyDescent="0.25">
      <c r="C706" s="1"/>
      <c r="E706" s="1"/>
      <c r="F706" s="1"/>
      <c r="G706" s="1"/>
      <c r="H706" s="1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</row>
    <row r="707" spans="3:35" x14ac:dyDescent="0.25">
      <c r="C707" s="1"/>
      <c r="E707" s="1"/>
      <c r="F707" s="1"/>
      <c r="G707" s="1"/>
      <c r="H707" s="1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</row>
    <row r="708" spans="3:35" x14ac:dyDescent="0.25">
      <c r="C708" s="1"/>
      <c r="E708" s="1"/>
      <c r="F708" s="1"/>
      <c r="G708" s="1"/>
      <c r="H708" s="1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</row>
    <row r="709" spans="3:35" x14ac:dyDescent="0.25">
      <c r="C709" s="1"/>
      <c r="E709" s="1"/>
      <c r="F709" s="1"/>
      <c r="G709" s="1"/>
      <c r="H709" s="1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</row>
    <row r="710" spans="3:35" x14ac:dyDescent="0.25">
      <c r="C710" s="1"/>
      <c r="E710" s="1"/>
      <c r="F710" s="1"/>
      <c r="G710" s="1"/>
      <c r="H710" s="1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</row>
    <row r="711" spans="3:35" x14ac:dyDescent="0.25">
      <c r="C711" s="1"/>
      <c r="E711" s="1"/>
      <c r="F711" s="1"/>
      <c r="G711" s="1"/>
      <c r="H711" s="1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</row>
    <row r="712" spans="3:35" x14ac:dyDescent="0.25">
      <c r="C712" s="1"/>
      <c r="E712" s="1"/>
      <c r="F712" s="1"/>
      <c r="G712" s="1"/>
      <c r="H712" s="1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</row>
    <row r="713" spans="3:35" x14ac:dyDescent="0.25">
      <c r="C713" s="1"/>
      <c r="E713" s="1"/>
      <c r="F713" s="1"/>
      <c r="G713" s="1"/>
      <c r="H713" s="1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</row>
    <row r="714" spans="3:35" x14ac:dyDescent="0.25">
      <c r="C714" s="1"/>
      <c r="E714" s="1"/>
      <c r="F714" s="1"/>
      <c r="G714" s="1"/>
      <c r="H714" s="1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</row>
    <row r="715" spans="3:35" x14ac:dyDescent="0.25">
      <c r="C715" s="1"/>
      <c r="E715" s="1"/>
      <c r="F715" s="1"/>
      <c r="G715" s="1"/>
      <c r="H715" s="1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</row>
    <row r="716" spans="3:35" x14ac:dyDescent="0.25">
      <c r="C716" s="1"/>
      <c r="E716" s="1"/>
      <c r="F716" s="1"/>
      <c r="G716" s="1"/>
      <c r="H716" s="1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</row>
    <row r="717" spans="3:35" x14ac:dyDescent="0.25">
      <c r="C717" s="1"/>
      <c r="E717" s="1"/>
      <c r="F717" s="1"/>
      <c r="G717" s="1"/>
      <c r="H717" s="1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</row>
    <row r="718" spans="3:35" x14ac:dyDescent="0.25">
      <c r="C718" s="1"/>
      <c r="E718" s="1"/>
      <c r="F718" s="1"/>
      <c r="G718" s="1"/>
      <c r="H718" s="1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</row>
    <row r="719" spans="3:35" x14ac:dyDescent="0.25">
      <c r="C719" s="1"/>
      <c r="E719" s="1"/>
      <c r="F719" s="1"/>
      <c r="G719" s="1"/>
      <c r="H719" s="1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</row>
    <row r="720" spans="3:35" x14ac:dyDescent="0.25">
      <c r="C720" s="1"/>
      <c r="E720" s="1"/>
      <c r="F720" s="1"/>
      <c r="G720" s="1"/>
      <c r="H720" s="1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</row>
    <row r="721" spans="3:35" x14ac:dyDescent="0.25">
      <c r="C721" s="1"/>
      <c r="E721" s="1"/>
      <c r="F721" s="1"/>
      <c r="G721" s="1"/>
      <c r="H721" s="1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</row>
    <row r="722" spans="3:35" x14ac:dyDescent="0.25">
      <c r="C722" s="1"/>
      <c r="E722" s="1"/>
      <c r="F722" s="1"/>
      <c r="G722" s="1"/>
      <c r="H722" s="1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</row>
    <row r="723" spans="3:35" x14ac:dyDescent="0.25">
      <c r="C723" s="1"/>
      <c r="E723" s="1"/>
      <c r="F723" s="1"/>
      <c r="G723" s="1"/>
      <c r="H723" s="1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</row>
    <row r="724" spans="3:35" x14ac:dyDescent="0.25">
      <c r="C724" s="1"/>
      <c r="E724" s="1"/>
      <c r="F724" s="1"/>
      <c r="G724" s="1"/>
      <c r="H724" s="1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</row>
    <row r="725" spans="3:35" x14ac:dyDescent="0.25">
      <c r="C725" s="1"/>
      <c r="E725" s="1"/>
      <c r="F725" s="1"/>
      <c r="G725" s="1"/>
      <c r="H725" s="1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</row>
    <row r="726" spans="3:35" x14ac:dyDescent="0.25">
      <c r="C726" s="1"/>
      <c r="E726" s="1"/>
      <c r="F726" s="1"/>
      <c r="G726" s="1"/>
      <c r="H726" s="1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</row>
    <row r="727" spans="3:35" x14ac:dyDescent="0.25">
      <c r="C727" s="1"/>
      <c r="E727" s="1"/>
      <c r="F727" s="1"/>
      <c r="G727" s="1"/>
      <c r="H727" s="1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</row>
    <row r="728" spans="3:35" x14ac:dyDescent="0.25">
      <c r="C728" s="1"/>
      <c r="E728" s="1"/>
      <c r="F728" s="1"/>
      <c r="G728" s="1"/>
      <c r="H728" s="1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</row>
    <row r="729" spans="3:35" x14ac:dyDescent="0.25">
      <c r="C729" s="1"/>
      <c r="E729" s="1"/>
      <c r="F729" s="1"/>
      <c r="G729" s="1"/>
      <c r="H729" s="1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</row>
    <row r="730" spans="3:35" x14ac:dyDescent="0.25">
      <c r="C730" s="1"/>
      <c r="E730" s="1"/>
      <c r="F730" s="1"/>
      <c r="G730" s="1"/>
      <c r="H730" s="1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</row>
    <row r="731" spans="3:35" x14ac:dyDescent="0.25">
      <c r="C731" s="1"/>
      <c r="E731" s="1"/>
      <c r="F731" s="1"/>
      <c r="G731" s="1"/>
      <c r="H731" s="1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</row>
    <row r="732" spans="3:35" x14ac:dyDescent="0.25">
      <c r="C732" s="1"/>
      <c r="E732" s="1"/>
      <c r="F732" s="1"/>
      <c r="G732" s="1"/>
      <c r="H732" s="1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</row>
    <row r="733" spans="3:35" x14ac:dyDescent="0.25">
      <c r="C733" s="1"/>
      <c r="E733" s="1"/>
      <c r="F733" s="1"/>
      <c r="G733" s="1"/>
      <c r="H733" s="1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</row>
    <row r="734" spans="3:35" x14ac:dyDescent="0.25">
      <c r="C734" s="1"/>
      <c r="E734" s="1"/>
      <c r="F734" s="1"/>
      <c r="G734" s="1"/>
      <c r="H734" s="1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</row>
    <row r="735" spans="3:35" x14ac:dyDescent="0.25">
      <c r="C735" s="1"/>
      <c r="E735" s="1"/>
      <c r="F735" s="1"/>
      <c r="G735" s="1"/>
      <c r="H735" s="1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</row>
    <row r="736" spans="3:35" x14ac:dyDescent="0.25">
      <c r="C736" s="1"/>
      <c r="E736" s="1"/>
      <c r="F736" s="1"/>
      <c r="G736" s="1"/>
      <c r="H736" s="1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</row>
    <row r="737" spans="3:35" x14ac:dyDescent="0.25">
      <c r="C737" s="1"/>
      <c r="E737" s="1"/>
      <c r="F737" s="1"/>
      <c r="G737" s="1"/>
      <c r="H737" s="1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</row>
    <row r="738" spans="3:35" x14ac:dyDescent="0.25">
      <c r="C738" s="1"/>
      <c r="E738" s="1"/>
      <c r="F738" s="1"/>
      <c r="G738" s="1"/>
      <c r="H738" s="1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</row>
    <row r="739" spans="3:35" x14ac:dyDescent="0.25">
      <c r="C739" s="1"/>
      <c r="E739" s="1"/>
      <c r="F739" s="1"/>
      <c r="G739" s="1"/>
      <c r="H739" s="1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</row>
    <row r="740" spans="3:35" x14ac:dyDescent="0.25">
      <c r="C740" s="1"/>
      <c r="E740" s="1"/>
      <c r="F740" s="1"/>
      <c r="G740" s="1"/>
      <c r="H740" s="1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</row>
    <row r="741" spans="3:35" x14ac:dyDescent="0.25">
      <c r="C741" s="1"/>
      <c r="E741" s="1"/>
      <c r="F741" s="1"/>
      <c r="G741" s="1"/>
      <c r="H741" s="1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</row>
    <row r="742" spans="3:35" x14ac:dyDescent="0.25">
      <c r="C742" s="1"/>
      <c r="E742" s="1"/>
      <c r="F742" s="1"/>
      <c r="G742" s="1"/>
      <c r="H742" s="1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</row>
    <row r="743" spans="3:35" x14ac:dyDescent="0.25">
      <c r="C743" s="1"/>
      <c r="E743" s="1"/>
      <c r="F743" s="1"/>
      <c r="G743" s="1"/>
      <c r="H743" s="1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</row>
    <row r="744" spans="3:35" x14ac:dyDescent="0.25">
      <c r="C744" s="1"/>
      <c r="E744" s="1"/>
      <c r="F744" s="1"/>
      <c r="G744" s="1"/>
      <c r="H744" s="1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</row>
    <row r="745" spans="3:35" x14ac:dyDescent="0.25">
      <c r="C745" s="1"/>
      <c r="E745" s="1"/>
      <c r="F745" s="1"/>
      <c r="G745" s="1"/>
      <c r="H745" s="1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</row>
    <row r="746" spans="3:35" x14ac:dyDescent="0.25">
      <c r="C746" s="1"/>
      <c r="E746" s="1"/>
      <c r="F746" s="1"/>
      <c r="G746" s="1"/>
      <c r="H746" s="1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</row>
    <row r="747" spans="3:35" x14ac:dyDescent="0.25">
      <c r="C747" s="1"/>
      <c r="E747" s="1"/>
      <c r="F747" s="1"/>
      <c r="G747" s="1"/>
      <c r="H747" s="1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</row>
    <row r="748" spans="3:35" x14ac:dyDescent="0.25">
      <c r="C748" s="1"/>
      <c r="E748" s="1"/>
      <c r="F748" s="1"/>
      <c r="G748" s="1"/>
      <c r="H748" s="1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</row>
    <row r="749" spans="3:35" x14ac:dyDescent="0.25">
      <c r="C749" s="1"/>
      <c r="E749" s="1"/>
      <c r="F749" s="1"/>
      <c r="G749" s="1"/>
      <c r="H749" s="1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</row>
    <row r="750" spans="3:35" x14ac:dyDescent="0.25">
      <c r="C750" s="1"/>
      <c r="E750" s="1"/>
      <c r="F750" s="1"/>
      <c r="G750" s="1"/>
      <c r="H750" s="1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</row>
    <row r="751" spans="3:35" x14ac:dyDescent="0.25">
      <c r="C751" s="1"/>
      <c r="E751" s="1"/>
      <c r="F751" s="1"/>
      <c r="G751" s="1"/>
      <c r="H751" s="1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</row>
    <row r="752" spans="3:35" x14ac:dyDescent="0.25">
      <c r="C752" s="1"/>
      <c r="E752" s="1"/>
      <c r="F752" s="1"/>
      <c r="G752" s="1"/>
      <c r="H752" s="1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</row>
    <row r="753" spans="3:35" x14ac:dyDescent="0.25">
      <c r="C753" s="1"/>
      <c r="E753" s="1"/>
      <c r="F753" s="1"/>
      <c r="G753" s="1"/>
      <c r="H753" s="1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</row>
    <row r="754" spans="3:35" x14ac:dyDescent="0.25">
      <c r="C754" s="1"/>
      <c r="E754" s="1"/>
      <c r="F754" s="1"/>
      <c r="G754" s="1"/>
      <c r="H754" s="1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</row>
    <row r="755" spans="3:35" x14ac:dyDescent="0.25">
      <c r="C755" s="1"/>
      <c r="E755" s="1"/>
      <c r="F755" s="1"/>
      <c r="G755" s="1"/>
      <c r="H755" s="1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</row>
    <row r="756" spans="3:35" x14ac:dyDescent="0.25">
      <c r="C756" s="1"/>
      <c r="E756" s="1"/>
      <c r="F756" s="1"/>
      <c r="G756" s="1"/>
      <c r="H756" s="1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</row>
    <row r="757" spans="3:35" x14ac:dyDescent="0.25">
      <c r="C757" s="1"/>
      <c r="E757" s="1"/>
      <c r="F757" s="1"/>
      <c r="G757" s="1"/>
      <c r="H757" s="1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</row>
    <row r="758" spans="3:35" x14ac:dyDescent="0.25">
      <c r="C758" s="1"/>
      <c r="E758" s="1"/>
      <c r="F758" s="1"/>
      <c r="G758" s="1"/>
      <c r="H758" s="1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</row>
    <row r="759" spans="3:35" x14ac:dyDescent="0.25">
      <c r="C759" s="1"/>
      <c r="E759" s="1"/>
      <c r="F759" s="1"/>
      <c r="G759" s="1"/>
      <c r="H759" s="1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</row>
    <row r="760" spans="3:35" x14ac:dyDescent="0.25">
      <c r="C760" s="1"/>
      <c r="E760" s="1"/>
      <c r="F760" s="1"/>
      <c r="G760" s="1"/>
      <c r="H760" s="1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</row>
    <row r="761" spans="3:35" x14ac:dyDescent="0.25">
      <c r="C761" s="1"/>
      <c r="E761" s="1"/>
      <c r="F761" s="1"/>
      <c r="G761" s="1"/>
      <c r="H761" s="1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</row>
    <row r="762" spans="3:35" x14ac:dyDescent="0.25">
      <c r="C762" s="1"/>
      <c r="E762" s="1"/>
      <c r="F762" s="1"/>
      <c r="G762" s="1"/>
      <c r="H762" s="1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</row>
    <row r="763" spans="3:35" x14ac:dyDescent="0.25">
      <c r="C763" s="1"/>
      <c r="E763" s="1"/>
      <c r="F763" s="1"/>
      <c r="G763" s="1"/>
      <c r="H763" s="1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</row>
    <row r="764" spans="3:35" x14ac:dyDescent="0.25">
      <c r="C764" s="1"/>
      <c r="E764" s="1"/>
      <c r="F764" s="1"/>
      <c r="G764" s="1"/>
      <c r="H764" s="1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</row>
    <row r="765" spans="3:35" x14ac:dyDescent="0.25">
      <c r="C765" s="1"/>
      <c r="E765" s="1"/>
      <c r="F765" s="1"/>
      <c r="G765" s="1"/>
      <c r="H765" s="1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</row>
    <row r="766" spans="3:35" x14ac:dyDescent="0.25">
      <c r="C766" s="1"/>
      <c r="E766" s="1"/>
      <c r="F766" s="1"/>
      <c r="G766" s="1"/>
      <c r="H766" s="1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</row>
    <row r="767" spans="3:35" x14ac:dyDescent="0.25">
      <c r="C767" s="1"/>
      <c r="E767" s="1"/>
      <c r="F767" s="1"/>
      <c r="G767" s="1"/>
      <c r="H767" s="1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</row>
    <row r="768" spans="3:35" x14ac:dyDescent="0.25">
      <c r="C768" s="1"/>
      <c r="E768" s="1"/>
      <c r="F768" s="1"/>
      <c r="G768" s="1"/>
      <c r="H768" s="1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</row>
    <row r="769" spans="3:35" x14ac:dyDescent="0.25">
      <c r="C769" s="1"/>
      <c r="E769" s="1"/>
      <c r="F769" s="1"/>
      <c r="G769" s="1"/>
      <c r="H769" s="1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</row>
    <row r="770" spans="3:35" x14ac:dyDescent="0.25">
      <c r="C770" s="1"/>
      <c r="E770" s="1"/>
      <c r="F770" s="1"/>
      <c r="G770" s="1"/>
      <c r="H770" s="1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</row>
    <row r="771" spans="3:35" x14ac:dyDescent="0.25">
      <c r="C771" s="1"/>
      <c r="E771" s="1"/>
      <c r="F771" s="1"/>
      <c r="G771" s="1"/>
      <c r="H771" s="1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</row>
    <row r="772" spans="3:35" x14ac:dyDescent="0.25">
      <c r="C772" s="1"/>
      <c r="E772" s="1"/>
      <c r="F772" s="1"/>
      <c r="G772" s="1"/>
      <c r="H772" s="1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</row>
    <row r="773" spans="3:35" x14ac:dyDescent="0.25">
      <c r="C773" s="1"/>
      <c r="E773" s="1"/>
      <c r="F773" s="1"/>
      <c r="G773" s="1"/>
      <c r="H773" s="1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</row>
    <row r="774" spans="3:35" x14ac:dyDescent="0.25">
      <c r="C774" s="1"/>
      <c r="E774" s="1"/>
      <c r="F774" s="1"/>
      <c r="G774" s="1"/>
      <c r="H774" s="1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</row>
    <row r="775" spans="3:35" x14ac:dyDescent="0.25">
      <c r="C775" s="1"/>
      <c r="E775" s="1"/>
      <c r="F775" s="1"/>
      <c r="G775" s="1"/>
      <c r="H775" s="1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</row>
    <row r="776" spans="3:35" x14ac:dyDescent="0.25">
      <c r="C776" s="1"/>
      <c r="E776" s="1"/>
      <c r="F776" s="1"/>
      <c r="G776" s="1"/>
      <c r="H776" s="1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</row>
    <row r="777" spans="3:35" x14ac:dyDescent="0.25">
      <c r="C777" s="1"/>
      <c r="E777" s="1"/>
      <c r="F777" s="1"/>
      <c r="G777" s="1"/>
      <c r="H777" s="1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</row>
    <row r="778" spans="3:35" x14ac:dyDescent="0.25">
      <c r="C778" s="1"/>
      <c r="E778" s="1"/>
      <c r="F778" s="1"/>
      <c r="G778" s="1"/>
      <c r="H778" s="1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</row>
    <row r="779" spans="3:35" x14ac:dyDescent="0.25">
      <c r="C779" s="1"/>
      <c r="E779" s="1"/>
      <c r="F779" s="1"/>
      <c r="G779" s="1"/>
      <c r="H779" s="1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</row>
    <row r="780" spans="3:35" x14ac:dyDescent="0.25">
      <c r="C780" s="1"/>
      <c r="E780" s="1"/>
      <c r="F780" s="1"/>
      <c r="G780" s="1"/>
      <c r="H780" s="1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</row>
    <row r="781" spans="3:35" x14ac:dyDescent="0.25">
      <c r="C781" s="1"/>
      <c r="E781" s="1"/>
      <c r="F781" s="1"/>
      <c r="G781" s="1"/>
      <c r="H781" s="1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</row>
    <row r="782" spans="3:35" x14ac:dyDescent="0.25">
      <c r="C782" s="1"/>
      <c r="E782" s="1"/>
      <c r="F782" s="1"/>
      <c r="G782" s="1"/>
      <c r="H782" s="1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</row>
    <row r="783" spans="3:35" x14ac:dyDescent="0.25">
      <c r="C783" s="1"/>
      <c r="E783" s="1"/>
      <c r="F783" s="1"/>
      <c r="G783" s="1"/>
      <c r="H783" s="1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</row>
    <row r="784" spans="3:35" x14ac:dyDescent="0.25">
      <c r="C784" s="1"/>
      <c r="E784" s="1"/>
      <c r="F784" s="1"/>
      <c r="G784" s="1"/>
      <c r="H784" s="1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</row>
    <row r="785" spans="3:35" x14ac:dyDescent="0.25">
      <c r="C785" s="1"/>
      <c r="E785" s="1"/>
      <c r="F785" s="1"/>
      <c r="G785" s="1"/>
      <c r="H785" s="1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</row>
    <row r="786" spans="3:35" x14ac:dyDescent="0.25">
      <c r="C786" s="1"/>
      <c r="E786" s="1"/>
      <c r="F786" s="1"/>
      <c r="G786" s="1"/>
      <c r="H786" s="1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</row>
    <row r="787" spans="3:35" x14ac:dyDescent="0.25">
      <c r="C787" s="1"/>
      <c r="E787" s="1"/>
      <c r="F787" s="1"/>
      <c r="G787" s="1"/>
      <c r="H787" s="1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</row>
    <row r="788" spans="3:35" x14ac:dyDescent="0.25">
      <c r="C788" s="1"/>
      <c r="E788" s="1"/>
      <c r="F788" s="1"/>
      <c r="G788" s="1"/>
      <c r="H788" s="1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</row>
    <row r="789" spans="3:35" x14ac:dyDescent="0.25">
      <c r="C789" s="1"/>
      <c r="E789" s="1"/>
      <c r="F789" s="1"/>
      <c r="G789" s="1"/>
      <c r="H789" s="1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</row>
    <row r="790" spans="3:35" x14ac:dyDescent="0.25">
      <c r="C790" s="1"/>
      <c r="E790" s="1"/>
      <c r="F790" s="1"/>
      <c r="G790" s="1"/>
      <c r="H790" s="1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</row>
    <row r="791" spans="3:35" x14ac:dyDescent="0.25">
      <c r="C791" s="1"/>
      <c r="E791" s="1"/>
      <c r="F791" s="1"/>
      <c r="G791" s="1"/>
      <c r="H791" s="1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</row>
    <row r="792" spans="3:35" x14ac:dyDescent="0.25">
      <c r="C792" s="1"/>
      <c r="E792" s="1"/>
      <c r="F792" s="1"/>
      <c r="G792" s="1"/>
      <c r="H792" s="1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</row>
    <row r="793" spans="3:35" x14ac:dyDescent="0.25">
      <c r="C793" s="1"/>
      <c r="E793" s="1"/>
      <c r="F793" s="1"/>
      <c r="G793" s="1"/>
      <c r="H793" s="1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</row>
    <row r="794" spans="3:35" x14ac:dyDescent="0.25">
      <c r="C794" s="1"/>
      <c r="E794" s="1"/>
      <c r="F794" s="1"/>
      <c r="G794" s="1"/>
      <c r="H794" s="1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</row>
    <row r="795" spans="3:35" x14ac:dyDescent="0.25">
      <c r="C795" s="1"/>
      <c r="E795" s="1"/>
      <c r="F795" s="1"/>
      <c r="G795" s="1"/>
      <c r="H795" s="1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</row>
    <row r="796" spans="3:35" x14ac:dyDescent="0.25">
      <c r="C796" s="1"/>
      <c r="E796" s="1"/>
      <c r="F796" s="1"/>
      <c r="G796" s="1"/>
      <c r="H796" s="1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</row>
    <row r="797" spans="3:35" x14ac:dyDescent="0.25">
      <c r="C797" s="1"/>
      <c r="E797" s="1"/>
      <c r="F797" s="1"/>
      <c r="G797" s="1"/>
      <c r="H797" s="1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</row>
    <row r="798" spans="3:35" x14ac:dyDescent="0.25">
      <c r="C798" s="1"/>
      <c r="E798" s="1"/>
      <c r="F798" s="1"/>
      <c r="G798" s="1"/>
      <c r="H798" s="1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</row>
    <row r="799" spans="3:35" x14ac:dyDescent="0.25">
      <c r="C799" s="1"/>
      <c r="E799" s="1"/>
      <c r="F799" s="1"/>
      <c r="G799" s="1"/>
      <c r="H799" s="1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</row>
    <row r="800" spans="3:35" x14ac:dyDescent="0.25">
      <c r="C800" s="1"/>
      <c r="E800" s="1"/>
      <c r="F800" s="1"/>
      <c r="G800" s="1"/>
      <c r="H800" s="1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</row>
    <row r="801" spans="3:35" x14ac:dyDescent="0.25">
      <c r="C801" s="1"/>
      <c r="E801" s="1"/>
      <c r="F801" s="1"/>
      <c r="G801" s="1"/>
      <c r="H801" s="1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</row>
    <row r="802" spans="3:35" x14ac:dyDescent="0.25">
      <c r="C802" s="1"/>
      <c r="E802" s="1"/>
      <c r="F802" s="1"/>
      <c r="G802" s="1"/>
      <c r="H802" s="1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</row>
    <row r="803" spans="3:35" x14ac:dyDescent="0.25">
      <c r="C803" s="1"/>
      <c r="E803" s="1"/>
      <c r="F803" s="1"/>
      <c r="G803" s="1"/>
      <c r="H803" s="1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</row>
    <row r="804" spans="3:35" x14ac:dyDescent="0.25">
      <c r="C804" s="1"/>
      <c r="E804" s="1"/>
      <c r="F804" s="1"/>
      <c r="G804" s="1"/>
      <c r="H804" s="1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</row>
    <row r="805" spans="3:35" x14ac:dyDescent="0.25">
      <c r="C805" s="1"/>
      <c r="E805" s="1"/>
      <c r="F805" s="1"/>
      <c r="G805" s="1"/>
      <c r="H805" s="1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</row>
    <row r="806" spans="3:35" x14ac:dyDescent="0.25">
      <c r="C806" s="1"/>
      <c r="E806" s="1"/>
      <c r="F806" s="1"/>
      <c r="G806" s="1"/>
      <c r="H806" s="1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</row>
    <row r="807" spans="3:35" x14ac:dyDescent="0.25">
      <c r="C807" s="1"/>
      <c r="E807" s="1"/>
      <c r="F807" s="1"/>
      <c r="G807" s="1"/>
      <c r="H807" s="1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</row>
    <row r="808" spans="3:35" x14ac:dyDescent="0.25">
      <c r="C808" s="1"/>
      <c r="E808" s="1"/>
      <c r="F808" s="1"/>
      <c r="G808" s="1"/>
      <c r="H808" s="1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</row>
    <row r="809" spans="3:35" x14ac:dyDescent="0.25">
      <c r="C809" s="1"/>
      <c r="E809" s="1"/>
      <c r="F809" s="1"/>
      <c r="G809" s="1"/>
      <c r="H809" s="1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</row>
    <row r="810" spans="3:35" x14ac:dyDescent="0.25">
      <c r="C810" s="1"/>
      <c r="E810" s="1"/>
      <c r="F810" s="1"/>
      <c r="G810" s="1"/>
      <c r="H810" s="1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</row>
    <row r="811" spans="3:35" x14ac:dyDescent="0.25">
      <c r="C811" s="1"/>
      <c r="E811" s="1"/>
      <c r="F811" s="1"/>
      <c r="G811" s="1"/>
      <c r="H811" s="1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</row>
    <row r="812" spans="3:35" x14ac:dyDescent="0.25">
      <c r="C812" s="1"/>
      <c r="E812" s="1"/>
      <c r="F812" s="1"/>
      <c r="G812" s="1"/>
      <c r="H812" s="1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</row>
    <row r="813" spans="3:35" x14ac:dyDescent="0.25">
      <c r="C813" s="1"/>
      <c r="E813" s="1"/>
      <c r="F813" s="1"/>
      <c r="G813" s="1"/>
      <c r="H813" s="1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</row>
    <row r="814" spans="3:35" x14ac:dyDescent="0.25">
      <c r="C814" s="1"/>
      <c r="E814" s="1"/>
      <c r="F814" s="1"/>
      <c r="G814" s="1"/>
      <c r="H814" s="1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</row>
    <row r="815" spans="3:35" x14ac:dyDescent="0.25">
      <c r="C815" s="1"/>
      <c r="E815" s="1"/>
      <c r="F815" s="1"/>
      <c r="G815" s="1"/>
      <c r="H815" s="1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</row>
    <row r="816" spans="3:35" x14ac:dyDescent="0.25">
      <c r="C816" s="1"/>
      <c r="E816" s="1"/>
      <c r="F816" s="1"/>
      <c r="G816" s="1"/>
      <c r="H816" s="1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</row>
    <row r="817" spans="3:35" x14ac:dyDescent="0.25">
      <c r="C817" s="1"/>
      <c r="E817" s="1"/>
      <c r="F817" s="1"/>
      <c r="G817" s="1"/>
      <c r="H817" s="1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</row>
    <row r="818" spans="3:35" x14ac:dyDescent="0.25">
      <c r="C818" s="1"/>
      <c r="E818" s="1"/>
      <c r="F818" s="1"/>
      <c r="G818" s="1"/>
      <c r="H818" s="1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</row>
    <row r="819" spans="3:35" x14ac:dyDescent="0.25">
      <c r="C819" s="1"/>
      <c r="E819" s="1"/>
      <c r="F819" s="1"/>
      <c r="G819" s="1"/>
      <c r="H819" s="1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</row>
    <row r="820" spans="3:35" x14ac:dyDescent="0.25">
      <c r="C820" s="1"/>
      <c r="E820" s="1"/>
      <c r="F820" s="1"/>
      <c r="G820" s="1"/>
      <c r="H820" s="1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</row>
    <row r="821" spans="3:35" x14ac:dyDescent="0.25">
      <c r="C821" s="1"/>
      <c r="E821" s="1"/>
      <c r="F821" s="1"/>
      <c r="G821" s="1"/>
      <c r="H821" s="1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</row>
    <row r="822" spans="3:35" x14ac:dyDescent="0.25">
      <c r="C822" s="1"/>
      <c r="E822" s="1"/>
      <c r="F822" s="1"/>
      <c r="G822" s="1"/>
      <c r="H822" s="1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</row>
    <row r="823" spans="3:35" x14ac:dyDescent="0.25">
      <c r="C823" s="1"/>
      <c r="E823" s="1"/>
      <c r="F823" s="1"/>
      <c r="G823" s="1"/>
      <c r="H823" s="1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</row>
    <row r="824" spans="3:35" x14ac:dyDescent="0.25">
      <c r="C824" s="1"/>
      <c r="E824" s="1"/>
      <c r="F824" s="1"/>
      <c r="G824" s="1"/>
      <c r="H824" s="1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</row>
    <row r="825" spans="3:35" x14ac:dyDescent="0.25">
      <c r="C825" s="1"/>
      <c r="E825" s="1"/>
      <c r="F825" s="1"/>
      <c r="G825" s="1"/>
      <c r="H825" s="1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</row>
    <row r="826" spans="3:35" x14ac:dyDescent="0.25">
      <c r="C826" s="1"/>
      <c r="E826" s="1"/>
      <c r="F826" s="1"/>
      <c r="G826" s="1"/>
      <c r="H826" s="1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</row>
    <row r="827" spans="3:35" x14ac:dyDescent="0.25">
      <c r="C827" s="1"/>
      <c r="E827" s="1"/>
      <c r="F827" s="1"/>
      <c r="G827" s="1"/>
      <c r="H827" s="1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</row>
    <row r="828" spans="3:35" x14ac:dyDescent="0.25">
      <c r="C828" s="1"/>
      <c r="E828" s="1"/>
      <c r="F828" s="1"/>
      <c r="G828" s="1"/>
      <c r="H828" s="1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</row>
    <row r="829" spans="3:35" x14ac:dyDescent="0.25">
      <c r="C829" s="1"/>
      <c r="E829" s="1"/>
      <c r="F829" s="1"/>
      <c r="G829" s="1"/>
      <c r="H829" s="1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</row>
    <row r="830" spans="3:35" x14ac:dyDescent="0.25">
      <c r="C830" s="1"/>
      <c r="E830" s="1"/>
      <c r="F830" s="1"/>
      <c r="G830" s="1"/>
      <c r="H830" s="1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</row>
    <row r="831" spans="3:35" x14ac:dyDescent="0.25">
      <c r="C831" s="1"/>
      <c r="E831" s="1"/>
      <c r="F831" s="1"/>
      <c r="G831" s="1"/>
      <c r="H831" s="1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</row>
    <row r="832" spans="3:35" x14ac:dyDescent="0.25">
      <c r="C832" s="1"/>
      <c r="E832" s="1"/>
      <c r="F832" s="1"/>
      <c r="G832" s="1"/>
      <c r="H832" s="1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</row>
    <row r="833" spans="3:35" x14ac:dyDescent="0.25">
      <c r="C833" s="1"/>
      <c r="E833" s="1"/>
      <c r="F833" s="1"/>
      <c r="G833" s="1"/>
      <c r="H833" s="1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</row>
    <row r="834" spans="3:35" x14ac:dyDescent="0.25">
      <c r="C834" s="1"/>
      <c r="E834" s="1"/>
      <c r="F834" s="1"/>
      <c r="G834" s="1"/>
      <c r="H834" s="1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</row>
    <row r="835" spans="3:35" x14ac:dyDescent="0.25">
      <c r="C835" s="1"/>
      <c r="E835" s="1"/>
      <c r="F835" s="1"/>
      <c r="G835" s="1"/>
      <c r="H835" s="1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</row>
    <row r="836" spans="3:35" x14ac:dyDescent="0.25">
      <c r="C836" s="1"/>
      <c r="E836" s="1"/>
      <c r="F836" s="1"/>
      <c r="G836" s="1"/>
      <c r="H836" s="1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</row>
    <row r="837" spans="3:35" x14ac:dyDescent="0.25">
      <c r="C837" s="1"/>
      <c r="E837" s="1"/>
      <c r="F837" s="1"/>
      <c r="G837" s="1"/>
      <c r="H837" s="1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</row>
    <row r="838" spans="3:35" x14ac:dyDescent="0.25">
      <c r="C838" s="1"/>
      <c r="E838" s="1"/>
      <c r="F838" s="1"/>
      <c r="G838" s="1"/>
      <c r="H838" s="1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</row>
    <row r="839" spans="3:35" x14ac:dyDescent="0.25">
      <c r="C839" s="1"/>
      <c r="E839" s="1"/>
      <c r="F839" s="1"/>
      <c r="G839" s="1"/>
      <c r="H839" s="1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</row>
    <row r="840" spans="3:35" x14ac:dyDescent="0.25">
      <c r="C840" s="1"/>
      <c r="E840" s="1"/>
      <c r="F840" s="1"/>
      <c r="G840" s="1"/>
      <c r="H840" s="1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</row>
    <row r="841" spans="3:35" x14ac:dyDescent="0.25">
      <c r="C841" s="1"/>
      <c r="E841" s="1"/>
      <c r="F841" s="1"/>
      <c r="G841" s="1"/>
      <c r="H841" s="1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</row>
    <row r="842" spans="3:35" x14ac:dyDescent="0.25">
      <c r="C842" s="1"/>
      <c r="E842" s="1"/>
      <c r="F842" s="1"/>
      <c r="G842" s="1"/>
      <c r="H842" s="1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</row>
    <row r="843" spans="3:35" x14ac:dyDescent="0.25">
      <c r="C843" s="1"/>
      <c r="E843" s="1"/>
      <c r="F843" s="1"/>
      <c r="G843" s="1"/>
      <c r="H843" s="1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</row>
    <row r="844" spans="3:35" x14ac:dyDescent="0.25">
      <c r="C844" s="1"/>
      <c r="E844" s="1"/>
      <c r="F844" s="1"/>
      <c r="G844" s="1"/>
      <c r="H844" s="1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</row>
    <row r="845" spans="3:35" x14ac:dyDescent="0.25">
      <c r="C845" s="1"/>
      <c r="E845" s="1"/>
      <c r="F845" s="1"/>
      <c r="G845" s="1"/>
      <c r="H845" s="1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</row>
    <row r="846" spans="3:35" x14ac:dyDescent="0.25">
      <c r="C846" s="1"/>
      <c r="E846" s="1"/>
      <c r="F846" s="1"/>
      <c r="G846" s="1"/>
      <c r="H846" s="1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</row>
    <row r="847" spans="3:35" x14ac:dyDescent="0.25">
      <c r="C847" s="1"/>
      <c r="E847" s="1"/>
      <c r="F847" s="1"/>
      <c r="G847" s="1"/>
      <c r="H847" s="1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</row>
    <row r="848" spans="3:35" x14ac:dyDescent="0.25">
      <c r="C848" s="1"/>
      <c r="E848" s="1"/>
      <c r="F848" s="1"/>
      <c r="G848" s="1"/>
      <c r="H848" s="1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</row>
    <row r="849" spans="3:35" x14ac:dyDescent="0.25">
      <c r="C849" s="1"/>
      <c r="E849" s="1"/>
      <c r="F849" s="1"/>
      <c r="G849" s="1"/>
      <c r="H849" s="1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</row>
    <row r="850" spans="3:35" x14ac:dyDescent="0.25">
      <c r="C850" s="1"/>
      <c r="E850" s="1"/>
      <c r="F850" s="1"/>
      <c r="G850" s="1"/>
      <c r="H850" s="1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</row>
    <row r="851" spans="3:35" x14ac:dyDescent="0.25">
      <c r="C851" s="1"/>
      <c r="E851" s="1"/>
      <c r="F851" s="1"/>
      <c r="G851" s="1"/>
      <c r="H851" s="1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</row>
    <row r="852" spans="3:35" x14ac:dyDescent="0.25">
      <c r="C852" s="1"/>
      <c r="E852" s="1"/>
      <c r="F852" s="1"/>
      <c r="G852" s="1"/>
      <c r="H852" s="1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</row>
    <row r="853" spans="3:35" x14ac:dyDescent="0.25">
      <c r="C853" s="1"/>
      <c r="E853" s="1"/>
      <c r="F853" s="1"/>
      <c r="G853" s="1"/>
      <c r="H853" s="1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</row>
    <row r="854" spans="3:35" x14ac:dyDescent="0.25">
      <c r="C854" s="1"/>
      <c r="E854" s="1"/>
      <c r="F854" s="1"/>
      <c r="G854" s="1"/>
      <c r="H854" s="1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</row>
    <row r="855" spans="3:35" x14ac:dyDescent="0.25">
      <c r="C855" s="1"/>
      <c r="E855" s="1"/>
      <c r="F855" s="1"/>
      <c r="G855" s="1"/>
      <c r="H855" s="1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</row>
    <row r="856" spans="3:35" x14ac:dyDescent="0.25">
      <c r="C856" s="1"/>
      <c r="E856" s="1"/>
      <c r="F856" s="1"/>
      <c r="G856" s="1"/>
      <c r="H856" s="1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</row>
    <row r="857" spans="3:35" x14ac:dyDescent="0.25">
      <c r="C857" s="1"/>
      <c r="E857" s="1"/>
      <c r="F857" s="1"/>
      <c r="G857" s="1"/>
      <c r="H857" s="1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</row>
    <row r="858" spans="3:35" x14ac:dyDescent="0.25">
      <c r="C858" s="1"/>
      <c r="E858" s="1"/>
      <c r="F858" s="1"/>
      <c r="G858" s="1"/>
      <c r="H858" s="1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</row>
    <row r="859" spans="3:35" x14ac:dyDescent="0.25">
      <c r="C859" s="1"/>
      <c r="E859" s="1"/>
      <c r="F859" s="1"/>
      <c r="G859" s="1"/>
      <c r="H859" s="1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</row>
    <row r="860" spans="3:35" x14ac:dyDescent="0.25">
      <c r="C860" s="1"/>
      <c r="E860" s="1"/>
      <c r="F860" s="1"/>
      <c r="G860" s="1"/>
      <c r="H860" s="1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</row>
    <row r="861" spans="3:35" x14ac:dyDescent="0.25">
      <c r="C861" s="1"/>
      <c r="E861" s="1"/>
      <c r="F861" s="1"/>
      <c r="G861" s="1"/>
      <c r="H861" s="1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</row>
    <row r="862" spans="3:35" x14ac:dyDescent="0.25">
      <c r="C862" s="1"/>
      <c r="E862" s="1"/>
      <c r="F862" s="1"/>
      <c r="G862" s="1"/>
      <c r="H862" s="1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</row>
    <row r="863" spans="3:35" x14ac:dyDescent="0.25">
      <c r="C863" s="1"/>
      <c r="E863" s="1"/>
      <c r="F863" s="1"/>
      <c r="G863" s="1"/>
      <c r="H863" s="1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</row>
    <row r="864" spans="3:35" x14ac:dyDescent="0.25">
      <c r="C864" s="1"/>
      <c r="E864" s="1"/>
      <c r="F864" s="1"/>
      <c r="G864" s="1"/>
      <c r="H864" s="1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</row>
    <row r="865" spans="3:35" x14ac:dyDescent="0.25">
      <c r="C865" s="1"/>
      <c r="E865" s="1"/>
      <c r="F865" s="1"/>
      <c r="G865" s="1"/>
      <c r="H865" s="1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</row>
    <row r="866" spans="3:35" x14ac:dyDescent="0.25">
      <c r="C866" s="1"/>
      <c r="E866" s="1"/>
      <c r="F866" s="1"/>
      <c r="G866" s="1"/>
      <c r="H866" s="1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</row>
    <row r="867" spans="3:35" x14ac:dyDescent="0.25">
      <c r="C867" s="1"/>
      <c r="E867" s="1"/>
      <c r="F867" s="1"/>
      <c r="G867" s="1"/>
      <c r="H867" s="1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</row>
    <row r="868" spans="3:35" x14ac:dyDescent="0.25">
      <c r="C868" s="1"/>
      <c r="E868" s="1"/>
      <c r="F868" s="1"/>
      <c r="G868" s="1"/>
      <c r="H868" s="1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</row>
    <row r="869" spans="3:35" x14ac:dyDescent="0.25">
      <c r="C869" s="1"/>
      <c r="E869" s="1"/>
      <c r="F869" s="1"/>
      <c r="G869" s="1"/>
      <c r="H869" s="1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</row>
    <row r="870" spans="3:35" x14ac:dyDescent="0.25">
      <c r="C870" s="1"/>
      <c r="E870" s="1"/>
      <c r="F870" s="1"/>
      <c r="G870" s="1"/>
      <c r="H870" s="1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</row>
    <row r="871" spans="3:35" x14ac:dyDescent="0.25">
      <c r="C871" s="1"/>
      <c r="E871" s="1"/>
      <c r="F871" s="1"/>
      <c r="G871" s="1"/>
      <c r="H871" s="1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</row>
    <row r="872" spans="3:35" x14ac:dyDescent="0.25">
      <c r="C872" s="1"/>
      <c r="E872" s="1"/>
      <c r="F872" s="1"/>
      <c r="G872" s="1"/>
      <c r="H872" s="1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</row>
    <row r="873" spans="3:35" x14ac:dyDescent="0.25">
      <c r="C873" s="1"/>
      <c r="E873" s="1"/>
      <c r="F873" s="1"/>
      <c r="G873" s="1"/>
      <c r="H873" s="1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</row>
    <row r="874" spans="3:35" x14ac:dyDescent="0.25">
      <c r="C874" s="1"/>
      <c r="E874" s="1"/>
      <c r="F874" s="1"/>
      <c r="G874" s="1"/>
      <c r="H874" s="1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</row>
    <row r="875" spans="3:35" x14ac:dyDescent="0.25">
      <c r="C875" s="1"/>
      <c r="E875" s="1"/>
      <c r="F875" s="1"/>
      <c r="G875" s="1"/>
      <c r="H875" s="1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</row>
    <row r="876" spans="3:35" x14ac:dyDescent="0.25">
      <c r="C876" s="1"/>
      <c r="E876" s="1"/>
      <c r="F876" s="1"/>
      <c r="G876" s="1"/>
      <c r="H876" s="1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</row>
    <row r="877" spans="3:35" x14ac:dyDescent="0.25">
      <c r="C877" s="1"/>
      <c r="E877" s="1"/>
      <c r="F877" s="1"/>
      <c r="G877" s="1"/>
      <c r="H877" s="1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</row>
    <row r="878" spans="3:35" x14ac:dyDescent="0.25">
      <c r="C878" s="1"/>
      <c r="E878" s="1"/>
      <c r="F878" s="1"/>
      <c r="G878" s="1"/>
      <c r="H878" s="1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</row>
    <row r="879" spans="3:35" x14ac:dyDescent="0.25">
      <c r="C879" s="1"/>
      <c r="E879" s="1"/>
      <c r="F879" s="1"/>
      <c r="G879" s="1"/>
      <c r="H879" s="1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</row>
    <row r="880" spans="3:35" x14ac:dyDescent="0.25">
      <c r="C880" s="1"/>
      <c r="E880" s="1"/>
      <c r="F880" s="1"/>
      <c r="G880" s="1"/>
      <c r="H880" s="1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</row>
    <row r="881" spans="3:35" x14ac:dyDescent="0.25">
      <c r="C881" s="1"/>
      <c r="E881" s="1"/>
      <c r="F881" s="1"/>
      <c r="G881" s="1"/>
      <c r="H881" s="1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</row>
    <row r="882" spans="3:35" x14ac:dyDescent="0.25">
      <c r="C882" s="1"/>
      <c r="E882" s="1"/>
      <c r="F882" s="1"/>
      <c r="G882" s="1"/>
      <c r="H882" s="1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</row>
    <row r="883" spans="3:35" x14ac:dyDescent="0.25">
      <c r="C883" s="1"/>
      <c r="E883" s="1"/>
      <c r="F883" s="1"/>
      <c r="G883" s="1"/>
      <c r="H883" s="1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</row>
    <row r="884" spans="3:35" x14ac:dyDescent="0.25">
      <c r="C884" s="1"/>
      <c r="E884" s="1"/>
      <c r="F884" s="1"/>
      <c r="G884" s="1"/>
      <c r="H884" s="1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</row>
    <row r="885" spans="3:35" x14ac:dyDescent="0.25">
      <c r="C885" s="1"/>
      <c r="E885" s="1"/>
      <c r="F885" s="1"/>
      <c r="G885" s="1"/>
      <c r="H885" s="1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</row>
    <row r="886" spans="3:35" x14ac:dyDescent="0.25">
      <c r="C886" s="1"/>
      <c r="E886" s="1"/>
      <c r="F886" s="1"/>
      <c r="G886" s="1"/>
      <c r="H886" s="1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</row>
    <row r="887" spans="3:35" x14ac:dyDescent="0.25">
      <c r="C887" s="1"/>
      <c r="E887" s="1"/>
      <c r="F887" s="1"/>
      <c r="G887" s="1"/>
      <c r="H887" s="1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</row>
    <row r="888" spans="3:35" x14ac:dyDescent="0.25">
      <c r="C888" s="1"/>
      <c r="E888" s="1"/>
      <c r="F888" s="1"/>
      <c r="G888" s="1"/>
      <c r="H888" s="1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</row>
    <row r="889" spans="3:35" x14ac:dyDescent="0.25">
      <c r="C889" s="1"/>
      <c r="E889" s="1"/>
      <c r="F889" s="1"/>
      <c r="G889" s="1"/>
      <c r="H889" s="1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</row>
    <row r="890" spans="3:35" x14ac:dyDescent="0.25">
      <c r="C890" s="1"/>
      <c r="E890" s="1"/>
      <c r="F890" s="1"/>
      <c r="G890" s="1"/>
      <c r="H890" s="1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</row>
    <row r="891" spans="3:35" x14ac:dyDescent="0.25">
      <c r="C891" s="1"/>
      <c r="E891" s="1"/>
      <c r="F891" s="1"/>
      <c r="G891" s="1"/>
      <c r="H891" s="1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</row>
    <row r="892" spans="3:35" x14ac:dyDescent="0.25">
      <c r="C892" s="1"/>
      <c r="E892" s="1"/>
      <c r="F892" s="1"/>
      <c r="G892" s="1"/>
      <c r="H892" s="1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</row>
    <row r="893" spans="3:35" x14ac:dyDescent="0.25">
      <c r="C893" s="1"/>
      <c r="E893" s="1"/>
      <c r="F893" s="1"/>
      <c r="G893" s="1"/>
      <c r="H893" s="1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</row>
    <row r="894" spans="3:35" x14ac:dyDescent="0.25">
      <c r="C894" s="1"/>
      <c r="E894" s="1"/>
      <c r="F894" s="1"/>
      <c r="G894" s="1"/>
      <c r="H894" s="1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</row>
    <row r="895" spans="3:35" x14ac:dyDescent="0.25">
      <c r="C895" s="1"/>
      <c r="E895" s="1"/>
      <c r="F895" s="1"/>
      <c r="G895" s="1"/>
      <c r="H895" s="1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</row>
    <row r="896" spans="3:35" x14ac:dyDescent="0.25">
      <c r="C896" s="1"/>
      <c r="E896" s="1"/>
      <c r="F896" s="1"/>
      <c r="G896" s="1"/>
      <c r="H896" s="1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</row>
    <row r="897" spans="3:35" x14ac:dyDescent="0.25">
      <c r="C897" s="1"/>
      <c r="E897" s="1"/>
      <c r="F897" s="1"/>
      <c r="G897" s="1"/>
      <c r="H897" s="1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</row>
    <row r="898" spans="3:35" x14ac:dyDescent="0.25">
      <c r="C898" s="1"/>
      <c r="E898" s="1"/>
      <c r="F898" s="1"/>
      <c r="G898" s="1"/>
      <c r="H898" s="1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</row>
    <row r="899" spans="3:35" x14ac:dyDescent="0.25">
      <c r="C899" s="1"/>
      <c r="E899" s="1"/>
      <c r="F899" s="1"/>
      <c r="G899" s="1"/>
      <c r="H899" s="1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</row>
    <row r="900" spans="3:35" x14ac:dyDescent="0.25">
      <c r="C900" s="1"/>
      <c r="E900" s="1"/>
      <c r="F900" s="1"/>
      <c r="G900" s="1"/>
      <c r="H900" s="1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</row>
    <row r="901" spans="3:35" x14ac:dyDescent="0.25">
      <c r="C901" s="1"/>
      <c r="E901" s="1"/>
      <c r="F901" s="1"/>
      <c r="G901" s="1"/>
      <c r="H901" s="1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</row>
    <row r="902" spans="3:35" x14ac:dyDescent="0.25">
      <c r="C902" s="1"/>
      <c r="E902" s="1"/>
      <c r="F902" s="1"/>
      <c r="G902" s="1"/>
      <c r="H902" s="1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</row>
    <row r="903" spans="3:35" x14ac:dyDescent="0.25">
      <c r="C903" s="1"/>
      <c r="E903" s="1"/>
      <c r="F903" s="1"/>
      <c r="G903" s="1"/>
      <c r="H903" s="1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</row>
    <row r="904" spans="3:35" x14ac:dyDescent="0.25">
      <c r="C904" s="1"/>
      <c r="E904" s="1"/>
      <c r="F904" s="1"/>
      <c r="G904" s="1"/>
      <c r="H904" s="1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</row>
    <row r="905" spans="3:35" x14ac:dyDescent="0.25">
      <c r="C905" s="1"/>
      <c r="E905" s="1"/>
      <c r="F905" s="1"/>
      <c r="G905" s="1"/>
      <c r="H905" s="1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</row>
    <row r="906" spans="3:35" x14ac:dyDescent="0.25">
      <c r="C906" s="1"/>
      <c r="E906" s="1"/>
      <c r="F906" s="1"/>
      <c r="G906" s="1"/>
      <c r="H906" s="1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</row>
    <row r="907" spans="3:35" x14ac:dyDescent="0.25">
      <c r="C907" s="1"/>
      <c r="E907" s="1"/>
      <c r="F907" s="1"/>
      <c r="G907" s="1"/>
      <c r="H907" s="1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</row>
    <row r="908" spans="3:35" x14ac:dyDescent="0.25">
      <c r="C908" s="1"/>
      <c r="E908" s="1"/>
      <c r="F908" s="1"/>
      <c r="G908" s="1"/>
      <c r="H908" s="1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</row>
    <row r="909" spans="3:35" x14ac:dyDescent="0.25">
      <c r="C909" s="1"/>
      <c r="E909" s="1"/>
      <c r="F909" s="1"/>
      <c r="G909" s="1"/>
      <c r="H909" s="1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</row>
    <row r="910" spans="3:35" x14ac:dyDescent="0.25">
      <c r="C910" s="1"/>
      <c r="E910" s="1"/>
      <c r="F910" s="1"/>
      <c r="G910" s="1"/>
      <c r="H910" s="1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</row>
    <row r="911" spans="3:35" x14ac:dyDescent="0.25">
      <c r="C911" s="1"/>
      <c r="E911" s="1"/>
      <c r="F911" s="1"/>
      <c r="G911" s="1"/>
      <c r="H911" s="1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</row>
    <row r="912" spans="3:35" x14ac:dyDescent="0.25">
      <c r="C912" s="1"/>
      <c r="E912" s="1"/>
      <c r="F912" s="1"/>
      <c r="G912" s="1"/>
      <c r="H912" s="1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</row>
    <row r="913" spans="3:35" x14ac:dyDescent="0.25">
      <c r="C913" s="1"/>
      <c r="E913" s="1"/>
      <c r="F913" s="1"/>
      <c r="G913" s="1"/>
      <c r="H913" s="1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</row>
    <row r="914" spans="3:35" x14ac:dyDescent="0.25">
      <c r="C914" s="1"/>
      <c r="E914" s="1"/>
      <c r="F914" s="1"/>
      <c r="G914" s="1"/>
      <c r="H914" s="1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</row>
    <row r="915" spans="3:35" x14ac:dyDescent="0.25">
      <c r="C915" s="1"/>
      <c r="E915" s="1"/>
      <c r="F915" s="1"/>
      <c r="G915" s="1"/>
      <c r="H915" s="1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</row>
    <row r="916" spans="3:35" x14ac:dyDescent="0.25">
      <c r="C916" s="1"/>
      <c r="E916" s="1"/>
      <c r="F916" s="1"/>
      <c r="G916" s="1"/>
      <c r="H916" s="1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</row>
    <row r="917" spans="3:35" x14ac:dyDescent="0.25">
      <c r="C917" s="1"/>
      <c r="E917" s="1"/>
      <c r="F917" s="1"/>
      <c r="G917" s="1"/>
      <c r="H917" s="1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</row>
    <row r="918" spans="3:35" x14ac:dyDescent="0.25">
      <c r="C918" s="1"/>
      <c r="E918" s="1"/>
      <c r="F918" s="1"/>
      <c r="G918" s="1"/>
      <c r="H918" s="1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</row>
    <row r="919" spans="3:35" x14ac:dyDescent="0.25">
      <c r="C919" s="1"/>
      <c r="E919" s="1"/>
      <c r="F919" s="1"/>
      <c r="G919" s="1"/>
      <c r="H919" s="1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</row>
    <row r="920" spans="3:35" x14ac:dyDescent="0.25">
      <c r="C920" s="1"/>
      <c r="E920" s="1"/>
      <c r="F920" s="1"/>
      <c r="G920" s="1"/>
      <c r="H920" s="1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</row>
    <row r="921" spans="3:35" x14ac:dyDescent="0.25">
      <c r="C921" s="1"/>
      <c r="E921" s="1"/>
      <c r="F921" s="1"/>
      <c r="G921" s="1"/>
      <c r="H921" s="1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</row>
    <row r="922" spans="3:35" x14ac:dyDescent="0.25">
      <c r="C922" s="1"/>
      <c r="E922" s="1"/>
      <c r="F922" s="1"/>
      <c r="G922" s="1"/>
      <c r="H922" s="1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</row>
    <row r="923" spans="3:35" x14ac:dyDescent="0.25">
      <c r="C923" s="1"/>
      <c r="E923" s="1"/>
      <c r="F923" s="1"/>
      <c r="G923" s="1"/>
      <c r="H923" s="1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</row>
    <row r="924" spans="3:35" x14ac:dyDescent="0.25">
      <c r="C924" s="1"/>
      <c r="E924" s="1"/>
      <c r="F924" s="1"/>
      <c r="G924" s="1"/>
      <c r="H924" s="1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</row>
    <row r="925" spans="3:35" x14ac:dyDescent="0.25">
      <c r="C925" s="1"/>
      <c r="E925" s="1"/>
      <c r="F925" s="1"/>
      <c r="G925" s="1"/>
      <c r="H925" s="1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</row>
    <row r="926" spans="3:35" x14ac:dyDescent="0.25">
      <c r="C926" s="1"/>
      <c r="E926" s="1"/>
      <c r="F926" s="1"/>
      <c r="G926" s="1"/>
      <c r="H926" s="1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</row>
    <row r="927" spans="3:35" x14ac:dyDescent="0.25">
      <c r="C927" s="1"/>
      <c r="E927" s="1"/>
      <c r="F927" s="1"/>
      <c r="G927" s="1"/>
      <c r="H927" s="1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</row>
    <row r="928" spans="3:35" x14ac:dyDescent="0.25">
      <c r="C928" s="1"/>
      <c r="E928" s="1"/>
      <c r="F928" s="1"/>
      <c r="G928" s="1"/>
      <c r="H928" s="1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</row>
    <row r="929" spans="3:35" x14ac:dyDescent="0.25">
      <c r="C929" s="1"/>
      <c r="E929" s="1"/>
      <c r="F929" s="1"/>
      <c r="G929" s="1"/>
      <c r="H929" s="1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</row>
    <row r="930" spans="3:35" x14ac:dyDescent="0.25">
      <c r="C930" s="1"/>
      <c r="E930" s="1"/>
      <c r="F930" s="1"/>
      <c r="G930" s="1"/>
      <c r="H930" s="1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</row>
    <row r="931" spans="3:35" x14ac:dyDescent="0.25">
      <c r="C931" s="1"/>
      <c r="E931" s="1"/>
      <c r="F931" s="1"/>
      <c r="G931" s="1"/>
      <c r="H931" s="1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</row>
    <row r="932" spans="3:35" x14ac:dyDescent="0.25">
      <c r="C932" s="1"/>
      <c r="E932" s="1"/>
      <c r="F932" s="1"/>
      <c r="G932" s="1"/>
      <c r="H932" s="1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</row>
    <row r="933" spans="3:35" x14ac:dyDescent="0.25">
      <c r="C933" s="1"/>
      <c r="E933" s="1"/>
      <c r="F933" s="1"/>
      <c r="G933" s="1"/>
      <c r="H933" s="1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</row>
    <row r="934" spans="3:35" x14ac:dyDescent="0.25">
      <c r="C934" s="1"/>
      <c r="E934" s="1"/>
      <c r="F934" s="1"/>
      <c r="G934" s="1"/>
      <c r="H934" s="1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</row>
    <row r="935" spans="3:35" x14ac:dyDescent="0.25">
      <c r="C935" s="1"/>
      <c r="E935" s="1"/>
      <c r="F935" s="1"/>
      <c r="G935" s="1"/>
      <c r="H935" s="1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</row>
    <row r="936" spans="3:35" x14ac:dyDescent="0.25">
      <c r="C936" s="1"/>
      <c r="E936" s="1"/>
      <c r="F936" s="1"/>
      <c r="G936" s="1"/>
      <c r="H936" s="1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</row>
    <row r="937" spans="3:35" x14ac:dyDescent="0.25">
      <c r="C937" s="1"/>
      <c r="E937" s="1"/>
      <c r="F937" s="1"/>
      <c r="G937" s="1"/>
      <c r="H937" s="1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</row>
    <row r="938" spans="3:35" x14ac:dyDescent="0.25">
      <c r="C938" s="1"/>
      <c r="E938" s="1"/>
      <c r="F938" s="1"/>
      <c r="G938" s="1"/>
      <c r="H938" s="1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</row>
    <row r="939" spans="3:35" x14ac:dyDescent="0.25">
      <c r="C939" s="1"/>
      <c r="E939" s="1"/>
      <c r="F939" s="1"/>
      <c r="G939" s="1"/>
      <c r="H939" s="1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</row>
    <row r="940" spans="3:35" x14ac:dyDescent="0.25">
      <c r="C940" s="1"/>
      <c r="E940" s="1"/>
      <c r="F940" s="1"/>
      <c r="G940" s="1"/>
      <c r="H940" s="1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</row>
    <row r="941" spans="3:35" x14ac:dyDescent="0.25">
      <c r="C941" s="1"/>
      <c r="E941" s="1"/>
      <c r="F941" s="1"/>
      <c r="G941" s="1"/>
      <c r="H941" s="1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</row>
    <row r="942" spans="3:35" x14ac:dyDescent="0.25">
      <c r="C942" s="1"/>
      <c r="E942" s="1"/>
      <c r="F942" s="1"/>
      <c r="G942" s="1"/>
      <c r="H942" s="1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</row>
    <row r="943" spans="3:35" x14ac:dyDescent="0.25">
      <c r="C943" s="1"/>
      <c r="E943" s="1"/>
      <c r="F943" s="1"/>
      <c r="G943" s="1"/>
      <c r="H943" s="1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</row>
    <row r="944" spans="3:35" x14ac:dyDescent="0.25">
      <c r="C944" s="1"/>
      <c r="E944" s="1"/>
      <c r="F944" s="1"/>
      <c r="G944" s="1"/>
      <c r="H944" s="1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</row>
    <row r="945" spans="3:35" x14ac:dyDescent="0.25">
      <c r="C945" s="1"/>
      <c r="E945" s="1"/>
      <c r="F945" s="1"/>
      <c r="G945" s="1"/>
      <c r="H945" s="1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</row>
    <row r="946" spans="3:35" x14ac:dyDescent="0.25">
      <c r="C946" s="1"/>
      <c r="E946" s="1"/>
      <c r="F946" s="1"/>
      <c r="G946" s="1"/>
      <c r="H946" s="1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</row>
    <row r="947" spans="3:35" x14ac:dyDescent="0.25">
      <c r="C947" s="1"/>
      <c r="E947" s="1"/>
      <c r="F947" s="1"/>
      <c r="G947" s="1"/>
      <c r="H947" s="1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</row>
    <row r="948" spans="3:35" x14ac:dyDescent="0.25">
      <c r="C948" s="1"/>
      <c r="E948" s="1"/>
      <c r="F948" s="1"/>
      <c r="G948" s="1"/>
      <c r="H948" s="1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</row>
    <row r="949" spans="3:35" x14ac:dyDescent="0.25">
      <c r="C949" s="1"/>
      <c r="E949" s="1"/>
      <c r="F949" s="1"/>
      <c r="G949" s="1"/>
      <c r="H949" s="1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</row>
    <row r="950" spans="3:35" x14ac:dyDescent="0.25">
      <c r="C950" s="1"/>
      <c r="E950" s="1"/>
      <c r="F950" s="1"/>
      <c r="G950" s="1"/>
      <c r="H950" s="1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</row>
    <row r="951" spans="3:35" x14ac:dyDescent="0.25">
      <c r="C951" s="1"/>
      <c r="E951" s="1"/>
      <c r="F951" s="1"/>
      <c r="G951" s="1"/>
      <c r="H951" s="1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</row>
    <row r="952" spans="3:35" x14ac:dyDescent="0.25">
      <c r="C952" s="1"/>
      <c r="E952" s="1"/>
      <c r="F952" s="1"/>
      <c r="G952" s="1"/>
      <c r="H952" s="1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</row>
    <row r="953" spans="3:35" x14ac:dyDescent="0.25">
      <c r="C953" s="1"/>
      <c r="E953" s="1"/>
      <c r="F953" s="1"/>
      <c r="G953" s="1"/>
      <c r="H953" s="1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</row>
    <row r="954" spans="3:35" x14ac:dyDescent="0.25">
      <c r="C954" s="1"/>
      <c r="E954" s="1"/>
      <c r="F954" s="1"/>
      <c r="G954" s="1"/>
      <c r="H954" s="1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</row>
    <row r="955" spans="3:35" x14ac:dyDescent="0.25">
      <c r="C955" s="1"/>
      <c r="E955" s="1"/>
      <c r="F955" s="1"/>
      <c r="G955" s="1"/>
      <c r="H955" s="1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</row>
    <row r="956" spans="3:35" x14ac:dyDescent="0.25">
      <c r="C956" s="1"/>
      <c r="E956" s="1"/>
      <c r="F956" s="1"/>
      <c r="G956" s="1"/>
      <c r="H956" s="1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</row>
    <row r="957" spans="3:35" x14ac:dyDescent="0.25">
      <c r="C957" s="1"/>
      <c r="E957" s="1"/>
      <c r="F957" s="1"/>
      <c r="G957" s="1"/>
      <c r="H957" s="1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</row>
    <row r="958" spans="3:35" x14ac:dyDescent="0.25">
      <c r="C958" s="1"/>
      <c r="E958" s="1"/>
      <c r="F958" s="1"/>
      <c r="G958" s="1"/>
      <c r="H958" s="1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</row>
    <row r="959" spans="3:35" x14ac:dyDescent="0.25">
      <c r="C959" s="1"/>
      <c r="E959" s="1"/>
      <c r="F959" s="1"/>
      <c r="G959" s="1"/>
      <c r="H959" s="1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</row>
    <row r="960" spans="3:35" x14ac:dyDescent="0.25">
      <c r="C960" s="1"/>
      <c r="E960" s="1"/>
      <c r="F960" s="1"/>
      <c r="G960" s="1"/>
      <c r="H960" s="1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</row>
    <row r="961" spans="3:35" x14ac:dyDescent="0.25">
      <c r="C961" s="1"/>
      <c r="E961" s="1"/>
      <c r="F961" s="1"/>
      <c r="G961" s="1"/>
      <c r="H961" s="1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</row>
    <row r="962" spans="3:35" x14ac:dyDescent="0.25">
      <c r="C962" s="1"/>
      <c r="E962" s="1"/>
      <c r="F962" s="1"/>
      <c r="G962" s="1"/>
      <c r="H962" s="1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</row>
    <row r="963" spans="3:35" x14ac:dyDescent="0.25">
      <c r="C963" s="1"/>
      <c r="E963" s="1"/>
      <c r="F963" s="1"/>
      <c r="G963" s="1"/>
      <c r="H963" s="1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</row>
    <row r="964" spans="3:35" x14ac:dyDescent="0.25">
      <c r="C964" s="1"/>
      <c r="E964" s="1"/>
      <c r="F964" s="1"/>
      <c r="G964" s="1"/>
      <c r="H964" s="1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</row>
    <row r="965" spans="3:35" x14ac:dyDescent="0.25">
      <c r="C965" s="1"/>
      <c r="E965" s="1"/>
      <c r="F965" s="1"/>
      <c r="G965" s="1"/>
      <c r="H965" s="1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</row>
    <row r="966" spans="3:35" x14ac:dyDescent="0.25">
      <c r="C966" s="1"/>
      <c r="E966" s="1"/>
      <c r="F966" s="1"/>
      <c r="G966" s="1"/>
      <c r="H966" s="1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</row>
    <row r="967" spans="3:35" x14ac:dyDescent="0.25">
      <c r="C967" s="1"/>
      <c r="E967" s="1"/>
      <c r="F967" s="1"/>
      <c r="G967" s="1"/>
      <c r="H967" s="1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</row>
    <row r="968" spans="3:35" x14ac:dyDescent="0.25">
      <c r="C968" s="1"/>
      <c r="E968" s="1"/>
      <c r="F968" s="1"/>
      <c r="G968" s="1"/>
      <c r="H968" s="1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</row>
    <row r="969" spans="3:35" x14ac:dyDescent="0.25">
      <c r="C969" s="1"/>
      <c r="E969" s="1"/>
      <c r="F969" s="1"/>
      <c r="G969" s="1"/>
      <c r="H969" s="1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</row>
    <row r="970" spans="3:35" x14ac:dyDescent="0.25">
      <c r="C970" s="1"/>
      <c r="E970" s="1"/>
      <c r="F970" s="1"/>
      <c r="G970" s="1"/>
      <c r="H970" s="1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</row>
    <row r="971" spans="3:35" x14ac:dyDescent="0.25">
      <c r="C971" s="1"/>
      <c r="E971" s="1"/>
      <c r="F971" s="1"/>
      <c r="G971" s="1"/>
      <c r="H971" s="1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</row>
    <row r="972" spans="3:35" x14ac:dyDescent="0.25">
      <c r="C972" s="1"/>
      <c r="E972" s="1"/>
      <c r="F972" s="1"/>
      <c r="G972" s="1"/>
      <c r="H972" s="1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</row>
    <row r="973" spans="3:35" x14ac:dyDescent="0.25">
      <c r="C973" s="1"/>
      <c r="E973" s="1"/>
      <c r="F973" s="1"/>
      <c r="G973" s="1"/>
      <c r="H973" s="1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</row>
    <row r="974" spans="3:35" x14ac:dyDescent="0.25">
      <c r="C974" s="1"/>
      <c r="E974" s="1"/>
      <c r="F974" s="1"/>
      <c r="G974" s="1"/>
      <c r="H974" s="1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</row>
    <row r="975" spans="3:35" x14ac:dyDescent="0.25">
      <c r="C975" s="1"/>
      <c r="E975" s="1"/>
      <c r="F975" s="1"/>
      <c r="G975" s="1"/>
      <c r="H975" s="1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</row>
    <row r="976" spans="3:35" x14ac:dyDescent="0.25">
      <c r="C976" s="1"/>
      <c r="E976" s="1"/>
      <c r="F976" s="1"/>
      <c r="G976" s="1"/>
      <c r="H976" s="1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</row>
    <row r="977" spans="3:35" x14ac:dyDescent="0.25">
      <c r="C977" s="1"/>
      <c r="E977" s="1"/>
      <c r="F977" s="1"/>
      <c r="G977" s="1"/>
      <c r="H977" s="1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</row>
    <row r="978" spans="3:35" x14ac:dyDescent="0.25">
      <c r="C978" s="1"/>
      <c r="E978" s="1"/>
      <c r="F978" s="1"/>
      <c r="G978" s="1"/>
      <c r="H978" s="1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</row>
    <row r="979" spans="3:35" x14ac:dyDescent="0.25">
      <c r="C979" s="1"/>
      <c r="E979" s="1"/>
      <c r="F979" s="1"/>
      <c r="G979" s="1"/>
      <c r="H979" s="1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</row>
    <row r="980" spans="3:35" x14ac:dyDescent="0.25">
      <c r="C980" s="1"/>
      <c r="E980" s="1"/>
      <c r="F980" s="1"/>
      <c r="G980" s="1"/>
      <c r="H980" s="1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</row>
    <row r="981" spans="3:35" x14ac:dyDescent="0.25">
      <c r="C981" s="1"/>
      <c r="E981" s="1"/>
      <c r="F981" s="1"/>
      <c r="G981" s="1"/>
      <c r="H981" s="1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</row>
    <row r="982" spans="3:35" x14ac:dyDescent="0.25">
      <c r="C982" s="1"/>
      <c r="E982" s="1"/>
      <c r="F982" s="1"/>
      <c r="G982" s="1"/>
      <c r="H982" s="1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</row>
    <row r="983" spans="3:35" x14ac:dyDescent="0.25">
      <c r="C983" s="1"/>
      <c r="E983" s="1"/>
      <c r="F983" s="1"/>
      <c r="G983" s="1"/>
      <c r="H983" s="1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</row>
    <row r="984" spans="3:35" x14ac:dyDescent="0.25">
      <c r="C984" s="1"/>
      <c r="E984" s="1"/>
      <c r="F984" s="1"/>
      <c r="G984" s="1"/>
      <c r="H984" s="1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</row>
    <row r="985" spans="3:35" x14ac:dyDescent="0.25">
      <c r="C985" s="1"/>
      <c r="E985" s="1"/>
      <c r="F985" s="1"/>
      <c r="G985" s="1"/>
      <c r="H985" s="1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</row>
    <row r="986" spans="3:35" x14ac:dyDescent="0.25">
      <c r="C986" s="1"/>
      <c r="E986" s="1"/>
      <c r="F986" s="1"/>
      <c r="G986" s="1"/>
      <c r="H986" s="1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</row>
    <row r="987" spans="3:35" x14ac:dyDescent="0.25">
      <c r="C987" s="1"/>
      <c r="E987" s="1"/>
      <c r="F987" s="1"/>
      <c r="G987" s="1"/>
      <c r="H987" s="1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</row>
    <row r="988" spans="3:35" x14ac:dyDescent="0.25">
      <c r="C988" s="1"/>
      <c r="E988" s="1"/>
      <c r="F988" s="1"/>
      <c r="G988" s="1"/>
      <c r="H988" s="1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</row>
    <row r="989" spans="3:35" x14ac:dyDescent="0.25">
      <c r="C989" s="1"/>
      <c r="E989" s="1"/>
      <c r="F989" s="1"/>
      <c r="G989" s="1"/>
      <c r="H989" s="1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</row>
    <row r="990" spans="3:35" x14ac:dyDescent="0.25">
      <c r="C990" s="1"/>
      <c r="E990" s="1"/>
      <c r="F990" s="1"/>
      <c r="G990" s="1"/>
      <c r="H990" s="1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</row>
    <row r="991" spans="3:35" x14ac:dyDescent="0.25">
      <c r="C991" s="1"/>
      <c r="E991" s="1"/>
      <c r="F991" s="1"/>
      <c r="G991" s="1"/>
      <c r="H991" s="1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</row>
    <row r="992" spans="3:35" x14ac:dyDescent="0.25">
      <c r="C992" s="1"/>
      <c r="E992" s="1"/>
      <c r="F992" s="1"/>
      <c r="G992" s="1"/>
      <c r="H992" s="1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</row>
    <row r="993" spans="3:35" x14ac:dyDescent="0.25">
      <c r="C993" s="1"/>
      <c r="E993" s="1"/>
      <c r="F993" s="1"/>
      <c r="G993" s="1"/>
      <c r="H993" s="1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</row>
    <row r="994" spans="3:35" x14ac:dyDescent="0.25">
      <c r="C994" s="1"/>
      <c r="E994" s="1"/>
      <c r="F994" s="1"/>
      <c r="G994" s="1"/>
      <c r="H994" s="1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</row>
    <row r="995" spans="3:35" x14ac:dyDescent="0.25">
      <c r="C995" s="1"/>
      <c r="E995" s="1"/>
      <c r="F995" s="1"/>
      <c r="G995" s="1"/>
      <c r="H995" s="1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</row>
    <row r="996" spans="3:35" x14ac:dyDescent="0.25">
      <c r="C996" s="1"/>
      <c r="E996" s="1"/>
      <c r="F996" s="1"/>
      <c r="G996" s="1"/>
      <c r="H996" s="1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</row>
    <row r="997" spans="3:35" x14ac:dyDescent="0.25">
      <c r="C997" s="1"/>
      <c r="E997" s="1"/>
      <c r="F997" s="1"/>
      <c r="G997" s="1"/>
      <c r="H997" s="1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</row>
    <row r="998" spans="3:35" x14ac:dyDescent="0.25">
      <c r="C998" s="1"/>
      <c r="E998" s="1"/>
      <c r="F998" s="1"/>
      <c r="G998" s="1"/>
      <c r="H998" s="1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</row>
    <row r="999" spans="3:35" x14ac:dyDescent="0.25">
      <c r="C999" s="1"/>
      <c r="E999" s="1"/>
      <c r="F999" s="1"/>
      <c r="G999" s="1"/>
      <c r="H999" s="1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</row>
    <row r="1000" spans="3:35" x14ac:dyDescent="0.25">
      <c r="C1000" s="1"/>
      <c r="E1000" s="1"/>
      <c r="F1000" s="1"/>
      <c r="G1000" s="1"/>
      <c r="H1000" s="1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M118"/>
  <sheetViews>
    <sheetView workbookViewId="0"/>
  </sheetViews>
  <sheetFormatPr defaultColWidth="15.125" defaultRowHeight="15" customHeight="1" x14ac:dyDescent="0.25"/>
  <cols>
    <col min="1" max="143" width="7.625" customWidth="1"/>
  </cols>
  <sheetData>
    <row r="1" spans="1:143" ht="15.75" customHeight="1" x14ac:dyDescent="0.25">
      <c r="A1" s="6" t="s">
        <v>12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6"/>
      <c r="DX1" s="6"/>
      <c r="DY1" s="6"/>
      <c r="DZ1" s="6"/>
      <c r="EA1" s="6"/>
      <c r="EB1" s="6"/>
      <c r="EC1" s="6"/>
      <c r="ED1" s="6"/>
      <c r="EE1" s="6"/>
      <c r="EF1" s="6"/>
      <c r="EG1" s="6"/>
      <c r="EH1" s="6"/>
      <c r="EI1" s="6"/>
      <c r="EJ1" s="6"/>
      <c r="EK1" s="6"/>
      <c r="EL1" s="6"/>
      <c r="EM1" s="6"/>
    </row>
    <row r="3" spans="1:143" x14ac:dyDescent="0.25">
      <c r="A3" s="1" t="s">
        <v>0</v>
      </c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</row>
    <row r="4" spans="1:143" x14ac:dyDescent="0.25">
      <c r="A4" s="1" t="s">
        <v>1</v>
      </c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</row>
    <row r="5" spans="1:143" x14ac:dyDescent="0.25">
      <c r="B5" s="1" t="s">
        <v>2</v>
      </c>
      <c r="C5" s="1" t="s">
        <v>3</v>
      </c>
      <c r="D5" s="1" t="s">
        <v>4</v>
      </c>
      <c r="E5" s="1" t="s">
        <v>5</v>
      </c>
      <c r="F5" s="1" t="s">
        <v>6</v>
      </c>
      <c r="G5" s="1" t="s">
        <v>7</v>
      </c>
      <c r="H5" s="1" t="s">
        <v>8</v>
      </c>
      <c r="I5" s="1" t="s">
        <v>9</v>
      </c>
      <c r="J5" s="1" t="s">
        <v>10</v>
      </c>
      <c r="K5" s="1" t="s">
        <v>11</v>
      </c>
      <c r="N5" s="1" t="s">
        <v>2</v>
      </c>
      <c r="O5" s="1" t="s">
        <v>3</v>
      </c>
      <c r="P5" s="1" t="s">
        <v>4</v>
      </c>
      <c r="Q5" s="1" t="s">
        <v>5</v>
      </c>
      <c r="R5" s="1" t="s">
        <v>6</v>
      </c>
      <c r="S5" s="1" t="s">
        <v>7</v>
      </c>
      <c r="T5" s="1" t="s">
        <v>8</v>
      </c>
      <c r="U5" s="1" t="s">
        <v>9</v>
      </c>
      <c r="V5" s="1" t="s">
        <v>10</v>
      </c>
      <c r="W5" s="1" t="s">
        <v>11</v>
      </c>
      <c r="X5" s="2"/>
      <c r="Z5" s="1" t="s">
        <v>2</v>
      </c>
      <c r="AA5" s="1" t="s">
        <v>3</v>
      </c>
      <c r="AB5" s="1" t="s">
        <v>4</v>
      </c>
      <c r="AC5" s="1" t="s">
        <v>5</v>
      </c>
      <c r="AD5" s="1" t="s">
        <v>6</v>
      </c>
      <c r="AE5" s="1" t="s">
        <v>7</v>
      </c>
      <c r="AF5" s="1" t="s">
        <v>8</v>
      </c>
      <c r="AG5" s="1" t="s">
        <v>9</v>
      </c>
      <c r="AH5" s="1" t="s">
        <v>10</v>
      </c>
      <c r="AI5" s="1" t="s">
        <v>11</v>
      </c>
      <c r="AL5" s="1" t="s">
        <v>2</v>
      </c>
      <c r="AM5" s="1" t="s">
        <v>3</v>
      </c>
      <c r="AN5" s="1" t="s">
        <v>4</v>
      </c>
      <c r="AO5" s="1" t="s">
        <v>5</v>
      </c>
      <c r="AP5" s="1" t="s">
        <v>6</v>
      </c>
      <c r="AQ5" s="1" t="s">
        <v>7</v>
      </c>
      <c r="AR5" s="1" t="s">
        <v>8</v>
      </c>
      <c r="AS5" s="1" t="s">
        <v>9</v>
      </c>
      <c r="AT5" s="1" t="s">
        <v>10</v>
      </c>
      <c r="AU5" s="1" t="s">
        <v>11</v>
      </c>
      <c r="AX5" s="1" t="s">
        <v>2</v>
      </c>
      <c r="AY5" s="1" t="s">
        <v>3</v>
      </c>
      <c r="AZ5" s="1" t="s">
        <v>4</v>
      </c>
      <c r="BA5" s="1" t="s">
        <v>5</v>
      </c>
      <c r="BB5" s="1" t="s">
        <v>6</v>
      </c>
      <c r="BC5" s="1" t="s">
        <v>7</v>
      </c>
      <c r="BD5" s="1" t="s">
        <v>8</v>
      </c>
      <c r="BE5" s="1" t="s">
        <v>9</v>
      </c>
      <c r="BF5" s="1" t="s">
        <v>10</v>
      </c>
      <c r="BG5" s="1" t="s">
        <v>11</v>
      </c>
      <c r="BJ5" s="1" t="s">
        <v>2</v>
      </c>
      <c r="BK5" s="1" t="s">
        <v>3</v>
      </c>
      <c r="BL5" s="1" t="s">
        <v>4</v>
      </c>
      <c r="BM5" s="1" t="s">
        <v>5</v>
      </c>
      <c r="BN5" s="1" t="s">
        <v>6</v>
      </c>
      <c r="BO5" s="1" t="s">
        <v>7</v>
      </c>
      <c r="BP5" s="1" t="s">
        <v>8</v>
      </c>
      <c r="BQ5" s="1" t="s">
        <v>9</v>
      </c>
      <c r="BR5" s="1" t="s">
        <v>10</v>
      </c>
      <c r="BS5" s="1" t="s">
        <v>11</v>
      </c>
      <c r="BV5" s="1" t="s">
        <v>2</v>
      </c>
      <c r="BW5" s="1" t="s">
        <v>3</v>
      </c>
      <c r="BX5" s="1" t="s">
        <v>4</v>
      </c>
      <c r="BY5" s="1" t="s">
        <v>5</v>
      </c>
      <c r="BZ5" s="1" t="s">
        <v>6</v>
      </c>
      <c r="CA5" s="1" t="s">
        <v>7</v>
      </c>
      <c r="CB5" s="1" t="s">
        <v>8</v>
      </c>
      <c r="CC5" s="1" t="s">
        <v>9</v>
      </c>
      <c r="CD5" s="1" t="s">
        <v>10</v>
      </c>
      <c r="CE5" s="1" t="s">
        <v>11</v>
      </c>
      <c r="CH5" s="1" t="s">
        <v>2</v>
      </c>
      <c r="CI5" s="1" t="s">
        <v>3</v>
      </c>
      <c r="CJ5" s="1" t="s">
        <v>4</v>
      </c>
      <c r="CK5" s="1" t="s">
        <v>5</v>
      </c>
      <c r="CL5" s="1" t="s">
        <v>6</v>
      </c>
      <c r="CM5" s="1" t="s">
        <v>7</v>
      </c>
      <c r="CN5" s="1" t="s">
        <v>8</v>
      </c>
      <c r="CO5" s="1" t="s">
        <v>9</v>
      </c>
      <c r="CP5" s="1" t="s">
        <v>10</v>
      </c>
      <c r="CQ5" s="1" t="s">
        <v>11</v>
      </c>
      <c r="CT5" s="1" t="s">
        <v>2</v>
      </c>
      <c r="CU5" s="1" t="s">
        <v>3</v>
      </c>
      <c r="CV5" s="1" t="s">
        <v>4</v>
      </c>
      <c r="CW5" s="1" t="s">
        <v>5</v>
      </c>
      <c r="CX5" s="1" t="s">
        <v>6</v>
      </c>
      <c r="CY5" s="1" t="s">
        <v>7</v>
      </c>
      <c r="CZ5" s="1" t="s">
        <v>8</v>
      </c>
      <c r="DA5" s="1" t="s">
        <v>9</v>
      </c>
      <c r="DB5" s="1" t="s">
        <v>10</v>
      </c>
      <c r="DC5" s="1" t="s">
        <v>11</v>
      </c>
      <c r="DF5" s="1" t="s">
        <v>2</v>
      </c>
      <c r="DG5" s="1" t="s">
        <v>3</v>
      </c>
      <c r="DH5" s="1" t="s">
        <v>4</v>
      </c>
      <c r="DI5" s="1" t="s">
        <v>5</v>
      </c>
      <c r="DJ5" s="1" t="s">
        <v>6</v>
      </c>
      <c r="DK5" s="1" t="s">
        <v>7</v>
      </c>
      <c r="DL5" s="1" t="s">
        <v>8</v>
      </c>
      <c r="DM5" s="1" t="s">
        <v>9</v>
      </c>
      <c r="DN5" s="1" t="s">
        <v>10</v>
      </c>
      <c r="DO5" s="1" t="s">
        <v>11</v>
      </c>
      <c r="DR5" s="1" t="s">
        <v>2</v>
      </c>
      <c r="DS5" s="1" t="s">
        <v>3</v>
      </c>
      <c r="DT5" s="1" t="s">
        <v>4</v>
      </c>
      <c r="DU5" s="1" t="s">
        <v>5</v>
      </c>
      <c r="DV5" s="1" t="s">
        <v>6</v>
      </c>
      <c r="DW5" s="1" t="s">
        <v>7</v>
      </c>
      <c r="DX5" s="1" t="s">
        <v>8</v>
      </c>
      <c r="DY5" s="1" t="s">
        <v>9</v>
      </c>
      <c r="DZ5" s="1" t="s">
        <v>10</v>
      </c>
      <c r="EA5" s="1" t="s">
        <v>11</v>
      </c>
      <c r="ED5" s="1" t="s">
        <v>2</v>
      </c>
      <c r="EE5" s="1" t="s">
        <v>3</v>
      </c>
      <c r="EF5" s="1" t="s">
        <v>4</v>
      </c>
      <c r="EG5" s="1" t="s">
        <v>5</v>
      </c>
      <c r="EH5" s="1" t="s">
        <v>6</v>
      </c>
      <c r="EI5" s="1" t="s">
        <v>7</v>
      </c>
      <c r="EJ5" s="1" t="s">
        <v>8</v>
      </c>
      <c r="EK5" s="1" t="s">
        <v>9</v>
      </c>
      <c r="EL5" s="1" t="s">
        <v>10</v>
      </c>
      <c r="EM5" s="1" t="s">
        <v>11</v>
      </c>
    </row>
    <row r="6" spans="1:143" x14ac:dyDescent="0.25">
      <c r="A6" s="1">
        <v>1</v>
      </c>
      <c r="B6" s="1">
        <v>1E-3</v>
      </c>
      <c r="C6" s="1">
        <v>2.0000000000000001E-4</v>
      </c>
      <c r="D6" s="4">
        <v>0</v>
      </c>
      <c r="E6" s="4">
        <v>0</v>
      </c>
      <c r="F6" s="1">
        <f t="shared" ref="F6:F19" si="0">(2.5*2.5)*((1-C6)*(1-C6))</f>
        <v>6.2475002499999999</v>
      </c>
      <c r="G6" s="1">
        <f t="shared" ref="G6:G19" si="1">1.5</f>
        <v>1.5</v>
      </c>
      <c r="H6" s="1">
        <f t="shared" ref="H6:H19" si="2">2.5*(1+D6)</f>
        <v>2.5</v>
      </c>
      <c r="I6" s="1">
        <f t="shared" ref="I6:I19" si="3">0.32*(1+E6)</f>
        <v>0.32</v>
      </c>
      <c r="J6" s="1">
        <f t="shared" ref="J6:J19" si="4">(F6-G6-H6-I6)*(F6-G6-H6-I6)</f>
        <v>3.7152572137500619</v>
      </c>
      <c r="K6" s="5">
        <f t="shared" ref="K6:K19" si="5">1/J6</f>
        <v>0.26916036830479145</v>
      </c>
      <c r="M6" s="1">
        <v>1</v>
      </c>
      <c r="N6" s="1">
        <v>1E-3</v>
      </c>
      <c r="O6" s="1">
        <v>2.0000000000000001E-4</v>
      </c>
      <c r="P6" s="4">
        <v>0.02</v>
      </c>
      <c r="Q6" s="4">
        <v>0.1</v>
      </c>
      <c r="R6" s="1">
        <f t="shared" ref="R6:R19" si="6">(2.5*2.5)*((1-O6)*(1-O6))</f>
        <v>6.2475002499999999</v>
      </c>
      <c r="S6" s="1">
        <f t="shared" ref="S6:S19" si="7">1.5</f>
        <v>1.5</v>
      </c>
      <c r="T6" s="1">
        <f t="shared" ref="T6:T19" si="8">2.5*(1+P6)</f>
        <v>2.5499999999999998</v>
      </c>
      <c r="U6" s="1">
        <f t="shared" ref="U6:U19" si="9">0.32*(1+Q6)</f>
        <v>0.35200000000000004</v>
      </c>
      <c r="V6" s="1">
        <f t="shared" ref="V6:V19" si="10">(R6-S6-T6-U6)*(R6-S6-T6-U6)</f>
        <v>3.4058711727500621</v>
      </c>
      <c r="W6" s="5">
        <f t="shared" ref="W6:W19" si="11">1/V6</f>
        <v>0.29361063565788148</v>
      </c>
      <c r="X6" s="2"/>
      <c r="Y6" s="1">
        <v>1</v>
      </c>
      <c r="Z6" s="1">
        <v>1E-3</v>
      </c>
      <c r="AA6" s="1">
        <v>2.0000000000000001E-4</v>
      </c>
      <c r="AB6" s="4">
        <v>0.04</v>
      </c>
      <c r="AC6" s="4">
        <v>0.2</v>
      </c>
      <c r="AD6" s="1">
        <f t="shared" ref="AD6:AD19" si="12">(2.5*2.5)*((1-AA6)*(1-AA6))</f>
        <v>6.2475002499999999</v>
      </c>
      <c r="AE6" s="1">
        <f t="shared" ref="AE6:AE19" si="13">1.5</f>
        <v>1.5</v>
      </c>
      <c r="AF6" s="1">
        <f t="shared" ref="AF6:AF19" si="14">2.5*(1+AB6)</f>
        <v>2.6</v>
      </c>
      <c r="AG6" s="1">
        <f t="shared" ref="AG6:AG19" si="15">0.32*(1+AC6)</f>
        <v>0.38400000000000001</v>
      </c>
      <c r="AH6" s="1">
        <f t="shared" ref="AH6:AH19" si="16">(AD6-AE6-AF6-AG6)*(AD6-AE6-AF6-AG6)</f>
        <v>3.1099331317500623</v>
      </c>
      <c r="AI6" s="5">
        <f t="shared" ref="AI6:AI19" si="17">1/AH6</f>
        <v>0.32155032202807105</v>
      </c>
      <c r="AK6" s="1">
        <v>1</v>
      </c>
      <c r="AL6" s="1">
        <v>1E-3</v>
      </c>
      <c r="AM6" s="1">
        <v>2.0000000000000001E-4</v>
      </c>
      <c r="AN6" s="4">
        <v>0.06</v>
      </c>
      <c r="AO6" s="4">
        <v>0.3</v>
      </c>
      <c r="AP6" s="1">
        <f t="shared" ref="AP6:AP19" si="18">(2.5*2.5)*((1-AM6)*(1-AM6))</f>
        <v>6.2475002499999999</v>
      </c>
      <c r="AQ6" s="1">
        <f t="shared" ref="AQ6:AQ19" si="19">1.5</f>
        <v>1.5</v>
      </c>
      <c r="AR6" s="1">
        <f t="shared" ref="AR6:AR19" si="20">2.5*(1+AN6)</f>
        <v>2.6500000000000004</v>
      </c>
      <c r="AS6" s="1">
        <f t="shared" ref="AS6:AS19" si="21">0.32*(1+AO6)</f>
        <v>0.41600000000000004</v>
      </c>
      <c r="AT6" s="1">
        <f t="shared" ref="AT6:AT19" si="22">(AP6-AQ6-AR6-AS6)*(AP6-AQ6-AR6-AS6)</f>
        <v>2.827443090750061</v>
      </c>
      <c r="AU6" s="5">
        <f t="shared" ref="AU6:AU19" si="23">1/AT6</f>
        <v>0.35367643765191437</v>
      </c>
      <c r="AW6" s="1">
        <v>1</v>
      </c>
      <c r="AX6" s="1">
        <v>1E-3</v>
      </c>
      <c r="AY6" s="1">
        <v>2.0000000000000001E-4</v>
      </c>
      <c r="AZ6" s="4">
        <v>0.08</v>
      </c>
      <c r="BA6" s="4">
        <v>0.4</v>
      </c>
      <c r="BB6" s="1">
        <f t="shared" ref="BB6:BB19" si="24">(2.5*2.5)*((1-AY6)*(1-AY6))</f>
        <v>6.2475002499999999</v>
      </c>
      <c r="BC6" s="1">
        <f t="shared" ref="BC6:BC19" si="25">1.5</f>
        <v>1.5</v>
      </c>
      <c r="BD6" s="1">
        <f t="shared" ref="BD6:BD19" si="26">2.5*(1+AZ6)</f>
        <v>2.7</v>
      </c>
      <c r="BE6" s="1">
        <f t="shared" ref="BE6:BE19" si="27">0.32*(1+BA6)</f>
        <v>0.44799999999999995</v>
      </c>
      <c r="BF6" s="1">
        <f t="shared" ref="BF6:BF19" si="28">(BB6-BC6-BD6-BE6)*(BB6-BC6-BD6-BE6)</f>
        <v>2.5584010497500618</v>
      </c>
      <c r="BG6" s="5">
        <f t="shared" ref="BG6:BG19" si="29">1/BF6</f>
        <v>0.39086913292882408</v>
      </c>
      <c r="BI6" s="1">
        <v>1</v>
      </c>
      <c r="BJ6" s="1">
        <v>1E-3</v>
      </c>
      <c r="BK6" s="1">
        <v>2.0000000000000001E-4</v>
      </c>
      <c r="BL6" s="4">
        <v>0.1</v>
      </c>
      <c r="BM6" s="4">
        <v>0.5</v>
      </c>
      <c r="BN6" s="1">
        <f t="shared" ref="BN6:BN19" si="30">(2.5*2.5)*((1-BK6)*(1-BK6))</f>
        <v>6.2475002499999999</v>
      </c>
      <c r="BO6" s="1">
        <f t="shared" ref="BO6:BO19" si="31">1.5</f>
        <v>1.5</v>
      </c>
      <c r="BP6" s="1">
        <f t="shared" ref="BP6:BP19" si="32">2.5*(1+BL6)</f>
        <v>2.75</v>
      </c>
      <c r="BQ6" s="1">
        <f t="shared" ref="BQ6:BQ19" si="33">0.32*(1+BM6)</f>
        <v>0.48</v>
      </c>
      <c r="BR6" s="1">
        <f t="shared" ref="BR6:BR19" si="34">(BN6-BO6-BP6-BQ6)*(BN6-BO6-BP6-BQ6)</f>
        <v>2.3028070087500621</v>
      </c>
      <c r="BS6" s="5">
        <f t="shared" ref="BS6:BS19" si="35">1/BR6</f>
        <v>0.43425263002946513</v>
      </c>
      <c r="BU6" s="1">
        <v>1</v>
      </c>
      <c r="BV6" s="1">
        <v>1E-3</v>
      </c>
      <c r="BW6" s="1">
        <v>2.0000000000000001E-4</v>
      </c>
      <c r="BX6" s="4">
        <v>0.2</v>
      </c>
      <c r="BY6" s="4">
        <v>1</v>
      </c>
      <c r="BZ6" s="1">
        <f t="shared" ref="BZ6:BZ19" si="36">(2.5*2.5)*((1-BW6)*(1-BW6))</f>
        <v>6.2475002499999999</v>
      </c>
      <c r="CA6" s="1">
        <f t="shared" ref="CA6:CA19" si="37">1.5</f>
        <v>1.5</v>
      </c>
      <c r="CB6" s="1">
        <f t="shared" ref="CB6:CB19" si="38">2.5*(1+BX6)</f>
        <v>3</v>
      </c>
      <c r="CC6" s="1">
        <f t="shared" ref="CC6:CC19" si="39">0.32*(1+BY6)</f>
        <v>0.64</v>
      </c>
      <c r="CD6" s="1">
        <f t="shared" ref="CD6:CD19" si="40">(BZ6-CA6-CB6-CC6)*(BZ6-CA6-CB6-CC6)</f>
        <v>1.2265568037500618</v>
      </c>
      <c r="CE6" s="5">
        <f t="shared" ref="CE6:CE19" si="41">1/CD6</f>
        <v>0.81529041047476203</v>
      </c>
      <c r="CG6" s="1">
        <v>1</v>
      </c>
      <c r="CH6" s="1">
        <v>1E-3</v>
      </c>
      <c r="CI6" s="1">
        <v>2.0000000000000001E-4</v>
      </c>
      <c r="CJ6" s="4">
        <v>0.3</v>
      </c>
      <c r="CK6" s="4">
        <v>1.5</v>
      </c>
      <c r="CL6" s="1">
        <f t="shared" ref="CL6:CL19" si="42">(2.5*2.5)*((1-CI6)*(1-CI6))</f>
        <v>6.2475002499999999</v>
      </c>
      <c r="CM6" s="1">
        <f t="shared" ref="CM6:CM19" si="43">1.5</f>
        <v>1.5</v>
      </c>
      <c r="CN6" s="1">
        <f t="shared" ref="CN6:CN19" si="44">2.5*(1+CJ6)</f>
        <v>3.25</v>
      </c>
      <c r="CO6" s="1">
        <f t="shared" ref="CO6:CO19" si="45">0.32*(1+CK6)</f>
        <v>0.8</v>
      </c>
      <c r="CP6" s="1">
        <f t="shared" ref="CP6:CP19" si="46">(CL6-CM6-CN6-CO6)*(CL6-CM6-CN6-CO6)</f>
        <v>0.48650659875006225</v>
      </c>
      <c r="CQ6" s="5">
        <f t="shared" ref="CQ6:CQ19" si="47">1/CP6</f>
        <v>2.0554705785475682</v>
      </c>
      <c r="CS6" s="1">
        <v>1</v>
      </c>
      <c r="CT6" s="1">
        <v>1E-3</v>
      </c>
      <c r="CU6" s="1">
        <v>2.0000000000000001E-4</v>
      </c>
      <c r="CV6" s="4">
        <v>0.4</v>
      </c>
      <c r="CW6" s="4">
        <v>2</v>
      </c>
      <c r="CX6" s="1">
        <f t="shared" ref="CX6:CX19" si="48">(2.5*2.5)*((1-CU6)*(1-CU6))</f>
        <v>6.2475002499999999</v>
      </c>
      <c r="CY6" s="1">
        <f t="shared" ref="CY6:CY19" si="49">1.5</f>
        <v>1.5</v>
      </c>
      <c r="CZ6" s="1">
        <f t="shared" ref="CZ6:CZ19" si="50">2.5*(1+CV6)</f>
        <v>3.5</v>
      </c>
      <c r="DA6" s="1">
        <f t="shared" ref="DA6:DA19" si="51">0.32*(1+CW6)</f>
        <v>0.96</v>
      </c>
      <c r="DB6" s="1">
        <f t="shared" ref="DB6:DB19" si="52">(CX6-CY6-CZ6-DA6)*(CX6-CY6-CZ6-DA6)</f>
        <v>8.2656393750062437E-2</v>
      </c>
      <c r="DC6" s="5">
        <f t="shared" ref="DC6:DC19" si="53">1/DB6</f>
        <v>12.098277636256597</v>
      </c>
      <c r="DE6" s="1">
        <v>1</v>
      </c>
      <c r="DF6" s="1">
        <v>1E-3</v>
      </c>
      <c r="DG6" s="1">
        <v>2.0000000000000001E-4</v>
      </c>
      <c r="DH6" s="4">
        <v>0.5</v>
      </c>
      <c r="DI6" s="4">
        <v>2.5</v>
      </c>
      <c r="DJ6" s="1">
        <f t="shared" ref="DJ6:DJ19" si="54">(2.5*2.5)*((1-DG6)*(1-DG6))</f>
        <v>6.2475002499999999</v>
      </c>
      <c r="DK6" s="1">
        <f t="shared" ref="DK6:DK19" si="55">1.5</f>
        <v>1.5</v>
      </c>
      <c r="DL6" s="1">
        <f t="shared" ref="DL6:DL19" si="56">2.5*(1+DH6)</f>
        <v>3.75</v>
      </c>
      <c r="DM6" s="1">
        <f t="shared" ref="DM6:DM19" si="57">0.32*(1+DI6)</f>
        <v>1.1200000000000001</v>
      </c>
      <c r="DN6" s="1">
        <f t="shared" ref="DN6:DN19" si="58">(DJ6-DK6-DL6-DM6)*(DJ6-DK6-DL6-DM6)</f>
        <v>1.5006188750062559E-2</v>
      </c>
      <c r="DO6" s="7">
        <f t="shared" ref="DO6:DO19" si="59">1/DN6</f>
        <v>66.639172454486896</v>
      </c>
      <c r="DQ6" s="1">
        <v>1</v>
      </c>
      <c r="DR6" s="1">
        <v>1E-3</v>
      </c>
      <c r="DS6" s="1">
        <v>2.0000000000000001E-4</v>
      </c>
      <c r="DT6" s="4">
        <v>0.6</v>
      </c>
      <c r="DU6" s="4">
        <v>3</v>
      </c>
      <c r="DV6" s="1">
        <f t="shared" ref="DV6:DV19" si="60">(2.5*2.5)*((1-DS6)*(1-DS6))</f>
        <v>6.2475002499999999</v>
      </c>
      <c r="DW6" s="1">
        <f t="shared" ref="DW6:DW19" si="61">1.5</f>
        <v>1.5</v>
      </c>
      <c r="DX6" s="1">
        <f t="shared" ref="DX6:DX19" si="62">2.5*(1+DT6)</f>
        <v>4</v>
      </c>
      <c r="DY6" s="1">
        <f t="shared" ref="DY6:DY19" si="63">0.32*(1+DU6)</f>
        <v>1.28</v>
      </c>
      <c r="DZ6" s="1">
        <f t="shared" ref="DZ6:DZ19" si="64">(DV6-DW6-DX6-DY6)*(DV6-DW6-DX6-DY6)</f>
        <v>0.28355598375006269</v>
      </c>
      <c r="EA6" s="7">
        <f t="shared" ref="EA6:EA19" si="65">1/DZ6</f>
        <v>3.5266404424793909</v>
      </c>
      <c r="EC6" s="1">
        <v>1</v>
      </c>
      <c r="ED6" s="1">
        <v>1E-3</v>
      </c>
      <c r="EE6" s="1">
        <v>2.0000000000000001E-4</v>
      </c>
      <c r="EF6" s="4">
        <v>0.7</v>
      </c>
      <c r="EG6" s="4">
        <v>3.5</v>
      </c>
      <c r="EH6" s="1">
        <f t="shared" ref="EH6:EH19" si="66">(2.5*2.5)*((1-EE6)*(1-EE6))</f>
        <v>6.2475002499999999</v>
      </c>
      <c r="EI6" s="1">
        <f t="shared" ref="EI6:EI19" si="67">1.5</f>
        <v>1.5</v>
      </c>
      <c r="EJ6" s="1">
        <f t="shared" ref="EJ6:EJ19" si="68">2.5*(1+EF6)</f>
        <v>4.25</v>
      </c>
      <c r="EK6" s="1">
        <f t="shared" ref="EK6:EK19" si="69">0.32*(1+EG6)</f>
        <v>1.44</v>
      </c>
      <c r="EL6" s="1">
        <f t="shared" ref="EL6:EL19" si="70">(EH6-EI6-EJ6-EK6)*(EH6-EI6-EJ6-EK6)</f>
        <v>0.88830577875006267</v>
      </c>
      <c r="EM6" s="7">
        <f t="shared" ref="EM6:EM19" si="71">1/EL6</f>
        <v>1.1257384832136323</v>
      </c>
    </row>
    <row r="7" spans="1:143" x14ac:dyDescent="0.25">
      <c r="A7" s="1">
        <v>2</v>
      </c>
      <c r="B7" s="1">
        <v>3.0000000000000001E-3</v>
      </c>
      <c r="C7" s="1">
        <v>6.3000000000000003E-4</v>
      </c>
      <c r="D7" s="4">
        <v>0</v>
      </c>
      <c r="E7" s="4">
        <v>0</v>
      </c>
      <c r="F7" s="1">
        <f t="shared" si="0"/>
        <v>6.2421274806249993</v>
      </c>
      <c r="G7" s="1">
        <f t="shared" si="1"/>
        <v>1.5</v>
      </c>
      <c r="H7" s="1">
        <f t="shared" si="2"/>
        <v>2.5</v>
      </c>
      <c r="I7" s="1">
        <f t="shared" si="3"/>
        <v>0.32</v>
      </c>
      <c r="J7" s="1">
        <f t="shared" si="4"/>
        <v>3.6945740517738068</v>
      </c>
      <c r="K7" s="5">
        <f t="shared" si="5"/>
        <v>0.2706671962685086</v>
      </c>
      <c r="M7" s="1">
        <v>2</v>
      </c>
      <c r="N7" s="1">
        <v>0.03</v>
      </c>
      <c r="O7" s="1">
        <v>6.3000000000000003E-4</v>
      </c>
      <c r="P7" s="4">
        <v>0.02</v>
      </c>
      <c r="Q7" s="4">
        <v>0.1</v>
      </c>
      <c r="R7" s="1">
        <f t="shared" si="6"/>
        <v>6.2421274806249993</v>
      </c>
      <c r="S7" s="1">
        <f t="shared" si="7"/>
        <v>1.5</v>
      </c>
      <c r="T7" s="1">
        <f t="shared" si="8"/>
        <v>2.5499999999999998</v>
      </c>
      <c r="U7" s="1">
        <f t="shared" si="9"/>
        <v>0.35200000000000004</v>
      </c>
      <c r="V7" s="1">
        <f t="shared" si="10"/>
        <v>3.3860691449513078</v>
      </c>
      <c r="W7" s="5">
        <f t="shared" si="11"/>
        <v>0.29532769627313094</v>
      </c>
      <c r="X7" s="2"/>
      <c r="Y7" s="1">
        <v>2</v>
      </c>
      <c r="Z7" s="1">
        <v>0.03</v>
      </c>
      <c r="AA7" s="1">
        <v>6.3000000000000003E-4</v>
      </c>
      <c r="AB7" s="4">
        <v>0.04</v>
      </c>
      <c r="AC7" s="4">
        <v>0.2</v>
      </c>
      <c r="AD7" s="1">
        <f t="shared" si="12"/>
        <v>6.2421274806249993</v>
      </c>
      <c r="AE7" s="1">
        <f t="shared" si="13"/>
        <v>1.5</v>
      </c>
      <c r="AF7" s="1">
        <f t="shared" si="14"/>
        <v>2.6</v>
      </c>
      <c r="AG7" s="1">
        <f t="shared" si="15"/>
        <v>0.38400000000000001</v>
      </c>
      <c r="AH7" s="1">
        <f t="shared" si="16"/>
        <v>3.0910122381288074</v>
      </c>
      <c r="AI7" s="5">
        <f t="shared" si="17"/>
        <v>0.32351861557344258</v>
      </c>
      <c r="AK7" s="1">
        <v>2</v>
      </c>
      <c r="AL7" s="1">
        <v>0.03</v>
      </c>
      <c r="AM7" s="1">
        <v>6.3000000000000003E-4</v>
      </c>
      <c r="AN7" s="4">
        <v>0.06</v>
      </c>
      <c r="AO7" s="4">
        <v>0.3</v>
      </c>
      <c r="AP7" s="1">
        <f t="shared" si="18"/>
        <v>6.2421274806249993</v>
      </c>
      <c r="AQ7" s="1">
        <f t="shared" si="19"/>
        <v>1.5</v>
      </c>
      <c r="AR7" s="1">
        <f t="shared" si="20"/>
        <v>2.6500000000000004</v>
      </c>
      <c r="AS7" s="1">
        <f t="shared" si="21"/>
        <v>0.41600000000000004</v>
      </c>
      <c r="AT7" s="1">
        <f t="shared" si="22"/>
        <v>2.8094033313063065</v>
      </c>
      <c r="AU7" s="5">
        <f t="shared" si="23"/>
        <v>0.35594746715667325</v>
      </c>
      <c r="AW7" s="1">
        <v>2</v>
      </c>
      <c r="AX7" s="1">
        <v>0.03</v>
      </c>
      <c r="AY7" s="1">
        <v>6.3000000000000003E-4</v>
      </c>
      <c r="AZ7" s="4">
        <v>0.08</v>
      </c>
      <c r="BA7" s="4">
        <v>0.4</v>
      </c>
      <c r="BB7" s="1">
        <f t="shared" si="24"/>
        <v>6.2421274806249993</v>
      </c>
      <c r="BC7" s="1">
        <f t="shared" si="25"/>
        <v>1.5</v>
      </c>
      <c r="BD7" s="1">
        <f t="shared" si="26"/>
        <v>2.7</v>
      </c>
      <c r="BE7" s="1">
        <f t="shared" si="27"/>
        <v>0.44799999999999995</v>
      </c>
      <c r="BF7" s="1">
        <f t="shared" si="28"/>
        <v>2.5412424244838072</v>
      </c>
      <c r="BG7" s="5">
        <f t="shared" si="29"/>
        <v>0.3935083053727651</v>
      </c>
      <c r="BI7" s="1">
        <v>2</v>
      </c>
      <c r="BJ7" s="1">
        <v>0.03</v>
      </c>
      <c r="BK7" s="1">
        <v>6.3000000000000003E-4</v>
      </c>
      <c r="BL7" s="4">
        <v>0.1</v>
      </c>
      <c r="BM7" s="4">
        <v>0.5</v>
      </c>
      <c r="BN7" s="1">
        <f t="shared" si="30"/>
        <v>6.2421274806249993</v>
      </c>
      <c r="BO7" s="1">
        <f t="shared" si="31"/>
        <v>1.5</v>
      </c>
      <c r="BP7" s="1">
        <f t="shared" si="32"/>
        <v>2.75</v>
      </c>
      <c r="BQ7" s="1">
        <f t="shared" si="33"/>
        <v>0.48</v>
      </c>
      <c r="BR7" s="1">
        <f t="shared" si="34"/>
        <v>2.2865295176613079</v>
      </c>
      <c r="BS7" s="5">
        <f t="shared" si="35"/>
        <v>0.43734401514431925</v>
      </c>
      <c r="BU7" s="1">
        <v>2</v>
      </c>
      <c r="BV7" s="1">
        <v>0.03</v>
      </c>
      <c r="BW7" s="1">
        <v>6.3000000000000003E-4</v>
      </c>
      <c r="BX7" s="4">
        <v>0.2</v>
      </c>
      <c r="BY7" s="4">
        <v>1</v>
      </c>
      <c r="BZ7" s="1">
        <f t="shared" si="36"/>
        <v>6.2421274806249993</v>
      </c>
      <c r="CA7" s="1">
        <f t="shared" si="37"/>
        <v>1.5</v>
      </c>
      <c r="CB7" s="1">
        <f t="shared" si="38"/>
        <v>3</v>
      </c>
      <c r="CC7" s="1">
        <f t="shared" si="39"/>
        <v>0.64</v>
      </c>
      <c r="CD7" s="1">
        <f t="shared" si="40"/>
        <v>1.2146849835488081</v>
      </c>
      <c r="CE7" s="5">
        <f t="shared" si="41"/>
        <v>0.82325871608160728</v>
      </c>
      <c r="CG7" s="1">
        <v>2</v>
      </c>
      <c r="CH7" s="1">
        <v>0.03</v>
      </c>
      <c r="CI7" s="1">
        <v>6.3000000000000003E-4</v>
      </c>
      <c r="CJ7" s="4">
        <v>0.3</v>
      </c>
      <c r="CK7" s="4">
        <v>1.5</v>
      </c>
      <c r="CL7" s="1">
        <f t="shared" si="42"/>
        <v>6.2421274806249993</v>
      </c>
      <c r="CM7" s="1">
        <f t="shared" si="43"/>
        <v>1.5</v>
      </c>
      <c r="CN7" s="1">
        <f t="shared" si="44"/>
        <v>3.25</v>
      </c>
      <c r="CO7" s="1">
        <f t="shared" si="45"/>
        <v>0.8</v>
      </c>
      <c r="CP7" s="1">
        <f t="shared" si="46"/>
        <v>0.47904044943630875</v>
      </c>
      <c r="CQ7" s="5">
        <f t="shared" si="47"/>
        <v>2.08750639153063</v>
      </c>
      <c r="CS7" s="1">
        <v>2</v>
      </c>
      <c r="CT7" s="1">
        <v>0.03</v>
      </c>
      <c r="CU7" s="1">
        <v>6.3000000000000003E-4</v>
      </c>
      <c r="CV7" s="4">
        <v>0.4</v>
      </c>
      <c r="CW7" s="4">
        <v>2</v>
      </c>
      <c r="CX7" s="1">
        <f t="shared" si="48"/>
        <v>6.2421274806249993</v>
      </c>
      <c r="CY7" s="1">
        <f t="shared" si="49"/>
        <v>1.5</v>
      </c>
      <c r="CZ7" s="1">
        <f t="shared" si="50"/>
        <v>3.5</v>
      </c>
      <c r="DA7" s="1">
        <f t="shared" si="51"/>
        <v>0.96</v>
      </c>
      <c r="DB7" s="1">
        <f t="shared" si="52"/>
        <v>7.9595915323809399E-2</v>
      </c>
      <c r="DC7" s="5">
        <f t="shared" si="53"/>
        <v>12.563458764584011</v>
      </c>
      <c r="DE7" s="1">
        <v>2</v>
      </c>
      <c r="DF7" s="1">
        <v>0.03</v>
      </c>
      <c r="DG7" s="1">
        <v>6.3000000000000003E-4</v>
      </c>
      <c r="DH7" s="4">
        <v>0.5</v>
      </c>
      <c r="DI7" s="4">
        <v>2.5</v>
      </c>
      <c r="DJ7" s="1">
        <f t="shared" si="54"/>
        <v>6.2421274806249993</v>
      </c>
      <c r="DK7" s="1">
        <f t="shared" si="55"/>
        <v>1.5</v>
      </c>
      <c r="DL7" s="1">
        <f t="shared" si="56"/>
        <v>3.75</v>
      </c>
      <c r="DM7" s="1">
        <f t="shared" si="57"/>
        <v>1.1200000000000001</v>
      </c>
      <c r="DN7" s="1">
        <f t="shared" si="58"/>
        <v>1.6351381211309947E-2</v>
      </c>
      <c r="DO7" s="7">
        <f t="shared" si="59"/>
        <v>61.156913111922222</v>
      </c>
      <c r="DQ7" s="1">
        <v>2</v>
      </c>
      <c r="DR7" s="1">
        <v>0.03</v>
      </c>
      <c r="DS7" s="1">
        <v>6.3000000000000003E-4</v>
      </c>
      <c r="DT7" s="4">
        <v>0.6</v>
      </c>
      <c r="DU7" s="4">
        <v>3</v>
      </c>
      <c r="DV7" s="1">
        <f t="shared" si="60"/>
        <v>6.2421274806249993</v>
      </c>
      <c r="DW7" s="1">
        <f t="shared" si="61"/>
        <v>1.5</v>
      </c>
      <c r="DX7" s="1">
        <f t="shared" si="62"/>
        <v>4</v>
      </c>
      <c r="DY7" s="1">
        <f t="shared" si="63"/>
        <v>1.28</v>
      </c>
      <c r="DZ7" s="1">
        <f t="shared" si="64"/>
        <v>0.28930684709881049</v>
      </c>
      <c r="EA7" s="7">
        <f t="shared" si="65"/>
        <v>3.4565376175091278</v>
      </c>
      <c r="EC7" s="1">
        <v>2</v>
      </c>
      <c r="ED7" s="1">
        <v>0.03</v>
      </c>
      <c r="EE7" s="1">
        <v>6.3000000000000003E-4</v>
      </c>
      <c r="EF7" s="4">
        <v>0.7</v>
      </c>
      <c r="EG7" s="4">
        <v>3.5</v>
      </c>
      <c r="EH7" s="1">
        <f t="shared" si="66"/>
        <v>6.2421274806249993</v>
      </c>
      <c r="EI7" s="1">
        <f t="shared" si="67"/>
        <v>1.5</v>
      </c>
      <c r="EJ7" s="1">
        <f t="shared" si="68"/>
        <v>4.25</v>
      </c>
      <c r="EK7" s="1">
        <f t="shared" si="69"/>
        <v>1.44</v>
      </c>
      <c r="EL7" s="1">
        <f t="shared" si="70"/>
        <v>0.89846231298631096</v>
      </c>
      <c r="EM7" s="7">
        <f t="shared" si="71"/>
        <v>1.1130127391500684</v>
      </c>
    </row>
    <row r="8" spans="1:143" x14ac:dyDescent="0.25">
      <c r="A8" s="1">
        <v>3</v>
      </c>
      <c r="B8" s="1">
        <v>0.01</v>
      </c>
      <c r="C8" s="1">
        <v>2E-3</v>
      </c>
      <c r="D8" s="4">
        <v>0</v>
      </c>
      <c r="E8" s="4">
        <v>0</v>
      </c>
      <c r="F8" s="1">
        <f t="shared" si="0"/>
        <v>6.2250249999999996</v>
      </c>
      <c r="G8" s="1">
        <f t="shared" si="1"/>
        <v>1.5</v>
      </c>
      <c r="H8" s="1">
        <f t="shared" si="2"/>
        <v>2.5</v>
      </c>
      <c r="I8" s="1">
        <f t="shared" si="3"/>
        <v>0.32</v>
      </c>
      <c r="J8" s="1">
        <f t="shared" si="4"/>
        <v>3.629120250624998</v>
      </c>
      <c r="K8" s="5">
        <f t="shared" si="5"/>
        <v>0.27554887436639292</v>
      </c>
      <c r="M8" s="1">
        <v>3</v>
      </c>
      <c r="N8" s="1">
        <v>0.01</v>
      </c>
      <c r="O8" s="2">
        <v>2E-3</v>
      </c>
      <c r="P8" s="4">
        <v>0.02</v>
      </c>
      <c r="Q8" s="4">
        <v>0.1</v>
      </c>
      <c r="R8" s="1">
        <f t="shared" si="6"/>
        <v>6.2250249999999996</v>
      </c>
      <c r="S8" s="1">
        <f t="shared" si="7"/>
        <v>1.5</v>
      </c>
      <c r="T8" s="1">
        <f t="shared" si="8"/>
        <v>2.5499999999999998</v>
      </c>
      <c r="U8" s="1">
        <f t="shared" si="9"/>
        <v>0.35200000000000004</v>
      </c>
      <c r="V8" s="1">
        <f t="shared" si="10"/>
        <v>3.3234201506249987</v>
      </c>
      <c r="W8" s="5">
        <f t="shared" si="11"/>
        <v>0.30089484768031544</v>
      </c>
      <c r="X8" s="2"/>
      <c r="Y8" s="1">
        <v>3</v>
      </c>
      <c r="Z8" s="1">
        <v>0.01</v>
      </c>
      <c r="AA8" s="2">
        <v>2E-3</v>
      </c>
      <c r="AB8" s="4">
        <v>0.04</v>
      </c>
      <c r="AC8" s="4">
        <v>0.2</v>
      </c>
      <c r="AD8" s="1">
        <f t="shared" si="12"/>
        <v>6.2250249999999996</v>
      </c>
      <c r="AE8" s="1">
        <f t="shared" si="13"/>
        <v>1.5</v>
      </c>
      <c r="AF8" s="1">
        <f t="shared" si="14"/>
        <v>2.6</v>
      </c>
      <c r="AG8" s="1">
        <f t="shared" si="15"/>
        <v>0.38400000000000001</v>
      </c>
      <c r="AH8" s="1">
        <f t="shared" si="16"/>
        <v>3.0311680506249985</v>
      </c>
      <c r="AI8" s="5">
        <f t="shared" si="17"/>
        <v>0.32990582616948916</v>
      </c>
      <c r="AK8" s="1">
        <v>3</v>
      </c>
      <c r="AL8" s="1">
        <v>0.01</v>
      </c>
      <c r="AM8" s="2">
        <v>2E-3</v>
      </c>
      <c r="AN8" s="4">
        <v>0.06</v>
      </c>
      <c r="AO8" s="4">
        <v>0.3</v>
      </c>
      <c r="AP8" s="1">
        <f t="shared" si="18"/>
        <v>6.2250249999999996</v>
      </c>
      <c r="AQ8" s="1">
        <f t="shared" si="19"/>
        <v>1.5</v>
      </c>
      <c r="AR8" s="1">
        <f t="shared" si="20"/>
        <v>2.6500000000000004</v>
      </c>
      <c r="AS8" s="1">
        <f t="shared" si="21"/>
        <v>0.41600000000000004</v>
      </c>
      <c r="AT8" s="1">
        <f t="shared" si="22"/>
        <v>2.7523639506249977</v>
      </c>
      <c r="AU8" s="5">
        <f t="shared" si="23"/>
        <v>0.36332404360002002</v>
      </c>
      <c r="AW8" s="1">
        <v>3</v>
      </c>
      <c r="AX8" s="1">
        <v>0.01</v>
      </c>
      <c r="AY8" s="2">
        <v>2E-3</v>
      </c>
      <c r="AZ8" s="4">
        <v>0.08</v>
      </c>
      <c r="BA8" s="4">
        <v>0.4</v>
      </c>
      <c r="BB8" s="1">
        <f t="shared" si="24"/>
        <v>6.2250249999999996</v>
      </c>
      <c r="BC8" s="1">
        <f t="shared" si="25"/>
        <v>1.5</v>
      </c>
      <c r="BD8" s="1">
        <f t="shared" si="26"/>
        <v>2.7</v>
      </c>
      <c r="BE8" s="1">
        <f t="shared" si="27"/>
        <v>0.44799999999999995</v>
      </c>
      <c r="BF8" s="1">
        <f t="shared" si="28"/>
        <v>2.4870078506249982</v>
      </c>
      <c r="BG8" s="5">
        <f t="shared" si="29"/>
        <v>0.40208960327515442</v>
      </c>
      <c r="BI8" s="1">
        <v>3</v>
      </c>
      <c r="BJ8" s="1">
        <v>0.01</v>
      </c>
      <c r="BK8" s="1">
        <v>2E-3</v>
      </c>
      <c r="BL8" s="4">
        <v>0.1</v>
      </c>
      <c r="BM8" s="4">
        <v>0.5</v>
      </c>
      <c r="BN8" s="1">
        <f t="shared" si="30"/>
        <v>6.2250249999999996</v>
      </c>
      <c r="BO8" s="1">
        <f t="shared" si="31"/>
        <v>1.5</v>
      </c>
      <c r="BP8" s="1">
        <f t="shared" si="32"/>
        <v>2.75</v>
      </c>
      <c r="BQ8" s="1">
        <f t="shared" si="33"/>
        <v>0.48</v>
      </c>
      <c r="BR8" s="1">
        <f t="shared" si="34"/>
        <v>2.235099750624999</v>
      </c>
      <c r="BS8" s="5">
        <f t="shared" si="35"/>
        <v>0.44740732476050382</v>
      </c>
      <c r="BU8" s="1">
        <v>3</v>
      </c>
      <c r="BV8" s="1">
        <v>0.01</v>
      </c>
      <c r="BW8" s="1">
        <v>2E-3</v>
      </c>
      <c r="BX8" s="4">
        <v>0.2</v>
      </c>
      <c r="BY8" s="4">
        <v>1</v>
      </c>
      <c r="BZ8" s="1">
        <f t="shared" si="36"/>
        <v>6.2250249999999996</v>
      </c>
      <c r="CA8" s="1">
        <f t="shared" si="37"/>
        <v>1.5</v>
      </c>
      <c r="CB8" s="1">
        <f t="shared" si="38"/>
        <v>3</v>
      </c>
      <c r="CC8" s="1">
        <f t="shared" si="39"/>
        <v>0.64</v>
      </c>
      <c r="CD8" s="1">
        <f t="shared" si="40"/>
        <v>1.1772792506249989</v>
      </c>
      <c r="CE8" s="5">
        <f t="shared" si="41"/>
        <v>0.84941614274533062</v>
      </c>
      <c r="CG8" s="1">
        <v>3</v>
      </c>
      <c r="CH8" s="1">
        <v>0.01</v>
      </c>
      <c r="CI8" s="1">
        <v>2E-3</v>
      </c>
      <c r="CJ8" s="4">
        <v>0.3</v>
      </c>
      <c r="CK8" s="4">
        <v>1.5</v>
      </c>
      <c r="CL8" s="1">
        <f t="shared" si="42"/>
        <v>6.2250249999999996</v>
      </c>
      <c r="CM8" s="1">
        <f t="shared" si="43"/>
        <v>1.5</v>
      </c>
      <c r="CN8" s="1">
        <f t="shared" si="44"/>
        <v>3.25</v>
      </c>
      <c r="CO8" s="1">
        <f t="shared" si="45"/>
        <v>0.8</v>
      </c>
      <c r="CP8" s="1">
        <f t="shared" si="46"/>
        <v>0.45565875062499939</v>
      </c>
      <c r="CQ8" s="5">
        <f t="shared" si="47"/>
        <v>2.1946248121612082</v>
      </c>
      <c r="CS8" s="1">
        <v>3</v>
      </c>
      <c r="CT8" s="1">
        <v>0.01</v>
      </c>
      <c r="CU8" s="1">
        <v>2E-3</v>
      </c>
      <c r="CV8" s="4">
        <v>0.4</v>
      </c>
      <c r="CW8" s="4">
        <v>2</v>
      </c>
      <c r="CX8" s="1">
        <f t="shared" si="48"/>
        <v>6.2250249999999996</v>
      </c>
      <c r="CY8" s="1">
        <f t="shared" si="49"/>
        <v>1.5</v>
      </c>
      <c r="CZ8" s="1">
        <f t="shared" si="50"/>
        <v>3.5</v>
      </c>
      <c r="DA8" s="1">
        <f t="shared" si="51"/>
        <v>0.96</v>
      </c>
      <c r="DB8" s="1">
        <f t="shared" si="52"/>
        <v>7.0238250624999804E-2</v>
      </c>
      <c r="DC8" s="5">
        <f t="shared" si="53"/>
        <v>14.237256638679314</v>
      </c>
      <c r="DE8" s="1">
        <v>3</v>
      </c>
      <c r="DF8" s="1">
        <v>0.01</v>
      </c>
      <c r="DG8" s="1">
        <v>2E-3</v>
      </c>
      <c r="DH8" s="4">
        <v>0.5</v>
      </c>
      <c r="DI8" s="4">
        <v>2.5</v>
      </c>
      <c r="DJ8" s="1">
        <f t="shared" si="54"/>
        <v>6.2250249999999996</v>
      </c>
      <c r="DK8" s="1">
        <f t="shared" si="55"/>
        <v>1.5</v>
      </c>
      <c r="DL8" s="1">
        <f t="shared" si="56"/>
        <v>3.75</v>
      </c>
      <c r="DM8" s="1">
        <f t="shared" si="57"/>
        <v>1.1200000000000001</v>
      </c>
      <c r="DN8" s="1">
        <f t="shared" si="58"/>
        <v>2.1017750625000151E-2</v>
      </c>
      <c r="DO8" s="7">
        <f t="shared" si="59"/>
        <v>47.578830762723108</v>
      </c>
      <c r="DQ8" s="1">
        <v>3</v>
      </c>
      <c r="DR8" s="1">
        <v>0.01</v>
      </c>
      <c r="DS8" s="1">
        <v>2E-3</v>
      </c>
      <c r="DT8" s="4">
        <v>0.6</v>
      </c>
      <c r="DU8" s="4">
        <v>3</v>
      </c>
      <c r="DV8" s="1">
        <f t="shared" si="60"/>
        <v>6.2250249999999996</v>
      </c>
      <c r="DW8" s="1">
        <f t="shared" si="61"/>
        <v>1.5</v>
      </c>
      <c r="DX8" s="1">
        <f t="shared" si="62"/>
        <v>4</v>
      </c>
      <c r="DY8" s="1">
        <f t="shared" si="63"/>
        <v>1.28</v>
      </c>
      <c r="DZ8" s="1">
        <f t="shared" si="64"/>
        <v>0.3079972506250005</v>
      </c>
      <c r="EA8" s="7">
        <f t="shared" si="65"/>
        <v>3.2467822292918509</v>
      </c>
      <c r="EC8" s="1">
        <v>3</v>
      </c>
      <c r="ED8" s="1">
        <v>0.01</v>
      </c>
      <c r="EE8" s="1">
        <v>2E-3</v>
      </c>
      <c r="EF8" s="4">
        <v>0.7</v>
      </c>
      <c r="EG8" s="4">
        <v>3.5</v>
      </c>
      <c r="EH8" s="1">
        <f t="shared" si="66"/>
        <v>6.2250249999999996</v>
      </c>
      <c r="EI8" s="1">
        <f t="shared" si="67"/>
        <v>1.5</v>
      </c>
      <c r="EJ8" s="1">
        <f t="shared" si="68"/>
        <v>4.25</v>
      </c>
      <c r="EK8" s="1">
        <f t="shared" si="69"/>
        <v>1.44</v>
      </c>
      <c r="EL8" s="1">
        <f t="shared" si="70"/>
        <v>0.93117675062500072</v>
      </c>
      <c r="EM8" s="7">
        <f t="shared" si="71"/>
        <v>1.0739099739429765</v>
      </c>
    </row>
    <row r="9" spans="1:143" x14ac:dyDescent="0.25">
      <c r="A9" s="1">
        <v>4</v>
      </c>
      <c r="B9" s="1">
        <v>0.03</v>
      </c>
      <c r="C9" s="1">
        <v>6.0000000000000001E-3</v>
      </c>
      <c r="D9" s="4">
        <v>0</v>
      </c>
      <c r="E9" s="4">
        <v>0</v>
      </c>
      <c r="F9" s="1">
        <f t="shared" si="0"/>
        <v>6.1752250000000002</v>
      </c>
      <c r="G9" s="1">
        <f t="shared" si="1"/>
        <v>1.5</v>
      </c>
      <c r="H9" s="1">
        <f t="shared" si="2"/>
        <v>2.5</v>
      </c>
      <c r="I9" s="1">
        <f t="shared" si="3"/>
        <v>0.32</v>
      </c>
      <c r="J9" s="1">
        <f t="shared" si="4"/>
        <v>3.4418598006250005</v>
      </c>
      <c r="K9" s="5">
        <f t="shared" si="5"/>
        <v>0.29054059663278903</v>
      </c>
      <c r="M9" s="1">
        <v>4</v>
      </c>
      <c r="N9" s="1">
        <v>0.03</v>
      </c>
      <c r="O9" s="1">
        <v>6.0000000000000001E-3</v>
      </c>
      <c r="P9" s="4">
        <v>0.02</v>
      </c>
      <c r="Q9" s="4">
        <v>0.1</v>
      </c>
      <c r="R9" s="1">
        <f t="shared" si="6"/>
        <v>6.1752250000000002</v>
      </c>
      <c r="S9" s="1">
        <f t="shared" si="7"/>
        <v>1.5</v>
      </c>
      <c r="T9" s="1">
        <f t="shared" si="8"/>
        <v>2.5499999999999998</v>
      </c>
      <c r="U9" s="1">
        <f t="shared" si="9"/>
        <v>0.35200000000000004</v>
      </c>
      <c r="V9" s="1">
        <f t="shared" si="10"/>
        <v>3.1443269006250008</v>
      </c>
      <c r="W9" s="5">
        <f t="shared" si="11"/>
        <v>0.31803308994406054</v>
      </c>
      <c r="X9" s="2"/>
      <c r="Y9" s="1">
        <v>4</v>
      </c>
      <c r="Z9" s="1">
        <v>0.03</v>
      </c>
      <c r="AA9" s="1">
        <v>6.0000000000000001E-3</v>
      </c>
      <c r="AB9" s="4">
        <v>0.04</v>
      </c>
      <c r="AC9" s="4">
        <v>0.2</v>
      </c>
      <c r="AD9" s="1">
        <f t="shared" si="12"/>
        <v>6.1752250000000002</v>
      </c>
      <c r="AE9" s="1">
        <f t="shared" si="13"/>
        <v>1.5</v>
      </c>
      <c r="AF9" s="1">
        <f t="shared" si="14"/>
        <v>2.6</v>
      </c>
      <c r="AG9" s="1">
        <f t="shared" si="15"/>
        <v>0.38400000000000001</v>
      </c>
      <c r="AH9" s="1">
        <f t="shared" si="16"/>
        <v>2.8602420006250009</v>
      </c>
      <c r="AI9" s="5">
        <f t="shared" si="17"/>
        <v>0.34962076627833821</v>
      </c>
      <c r="AK9" s="1">
        <v>4</v>
      </c>
      <c r="AL9" s="1">
        <v>0.03</v>
      </c>
      <c r="AM9" s="1">
        <v>6.0000000000000001E-3</v>
      </c>
      <c r="AN9" s="4">
        <v>0.06</v>
      </c>
      <c r="AO9" s="4">
        <v>0.3</v>
      </c>
      <c r="AP9" s="1">
        <f t="shared" si="18"/>
        <v>6.1752250000000002</v>
      </c>
      <c r="AQ9" s="1">
        <f t="shared" si="19"/>
        <v>1.5</v>
      </c>
      <c r="AR9" s="1">
        <f t="shared" si="20"/>
        <v>2.6500000000000004</v>
      </c>
      <c r="AS9" s="1">
        <f t="shared" si="21"/>
        <v>0.41600000000000004</v>
      </c>
      <c r="AT9" s="1">
        <f t="shared" si="22"/>
        <v>2.5896051006249996</v>
      </c>
      <c r="AU9" s="5">
        <f t="shared" si="23"/>
        <v>0.38615926411276014</v>
      </c>
      <c r="AW9" s="1">
        <v>4</v>
      </c>
      <c r="AX9" s="1">
        <v>0.03</v>
      </c>
      <c r="AY9" s="1">
        <v>6.0000000000000001E-3</v>
      </c>
      <c r="AZ9" s="4">
        <v>0.08</v>
      </c>
      <c r="BA9" s="4">
        <v>0.4</v>
      </c>
      <c r="BB9" s="1">
        <f t="shared" si="24"/>
        <v>6.1752250000000002</v>
      </c>
      <c r="BC9" s="1">
        <f t="shared" si="25"/>
        <v>1.5</v>
      </c>
      <c r="BD9" s="1">
        <f t="shared" si="26"/>
        <v>2.7</v>
      </c>
      <c r="BE9" s="1">
        <f t="shared" si="27"/>
        <v>0.44799999999999995</v>
      </c>
      <c r="BF9" s="1">
        <f t="shared" si="28"/>
        <v>2.332416200625</v>
      </c>
      <c r="BG9" s="5">
        <f t="shared" si="29"/>
        <v>0.42873994775548102</v>
      </c>
      <c r="BI9" s="1">
        <v>4</v>
      </c>
      <c r="BJ9" s="1">
        <v>0.03</v>
      </c>
      <c r="BK9" s="1">
        <v>6.0000000000000001E-3</v>
      </c>
      <c r="BL9" s="4">
        <v>0.1</v>
      </c>
      <c r="BM9" s="4">
        <v>0.5</v>
      </c>
      <c r="BN9" s="1">
        <f t="shared" si="30"/>
        <v>6.1752250000000002</v>
      </c>
      <c r="BO9" s="1">
        <f t="shared" si="31"/>
        <v>1.5</v>
      </c>
      <c r="BP9" s="1">
        <f t="shared" si="32"/>
        <v>2.75</v>
      </c>
      <c r="BQ9" s="1">
        <f t="shared" si="33"/>
        <v>0.48</v>
      </c>
      <c r="BR9" s="1">
        <f t="shared" si="34"/>
        <v>2.0886753006250007</v>
      </c>
      <c r="BS9" s="5">
        <f t="shared" si="35"/>
        <v>0.47877235858573469</v>
      </c>
      <c r="BU9" s="1">
        <v>4</v>
      </c>
      <c r="BV9" s="1">
        <v>0.03</v>
      </c>
      <c r="BW9" s="1">
        <v>6.0000000000000001E-3</v>
      </c>
      <c r="BX9" s="4">
        <v>0.2</v>
      </c>
      <c r="BY9" s="4">
        <v>1</v>
      </c>
      <c r="BZ9" s="1">
        <f t="shared" si="36"/>
        <v>6.1752250000000002</v>
      </c>
      <c r="CA9" s="1">
        <f t="shared" si="37"/>
        <v>1.5</v>
      </c>
      <c r="CB9" s="1">
        <f t="shared" si="38"/>
        <v>3</v>
      </c>
      <c r="CC9" s="1">
        <f t="shared" si="39"/>
        <v>0.64</v>
      </c>
      <c r="CD9" s="1">
        <f t="shared" si="40"/>
        <v>1.0716908006250001</v>
      </c>
      <c r="CE9" s="5">
        <f t="shared" si="41"/>
        <v>0.93310495846078856</v>
      </c>
      <c r="CG9" s="1">
        <v>4</v>
      </c>
      <c r="CH9" s="1">
        <v>0.03</v>
      </c>
      <c r="CI9" s="1">
        <v>6.0000000000000001E-3</v>
      </c>
      <c r="CJ9" s="4">
        <v>0.3</v>
      </c>
      <c r="CK9" s="4">
        <v>1.5</v>
      </c>
      <c r="CL9" s="1">
        <f t="shared" si="42"/>
        <v>6.1752250000000002</v>
      </c>
      <c r="CM9" s="1">
        <f t="shared" si="43"/>
        <v>1.5</v>
      </c>
      <c r="CN9" s="1">
        <f t="shared" si="44"/>
        <v>3.25</v>
      </c>
      <c r="CO9" s="1">
        <f t="shared" si="45"/>
        <v>0.8</v>
      </c>
      <c r="CP9" s="1">
        <f t="shared" si="46"/>
        <v>0.3909063006250002</v>
      </c>
      <c r="CQ9" s="5">
        <f t="shared" si="47"/>
        <v>2.5581577948504561</v>
      </c>
      <c r="CS9" s="1">
        <v>4</v>
      </c>
      <c r="CT9" s="1">
        <v>0.03</v>
      </c>
      <c r="CU9" s="1">
        <v>6.0000000000000001E-3</v>
      </c>
      <c r="CV9" s="4">
        <v>0.4</v>
      </c>
      <c r="CW9" s="4">
        <v>2</v>
      </c>
      <c r="CX9" s="1">
        <f t="shared" si="48"/>
        <v>6.1752250000000002</v>
      </c>
      <c r="CY9" s="1">
        <f t="shared" si="49"/>
        <v>1.5</v>
      </c>
      <c r="CZ9" s="1">
        <f t="shared" si="50"/>
        <v>3.5</v>
      </c>
      <c r="DA9" s="1">
        <f t="shared" si="51"/>
        <v>0.96</v>
      </c>
      <c r="DB9" s="1">
        <f t="shared" si="52"/>
        <v>4.6321800625000097E-2</v>
      </c>
      <c r="DC9" s="5">
        <f t="shared" si="53"/>
        <v>21.588107252037506</v>
      </c>
      <c r="DE9" s="1">
        <v>4</v>
      </c>
      <c r="DF9" s="1">
        <v>0.03</v>
      </c>
      <c r="DG9" s="1">
        <v>6.0000000000000001E-3</v>
      </c>
      <c r="DH9" s="4">
        <v>0.5</v>
      </c>
      <c r="DI9" s="4">
        <v>2.5</v>
      </c>
      <c r="DJ9" s="1">
        <f t="shared" si="54"/>
        <v>6.1752250000000002</v>
      </c>
      <c r="DK9" s="1">
        <f t="shared" si="55"/>
        <v>1.5</v>
      </c>
      <c r="DL9" s="1">
        <f t="shared" si="56"/>
        <v>3.75</v>
      </c>
      <c r="DM9" s="1">
        <f t="shared" si="57"/>
        <v>1.1200000000000001</v>
      </c>
      <c r="DN9" s="1">
        <f t="shared" si="58"/>
        <v>3.7937300624999969E-2</v>
      </c>
      <c r="DO9" s="7">
        <f t="shared" si="59"/>
        <v>26.3592818552045</v>
      </c>
      <c r="DQ9" s="1">
        <v>4</v>
      </c>
      <c r="DR9" s="1">
        <v>0.03</v>
      </c>
      <c r="DS9" s="1">
        <v>6.0000000000000001E-3</v>
      </c>
      <c r="DT9" s="4">
        <v>0.6</v>
      </c>
      <c r="DU9" s="4">
        <v>3</v>
      </c>
      <c r="DV9" s="1">
        <f t="shared" si="60"/>
        <v>6.1752250000000002</v>
      </c>
      <c r="DW9" s="1">
        <f t="shared" si="61"/>
        <v>1.5</v>
      </c>
      <c r="DX9" s="1">
        <f t="shared" si="62"/>
        <v>4</v>
      </c>
      <c r="DY9" s="1">
        <f t="shared" si="63"/>
        <v>1.28</v>
      </c>
      <c r="DZ9" s="1">
        <f t="shared" si="64"/>
        <v>0.36575280062499982</v>
      </c>
      <c r="EA9" s="7">
        <f t="shared" si="65"/>
        <v>2.7340870617837951</v>
      </c>
      <c r="EC9" s="1">
        <v>4</v>
      </c>
      <c r="ED9" s="1">
        <v>0.03</v>
      </c>
      <c r="EE9" s="1">
        <v>6.0000000000000001E-3</v>
      </c>
      <c r="EF9" s="4">
        <v>0.7</v>
      </c>
      <c r="EG9" s="4">
        <v>3.5</v>
      </c>
      <c r="EH9" s="1">
        <f t="shared" si="66"/>
        <v>6.1752250000000002</v>
      </c>
      <c r="EI9" s="1">
        <f t="shared" si="67"/>
        <v>1.5</v>
      </c>
      <c r="EJ9" s="1">
        <f t="shared" si="68"/>
        <v>4.25</v>
      </c>
      <c r="EK9" s="1">
        <f t="shared" si="69"/>
        <v>1.44</v>
      </c>
      <c r="EL9" s="1">
        <f t="shared" si="70"/>
        <v>1.0297683006249996</v>
      </c>
      <c r="EM9" s="7">
        <f t="shared" si="71"/>
        <v>0.97109223443085957</v>
      </c>
    </row>
    <row r="10" spans="1:143" x14ac:dyDescent="0.25">
      <c r="A10" s="1">
        <v>5</v>
      </c>
      <c r="B10" s="1">
        <v>0.1</v>
      </c>
      <c r="C10" s="1">
        <v>1.7999999999999999E-2</v>
      </c>
      <c r="D10" s="4">
        <v>0</v>
      </c>
      <c r="E10" s="4">
        <v>0</v>
      </c>
      <c r="F10" s="1">
        <f t="shared" si="0"/>
        <v>6.0270250000000001</v>
      </c>
      <c r="G10" s="1">
        <f t="shared" si="1"/>
        <v>1.5</v>
      </c>
      <c r="H10" s="1">
        <f t="shared" si="2"/>
        <v>2.5</v>
      </c>
      <c r="I10" s="1">
        <f t="shared" si="3"/>
        <v>0.32</v>
      </c>
      <c r="J10" s="1">
        <f t="shared" si="4"/>
        <v>2.9139343506249999</v>
      </c>
      <c r="K10" s="5">
        <f t="shared" si="5"/>
        <v>0.34317863056369591</v>
      </c>
      <c r="M10" s="1">
        <v>5</v>
      </c>
      <c r="N10" s="1">
        <v>0.1</v>
      </c>
      <c r="O10" s="1">
        <v>1.7999999999999999E-2</v>
      </c>
      <c r="P10" s="4">
        <v>0.02</v>
      </c>
      <c r="Q10" s="4">
        <v>0.1</v>
      </c>
      <c r="R10" s="1">
        <f t="shared" si="6"/>
        <v>6.0270250000000001</v>
      </c>
      <c r="S10" s="1">
        <f t="shared" si="7"/>
        <v>1.5</v>
      </c>
      <c r="T10" s="1">
        <f t="shared" si="8"/>
        <v>2.5499999999999998</v>
      </c>
      <c r="U10" s="1">
        <f t="shared" si="9"/>
        <v>0.35200000000000004</v>
      </c>
      <c r="V10" s="1">
        <f t="shared" si="10"/>
        <v>2.6407062506250005</v>
      </c>
      <c r="W10" s="5">
        <f t="shared" si="11"/>
        <v>0.3786865728678912</v>
      </c>
      <c r="X10" s="2"/>
      <c r="Y10" s="1">
        <v>5</v>
      </c>
      <c r="Z10" s="1">
        <v>0.1</v>
      </c>
      <c r="AA10" s="1">
        <v>1.7999999999999999E-2</v>
      </c>
      <c r="AB10" s="4">
        <v>0.04</v>
      </c>
      <c r="AC10" s="4">
        <v>0.2</v>
      </c>
      <c r="AD10" s="1">
        <f t="shared" si="12"/>
        <v>6.0270250000000001</v>
      </c>
      <c r="AE10" s="1">
        <f t="shared" si="13"/>
        <v>1.5</v>
      </c>
      <c r="AF10" s="1">
        <f t="shared" si="14"/>
        <v>2.6</v>
      </c>
      <c r="AG10" s="1">
        <f t="shared" si="15"/>
        <v>0.38400000000000001</v>
      </c>
      <c r="AH10" s="1">
        <f t="shared" si="16"/>
        <v>2.3809261506250001</v>
      </c>
      <c r="AI10" s="5">
        <f t="shared" si="17"/>
        <v>0.42000462708072533</v>
      </c>
      <c r="AK10" s="1">
        <v>5</v>
      </c>
      <c r="AL10" s="1">
        <v>0.1</v>
      </c>
      <c r="AM10" s="1">
        <v>1.7999999999999999E-2</v>
      </c>
      <c r="AN10" s="4">
        <v>0.06</v>
      </c>
      <c r="AO10" s="4">
        <v>0.3</v>
      </c>
      <c r="AP10" s="1">
        <f t="shared" si="18"/>
        <v>6.0270250000000001</v>
      </c>
      <c r="AQ10" s="1">
        <f t="shared" si="19"/>
        <v>1.5</v>
      </c>
      <c r="AR10" s="1">
        <f t="shared" si="20"/>
        <v>2.6500000000000004</v>
      </c>
      <c r="AS10" s="1">
        <f t="shared" si="21"/>
        <v>0.41600000000000004</v>
      </c>
      <c r="AT10" s="1">
        <f t="shared" si="22"/>
        <v>2.1345940506249992</v>
      </c>
      <c r="AU10" s="5">
        <f t="shared" si="23"/>
        <v>0.46847315053052108</v>
      </c>
      <c r="AW10" s="1">
        <v>5</v>
      </c>
      <c r="AX10" s="1">
        <v>0.1</v>
      </c>
      <c r="AY10" s="1">
        <v>1.7999999999999999E-2</v>
      </c>
      <c r="AZ10" s="4">
        <v>0.08</v>
      </c>
      <c r="BA10" s="4">
        <v>0.4</v>
      </c>
      <c r="BB10" s="1">
        <f t="shared" si="24"/>
        <v>6.0270250000000001</v>
      </c>
      <c r="BC10" s="1">
        <f t="shared" si="25"/>
        <v>1.5</v>
      </c>
      <c r="BD10" s="1">
        <f t="shared" si="26"/>
        <v>2.7</v>
      </c>
      <c r="BE10" s="1">
        <f t="shared" si="27"/>
        <v>0.44799999999999995</v>
      </c>
      <c r="BF10" s="1">
        <f t="shared" si="28"/>
        <v>1.9017099506249999</v>
      </c>
      <c r="BG10" s="5">
        <f t="shared" si="29"/>
        <v>0.52584254484830795</v>
      </c>
      <c r="BI10" s="1">
        <v>5</v>
      </c>
      <c r="BJ10" s="1">
        <v>0.1</v>
      </c>
      <c r="BK10" s="1">
        <v>1.7999999999999999E-2</v>
      </c>
      <c r="BL10" s="4">
        <v>0.1</v>
      </c>
      <c r="BM10" s="4">
        <v>0.5</v>
      </c>
      <c r="BN10" s="1">
        <f t="shared" si="30"/>
        <v>6.0270250000000001</v>
      </c>
      <c r="BO10" s="1">
        <f t="shared" si="31"/>
        <v>1.5</v>
      </c>
      <c r="BP10" s="1">
        <f t="shared" si="32"/>
        <v>2.75</v>
      </c>
      <c r="BQ10" s="1">
        <f t="shared" si="33"/>
        <v>0.48</v>
      </c>
      <c r="BR10" s="1">
        <f t="shared" si="34"/>
        <v>1.6822738506250003</v>
      </c>
      <c r="BS10" s="5">
        <f t="shared" si="35"/>
        <v>0.59443353983566871</v>
      </c>
      <c r="BU10" s="1">
        <v>5</v>
      </c>
      <c r="BV10" s="1">
        <v>0.1</v>
      </c>
      <c r="BW10" s="1">
        <v>1.7999999999999999E-2</v>
      </c>
      <c r="BX10" s="4">
        <v>0.2</v>
      </c>
      <c r="BY10" s="4">
        <v>1</v>
      </c>
      <c r="BZ10" s="1">
        <f t="shared" si="36"/>
        <v>6.0270250000000001</v>
      </c>
      <c r="CA10" s="1">
        <f t="shared" si="37"/>
        <v>1.5</v>
      </c>
      <c r="CB10" s="1">
        <f t="shared" si="38"/>
        <v>3</v>
      </c>
      <c r="CC10" s="1">
        <f t="shared" si="39"/>
        <v>0.64</v>
      </c>
      <c r="CD10" s="1">
        <f t="shared" si="40"/>
        <v>0.78681335062500013</v>
      </c>
      <c r="CE10" s="5">
        <f t="shared" si="41"/>
        <v>1.270949456063063</v>
      </c>
      <c r="CG10" s="1">
        <v>5</v>
      </c>
      <c r="CH10" s="1">
        <v>0.1</v>
      </c>
      <c r="CI10" s="1">
        <v>1.7999999999999999E-2</v>
      </c>
      <c r="CJ10" s="4">
        <v>0.3</v>
      </c>
      <c r="CK10" s="4">
        <v>1.5</v>
      </c>
      <c r="CL10" s="1">
        <f t="shared" si="42"/>
        <v>6.0270250000000001</v>
      </c>
      <c r="CM10" s="1">
        <f t="shared" si="43"/>
        <v>1.5</v>
      </c>
      <c r="CN10" s="1">
        <f t="shared" si="44"/>
        <v>3.25</v>
      </c>
      <c r="CO10" s="1">
        <f t="shared" si="45"/>
        <v>0.8</v>
      </c>
      <c r="CP10" s="1">
        <f t="shared" si="46"/>
        <v>0.22755285062500002</v>
      </c>
      <c r="CQ10" s="5">
        <f t="shared" si="47"/>
        <v>4.3945834879826169</v>
      </c>
      <c r="CS10" s="1">
        <v>5</v>
      </c>
      <c r="CT10" s="1">
        <v>0.1</v>
      </c>
      <c r="CU10" s="1">
        <v>1.7999999999999999E-2</v>
      </c>
      <c r="CV10" s="4">
        <v>0.4</v>
      </c>
      <c r="CW10" s="4">
        <v>2</v>
      </c>
      <c r="CX10" s="1">
        <f t="shared" si="48"/>
        <v>6.0270250000000001</v>
      </c>
      <c r="CY10" s="1">
        <f t="shared" si="49"/>
        <v>1.5</v>
      </c>
      <c r="CZ10" s="1">
        <f t="shared" si="50"/>
        <v>3.5</v>
      </c>
      <c r="DA10" s="1">
        <f t="shared" si="51"/>
        <v>0.96</v>
      </c>
      <c r="DB10" s="1">
        <f t="shared" si="52"/>
        <v>4.4923506250000153E-3</v>
      </c>
      <c r="DC10" s="5">
        <f t="shared" si="53"/>
        <v>222.60061234645872</v>
      </c>
      <c r="DE10" s="1">
        <v>5</v>
      </c>
      <c r="DF10" s="1">
        <v>0.1</v>
      </c>
      <c r="DG10" s="1">
        <v>1.7999999999999999E-2</v>
      </c>
      <c r="DH10" s="4">
        <v>0.5</v>
      </c>
      <c r="DI10" s="4">
        <v>2.5</v>
      </c>
      <c r="DJ10" s="1">
        <f t="shared" si="54"/>
        <v>6.0270250000000001</v>
      </c>
      <c r="DK10" s="1">
        <f t="shared" si="55"/>
        <v>1.5</v>
      </c>
      <c r="DL10" s="1">
        <f t="shared" si="56"/>
        <v>3.75</v>
      </c>
      <c r="DM10" s="1">
        <f t="shared" si="57"/>
        <v>1.1200000000000001</v>
      </c>
      <c r="DN10" s="1">
        <f t="shared" si="58"/>
        <v>0.11763185062500002</v>
      </c>
      <c r="DO10" s="7">
        <f t="shared" si="59"/>
        <v>8.5010989344026555</v>
      </c>
      <c r="DQ10" s="1">
        <v>5</v>
      </c>
      <c r="DR10" s="1">
        <v>0.1</v>
      </c>
      <c r="DS10" s="1">
        <v>1.7999999999999999E-2</v>
      </c>
      <c r="DT10" s="4">
        <v>0.6</v>
      </c>
      <c r="DU10" s="4">
        <v>3</v>
      </c>
      <c r="DV10" s="1">
        <f t="shared" si="60"/>
        <v>6.0270250000000001</v>
      </c>
      <c r="DW10" s="1">
        <f t="shared" si="61"/>
        <v>1.5</v>
      </c>
      <c r="DX10" s="1">
        <f t="shared" si="62"/>
        <v>4</v>
      </c>
      <c r="DY10" s="1">
        <f t="shared" si="63"/>
        <v>1.28</v>
      </c>
      <c r="DZ10" s="1">
        <f t="shared" si="64"/>
        <v>0.56697135062499993</v>
      </c>
      <c r="EA10" s="7">
        <f t="shared" si="65"/>
        <v>1.7637575494734463</v>
      </c>
      <c r="EC10" s="1">
        <v>5</v>
      </c>
      <c r="ED10" s="1">
        <v>0.1</v>
      </c>
      <c r="EE10" s="1">
        <v>1.7999999999999999E-2</v>
      </c>
      <c r="EF10" s="4">
        <v>0.7</v>
      </c>
      <c r="EG10" s="4">
        <v>3.5</v>
      </c>
      <c r="EH10" s="1">
        <f t="shared" si="66"/>
        <v>6.0270250000000001</v>
      </c>
      <c r="EI10" s="1">
        <f t="shared" si="67"/>
        <v>1.5</v>
      </c>
      <c r="EJ10" s="1">
        <f t="shared" si="68"/>
        <v>4.25</v>
      </c>
      <c r="EK10" s="1">
        <f t="shared" si="69"/>
        <v>1.44</v>
      </c>
      <c r="EL10" s="1">
        <f t="shared" si="70"/>
        <v>1.3525108506249996</v>
      </c>
      <c r="EM10" s="7">
        <f t="shared" si="71"/>
        <v>0.73936560252947081</v>
      </c>
    </row>
    <row r="11" spans="1:143" x14ac:dyDescent="0.25">
      <c r="A11" s="1">
        <v>6</v>
      </c>
      <c r="B11" s="1">
        <v>0.3</v>
      </c>
      <c r="C11" s="1">
        <v>4.8000000000000001E-2</v>
      </c>
      <c r="D11" s="4">
        <v>0</v>
      </c>
      <c r="E11" s="4">
        <v>0</v>
      </c>
      <c r="F11" s="1">
        <f t="shared" si="0"/>
        <v>5.6643999999999997</v>
      </c>
      <c r="G11" s="1">
        <f t="shared" si="1"/>
        <v>1.5</v>
      </c>
      <c r="H11" s="1">
        <f t="shared" si="2"/>
        <v>2.5</v>
      </c>
      <c r="I11" s="1">
        <f t="shared" si="3"/>
        <v>0.32</v>
      </c>
      <c r="J11" s="1">
        <f t="shared" si="4"/>
        <v>1.8074113599999988</v>
      </c>
      <c r="K11" s="5">
        <f t="shared" si="5"/>
        <v>0.55327747857023579</v>
      </c>
      <c r="M11" s="1">
        <v>6</v>
      </c>
      <c r="N11" s="1">
        <v>0.3</v>
      </c>
      <c r="O11" s="1">
        <v>4.8000000000000001E-2</v>
      </c>
      <c r="P11" s="4">
        <v>0.02</v>
      </c>
      <c r="Q11" s="4">
        <v>0.1</v>
      </c>
      <c r="R11" s="1">
        <f t="shared" si="6"/>
        <v>5.6643999999999997</v>
      </c>
      <c r="S11" s="1">
        <f t="shared" si="7"/>
        <v>1.5</v>
      </c>
      <c r="T11" s="1">
        <f t="shared" si="8"/>
        <v>2.5499999999999998</v>
      </c>
      <c r="U11" s="1">
        <f t="shared" si="9"/>
        <v>0.35200000000000004</v>
      </c>
      <c r="V11" s="1">
        <f t="shared" si="10"/>
        <v>1.5936537599999994</v>
      </c>
      <c r="W11" s="5">
        <f t="shared" si="11"/>
        <v>0.62748887186135116</v>
      </c>
      <c r="X11" s="2"/>
      <c r="Y11" s="1">
        <v>6</v>
      </c>
      <c r="Z11" s="1">
        <v>0.3</v>
      </c>
      <c r="AA11" s="1">
        <v>4.8000000000000001E-2</v>
      </c>
      <c r="AB11" s="4">
        <v>0.04</v>
      </c>
      <c r="AC11" s="4">
        <v>0.2</v>
      </c>
      <c r="AD11" s="1">
        <f t="shared" si="12"/>
        <v>5.6643999999999997</v>
      </c>
      <c r="AE11" s="1">
        <f t="shared" si="13"/>
        <v>1.5</v>
      </c>
      <c r="AF11" s="1">
        <f t="shared" si="14"/>
        <v>2.6</v>
      </c>
      <c r="AG11" s="1">
        <f t="shared" si="15"/>
        <v>0.38400000000000001</v>
      </c>
      <c r="AH11" s="1">
        <f t="shared" si="16"/>
        <v>1.3933441599999992</v>
      </c>
      <c r="AI11" s="5">
        <f t="shared" si="17"/>
        <v>0.71769777253022726</v>
      </c>
      <c r="AK11" s="1">
        <v>6</v>
      </c>
      <c r="AL11" s="1">
        <v>0.3</v>
      </c>
      <c r="AM11" s="1">
        <v>4.8000000000000001E-2</v>
      </c>
      <c r="AN11" s="4">
        <v>0.06</v>
      </c>
      <c r="AO11" s="4">
        <v>0.3</v>
      </c>
      <c r="AP11" s="1">
        <f t="shared" si="18"/>
        <v>5.6643999999999997</v>
      </c>
      <c r="AQ11" s="1">
        <f t="shared" si="19"/>
        <v>1.5</v>
      </c>
      <c r="AR11" s="1">
        <f t="shared" si="20"/>
        <v>2.6500000000000004</v>
      </c>
      <c r="AS11" s="1">
        <f t="shared" si="21"/>
        <v>0.41600000000000004</v>
      </c>
      <c r="AT11" s="1">
        <f t="shared" si="22"/>
        <v>1.2064825599999986</v>
      </c>
      <c r="AU11" s="5">
        <f t="shared" si="23"/>
        <v>0.82885574408966267</v>
      </c>
      <c r="AW11" s="1">
        <v>6</v>
      </c>
      <c r="AX11" s="1">
        <v>0.3</v>
      </c>
      <c r="AY11" s="1">
        <v>4.8000000000000001E-2</v>
      </c>
      <c r="AZ11" s="4">
        <v>0.08</v>
      </c>
      <c r="BA11" s="4">
        <v>0.4</v>
      </c>
      <c r="BB11" s="1">
        <f t="shared" si="24"/>
        <v>5.6643999999999997</v>
      </c>
      <c r="BC11" s="1">
        <f t="shared" si="25"/>
        <v>1.5</v>
      </c>
      <c r="BD11" s="1">
        <f t="shared" si="26"/>
        <v>2.7</v>
      </c>
      <c r="BE11" s="1">
        <f t="shared" si="27"/>
        <v>0.44799999999999995</v>
      </c>
      <c r="BF11" s="1">
        <f t="shared" si="28"/>
        <v>1.0330689599999989</v>
      </c>
      <c r="BG11" s="5">
        <f t="shared" si="29"/>
        <v>0.96798959093689263</v>
      </c>
      <c r="BI11" s="1">
        <v>6</v>
      </c>
      <c r="BJ11" s="1">
        <v>0.3</v>
      </c>
      <c r="BK11" s="1">
        <v>4.8000000000000001E-2</v>
      </c>
      <c r="BL11" s="4">
        <v>0.1</v>
      </c>
      <c r="BM11" s="4">
        <v>0.5</v>
      </c>
      <c r="BN11" s="1">
        <f t="shared" si="30"/>
        <v>5.6643999999999997</v>
      </c>
      <c r="BO11" s="1">
        <f t="shared" si="31"/>
        <v>1.5</v>
      </c>
      <c r="BP11" s="1">
        <f t="shared" si="32"/>
        <v>2.75</v>
      </c>
      <c r="BQ11" s="1">
        <f t="shared" si="33"/>
        <v>0.48</v>
      </c>
      <c r="BR11" s="1">
        <f t="shared" si="34"/>
        <v>0.87310335999999944</v>
      </c>
      <c r="BS11" s="5">
        <f t="shared" si="35"/>
        <v>1.1453397682492032</v>
      </c>
      <c r="BU11" s="1">
        <v>6</v>
      </c>
      <c r="BV11" s="1">
        <v>0.3</v>
      </c>
      <c r="BW11" s="1">
        <v>4.8000000000000001E-2</v>
      </c>
      <c r="BX11" s="4">
        <v>0.2</v>
      </c>
      <c r="BY11" s="4">
        <v>1</v>
      </c>
      <c r="BZ11" s="1">
        <f t="shared" si="36"/>
        <v>5.6643999999999997</v>
      </c>
      <c r="CA11" s="1">
        <f t="shared" si="37"/>
        <v>1.5</v>
      </c>
      <c r="CB11" s="1">
        <f t="shared" si="38"/>
        <v>3</v>
      </c>
      <c r="CC11" s="1">
        <f t="shared" si="39"/>
        <v>0.64</v>
      </c>
      <c r="CD11" s="1">
        <f t="shared" si="40"/>
        <v>0.27499535999999963</v>
      </c>
      <c r="CE11" s="5">
        <f t="shared" si="41"/>
        <v>3.6364249927707921</v>
      </c>
      <c r="CG11" s="1">
        <v>6</v>
      </c>
      <c r="CH11" s="1">
        <v>0.3</v>
      </c>
      <c r="CI11" s="1">
        <v>4.8000000000000001E-2</v>
      </c>
      <c r="CJ11" s="4">
        <v>0.3</v>
      </c>
      <c r="CK11" s="4">
        <v>1.5</v>
      </c>
      <c r="CL11" s="1">
        <f t="shared" si="42"/>
        <v>5.6643999999999997</v>
      </c>
      <c r="CM11" s="1">
        <f t="shared" si="43"/>
        <v>1.5</v>
      </c>
      <c r="CN11" s="1">
        <f t="shared" si="44"/>
        <v>3.25</v>
      </c>
      <c r="CO11" s="1">
        <f t="shared" si="45"/>
        <v>0.8</v>
      </c>
      <c r="CP11" s="1">
        <f t="shared" si="46"/>
        <v>1.3087359999999911E-2</v>
      </c>
      <c r="CQ11" s="5">
        <f t="shared" si="47"/>
        <v>76.409604381632874</v>
      </c>
      <c r="CS11" s="1">
        <v>6</v>
      </c>
      <c r="CT11" s="1">
        <v>0.3</v>
      </c>
      <c r="CU11" s="1">
        <v>4.8000000000000001E-2</v>
      </c>
      <c r="CV11" s="4">
        <v>0.4</v>
      </c>
      <c r="CW11" s="4">
        <v>2</v>
      </c>
      <c r="CX11" s="1">
        <f t="shared" si="48"/>
        <v>5.6643999999999997</v>
      </c>
      <c r="CY11" s="1">
        <f t="shared" si="49"/>
        <v>1.5</v>
      </c>
      <c r="CZ11" s="1">
        <f t="shared" si="50"/>
        <v>3.5</v>
      </c>
      <c r="DA11" s="1">
        <f t="shared" si="51"/>
        <v>0.96</v>
      </c>
      <c r="DB11" s="1">
        <f t="shared" si="52"/>
        <v>8.7379360000000184E-2</v>
      </c>
      <c r="DC11" s="7">
        <f t="shared" si="53"/>
        <v>11.444350244725962</v>
      </c>
      <c r="DE11" s="1">
        <v>6</v>
      </c>
      <c r="DF11" s="1">
        <v>0.3</v>
      </c>
      <c r="DG11" s="1">
        <v>4.8000000000000001E-2</v>
      </c>
      <c r="DH11" s="4">
        <v>0.5</v>
      </c>
      <c r="DI11" s="4">
        <v>2.5</v>
      </c>
      <c r="DJ11" s="1">
        <f t="shared" si="54"/>
        <v>5.6643999999999997</v>
      </c>
      <c r="DK11" s="1">
        <f t="shared" si="55"/>
        <v>1.5</v>
      </c>
      <c r="DL11" s="1">
        <f t="shared" si="56"/>
        <v>3.75</v>
      </c>
      <c r="DM11" s="1">
        <f t="shared" si="57"/>
        <v>1.1200000000000001</v>
      </c>
      <c r="DN11" s="1">
        <f t="shared" si="58"/>
        <v>0.49787136000000065</v>
      </c>
      <c r="DO11" s="7">
        <f t="shared" si="59"/>
        <v>2.0085509638473655</v>
      </c>
      <c r="DQ11" s="1">
        <v>6</v>
      </c>
      <c r="DR11" s="1">
        <v>0.3</v>
      </c>
      <c r="DS11" s="1">
        <v>4.8000000000000001E-2</v>
      </c>
      <c r="DT11" s="4">
        <v>0.6</v>
      </c>
      <c r="DU11" s="4">
        <v>3</v>
      </c>
      <c r="DV11" s="1">
        <f t="shared" si="60"/>
        <v>5.6643999999999997</v>
      </c>
      <c r="DW11" s="1">
        <f t="shared" si="61"/>
        <v>1.5</v>
      </c>
      <c r="DX11" s="1">
        <f t="shared" si="62"/>
        <v>4</v>
      </c>
      <c r="DY11" s="1">
        <f t="shared" si="63"/>
        <v>1.28</v>
      </c>
      <c r="DZ11" s="1">
        <f t="shared" si="64"/>
        <v>1.2445633600000008</v>
      </c>
      <c r="EA11" s="7">
        <f t="shared" si="65"/>
        <v>0.80349464891847644</v>
      </c>
      <c r="EC11" s="1">
        <v>6</v>
      </c>
      <c r="ED11" s="1">
        <v>0.3</v>
      </c>
      <c r="EE11" s="1">
        <v>4.8000000000000001E-2</v>
      </c>
      <c r="EF11" s="4">
        <v>0.7</v>
      </c>
      <c r="EG11" s="4">
        <v>3.5</v>
      </c>
      <c r="EH11" s="1">
        <f t="shared" si="66"/>
        <v>5.6643999999999997</v>
      </c>
      <c r="EI11" s="1">
        <f t="shared" si="67"/>
        <v>1.5</v>
      </c>
      <c r="EJ11" s="1">
        <f t="shared" si="68"/>
        <v>4.25</v>
      </c>
      <c r="EK11" s="1">
        <f t="shared" si="69"/>
        <v>1.44</v>
      </c>
      <c r="EL11" s="1">
        <f t="shared" si="70"/>
        <v>2.327455360000001</v>
      </c>
      <c r="EM11" s="7">
        <f t="shared" si="71"/>
        <v>0.42965378291938522</v>
      </c>
    </row>
    <row r="12" spans="1:143" x14ac:dyDescent="0.25">
      <c r="A12" s="1">
        <v>7</v>
      </c>
      <c r="B12" s="1">
        <v>1</v>
      </c>
      <c r="C12" s="1">
        <v>0.1</v>
      </c>
      <c r="D12" s="4">
        <v>0</v>
      </c>
      <c r="E12" s="4">
        <v>0</v>
      </c>
      <c r="F12" s="1">
        <f t="shared" si="0"/>
        <v>5.0625</v>
      </c>
      <c r="G12" s="1">
        <f t="shared" si="1"/>
        <v>1.5</v>
      </c>
      <c r="H12" s="1">
        <f t="shared" si="2"/>
        <v>2.5</v>
      </c>
      <c r="I12" s="1">
        <f t="shared" si="3"/>
        <v>0.32</v>
      </c>
      <c r="J12" s="1">
        <f t="shared" si="4"/>
        <v>0.55130624999999989</v>
      </c>
      <c r="K12" s="5">
        <f t="shared" si="5"/>
        <v>1.8138738677459221</v>
      </c>
      <c r="M12" s="1">
        <v>7</v>
      </c>
      <c r="N12" s="1">
        <v>1</v>
      </c>
      <c r="O12" s="1">
        <v>0.1</v>
      </c>
      <c r="P12" s="4">
        <v>0.02</v>
      </c>
      <c r="Q12" s="4">
        <v>0.1</v>
      </c>
      <c r="R12" s="1">
        <f t="shared" si="6"/>
        <v>5.0625</v>
      </c>
      <c r="S12" s="1">
        <f t="shared" si="7"/>
        <v>1.5</v>
      </c>
      <c r="T12" s="1">
        <f t="shared" si="8"/>
        <v>2.5499999999999998</v>
      </c>
      <c r="U12" s="1">
        <f t="shared" si="9"/>
        <v>0.35200000000000004</v>
      </c>
      <c r="V12" s="1">
        <f t="shared" si="10"/>
        <v>0.43626025000000013</v>
      </c>
      <c r="W12" s="5">
        <f t="shared" si="11"/>
        <v>2.2922097532378887</v>
      </c>
      <c r="X12" s="2"/>
      <c r="Y12" s="1">
        <v>7</v>
      </c>
      <c r="Z12" s="1">
        <v>1</v>
      </c>
      <c r="AA12" s="1">
        <v>0.1</v>
      </c>
      <c r="AB12" s="4">
        <v>0.04</v>
      </c>
      <c r="AC12" s="4">
        <v>0.2</v>
      </c>
      <c r="AD12" s="1">
        <f t="shared" si="12"/>
        <v>5.0625</v>
      </c>
      <c r="AE12" s="1">
        <f t="shared" si="13"/>
        <v>1.5</v>
      </c>
      <c r="AF12" s="1">
        <f t="shared" si="14"/>
        <v>2.6</v>
      </c>
      <c r="AG12" s="1">
        <f t="shared" si="15"/>
        <v>0.38400000000000001</v>
      </c>
      <c r="AH12" s="1">
        <f t="shared" si="16"/>
        <v>0.33466224999999988</v>
      </c>
      <c r="AI12" s="5">
        <f t="shared" si="17"/>
        <v>2.9880872431832404</v>
      </c>
      <c r="AK12" s="1">
        <v>7</v>
      </c>
      <c r="AL12" s="1">
        <v>1</v>
      </c>
      <c r="AM12" s="1">
        <v>0.1</v>
      </c>
      <c r="AN12" s="4">
        <v>0.06</v>
      </c>
      <c r="AO12" s="4">
        <v>0.3</v>
      </c>
      <c r="AP12" s="1">
        <f t="shared" si="18"/>
        <v>5.0625</v>
      </c>
      <c r="AQ12" s="1">
        <f t="shared" si="19"/>
        <v>1.5</v>
      </c>
      <c r="AR12" s="1">
        <f t="shared" si="20"/>
        <v>2.6500000000000004</v>
      </c>
      <c r="AS12" s="1">
        <f t="shared" si="21"/>
        <v>0.41600000000000004</v>
      </c>
      <c r="AT12" s="1">
        <f t="shared" si="22"/>
        <v>0.2465122499999996</v>
      </c>
      <c r="AU12" s="5">
        <f t="shared" si="23"/>
        <v>4.0565935364266954</v>
      </c>
      <c r="AW12" s="1">
        <v>7</v>
      </c>
      <c r="AX12" s="1">
        <v>1</v>
      </c>
      <c r="AY12" s="1">
        <v>0.1</v>
      </c>
      <c r="AZ12" s="4">
        <v>0.08</v>
      </c>
      <c r="BA12" s="4">
        <v>0.4</v>
      </c>
      <c r="BB12" s="1">
        <f t="shared" si="24"/>
        <v>5.0625</v>
      </c>
      <c r="BC12" s="1">
        <f t="shared" si="25"/>
        <v>1.5</v>
      </c>
      <c r="BD12" s="1">
        <f t="shared" si="26"/>
        <v>2.7</v>
      </c>
      <c r="BE12" s="1">
        <f t="shared" si="27"/>
        <v>0.44799999999999995</v>
      </c>
      <c r="BF12" s="1">
        <f t="shared" si="28"/>
        <v>0.17181024999999989</v>
      </c>
      <c r="BG12" s="5">
        <f t="shared" si="29"/>
        <v>5.8203745119979784</v>
      </c>
      <c r="BI12" s="1">
        <v>7</v>
      </c>
      <c r="BJ12" s="1">
        <v>1</v>
      </c>
      <c r="BK12" s="1">
        <v>0.1</v>
      </c>
      <c r="BL12" s="4">
        <v>0.1</v>
      </c>
      <c r="BM12" s="4">
        <v>0.5</v>
      </c>
      <c r="BN12" s="1">
        <f t="shared" si="30"/>
        <v>5.0625</v>
      </c>
      <c r="BO12" s="1">
        <f t="shared" si="31"/>
        <v>1.5</v>
      </c>
      <c r="BP12" s="1">
        <f t="shared" si="32"/>
        <v>2.75</v>
      </c>
      <c r="BQ12" s="1">
        <f t="shared" si="33"/>
        <v>0.48</v>
      </c>
      <c r="BR12" s="1">
        <f t="shared" si="34"/>
        <v>0.11055625000000001</v>
      </c>
      <c r="BS12" s="5">
        <f t="shared" si="35"/>
        <v>9.0451693142631004</v>
      </c>
      <c r="BU12" s="1">
        <v>7</v>
      </c>
      <c r="BV12" s="1">
        <v>1</v>
      </c>
      <c r="BW12" s="1">
        <v>0.1</v>
      </c>
      <c r="BX12" s="4">
        <v>0.2</v>
      </c>
      <c r="BY12" s="4">
        <v>1</v>
      </c>
      <c r="BZ12" s="1">
        <f t="shared" si="36"/>
        <v>5.0625</v>
      </c>
      <c r="CA12" s="1">
        <f t="shared" si="37"/>
        <v>1.5</v>
      </c>
      <c r="CB12" s="1">
        <f t="shared" si="38"/>
        <v>3</v>
      </c>
      <c r="CC12" s="1">
        <f t="shared" si="39"/>
        <v>0.64</v>
      </c>
      <c r="CD12" s="1">
        <f t="shared" si="40"/>
        <v>6.006250000000002E-3</v>
      </c>
      <c r="CE12" s="5">
        <f t="shared" si="41"/>
        <v>166.49323621227882</v>
      </c>
      <c r="CG12" s="1">
        <v>7</v>
      </c>
      <c r="CH12" s="1">
        <v>1</v>
      </c>
      <c r="CI12" s="1">
        <v>0.1</v>
      </c>
      <c r="CJ12" s="4">
        <v>0.3</v>
      </c>
      <c r="CK12" s="4">
        <v>1.5</v>
      </c>
      <c r="CL12" s="1">
        <f t="shared" si="42"/>
        <v>5.0625</v>
      </c>
      <c r="CM12" s="1">
        <f t="shared" si="43"/>
        <v>1.5</v>
      </c>
      <c r="CN12" s="1">
        <f t="shared" si="44"/>
        <v>3.25</v>
      </c>
      <c r="CO12" s="1">
        <f t="shared" si="45"/>
        <v>0.8</v>
      </c>
      <c r="CP12" s="1">
        <f t="shared" si="46"/>
        <v>0.23765625000000004</v>
      </c>
      <c r="CQ12" s="1">
        <f t="shared" si="47"/>
        <v>4.2077580539118991</v>
      </c>
      <c r="CS12" s="1">
        <v>7</v>
      </c>
      <c r="CT12" s="1">
        <v>1</v>
      </c>
      <c r="CU12" s="1">
        <v>0.1</v>
      </c>
      <c r="CV12" s="4">
        <v>0.4</v>
      </c>
      <c r="CW12" s="4">
        <v>2</v>
      </c>
      <c r="CX12" s="1">
        <f t="shared" si="48"/>
        <v>5.0625</v>
      </c>
      <c r="CY12" s="1">
        <f t="shared" si="49"/>
        <v>1.5</v>
      </c>
      <c r="CZ12" s="1">
        <f t="shared" si="50"/>
        <v>3.5</v>
      </c>
      <c r="DA12" s="1">
        <f t="shared" si="51"/>
        <v>0.96</v>
      </c>
      <c r="DB12" s="1">
        <f t="shared" si="52"/>
        <v>0.80550624999999998</v>
      </c>
      <c r="DC12" s="7">
        <f t="shared" si="53"/>
        <v>1.2414552959707017</v>
      </c>
      <c r="DE12" s="1">
        <v>7</v>
      </c>
      <c r="DF12" s="1">
        <v>1</v>
      </c>
      <c r="DG12" s="1">
        <v>0.1</v>
      </c>
      <c r="DH12" s="4">
        <v>0.5</v>
      </c>
      <c r="DI12" s="4">
        <v>2.5</v>
      </c>
      <c r="DJ12" s="1">
        <f t="shared" si="54"/>
        <v>5.0625</v>
      </c>
      <c r="DK12" s="1">
        <f t="shared" si="55"/>
        <v>1.5</v>
      </c>
      <c r="DL12" s="1">
        <f t="shared" si="56"/>
        <v>3.75</v>
      </c>
      <c r="DM12" s="1">
        <f t="shared" si="57"/>
        <v>1.1200000000000001</v>
      </c>
      <c r="DN12" s="1">
        <f t="shared" si="58"/>
        <v>1.7095562500000003</v>
      </c>
      <c r="DO12" s="7">
        <f t="shared" si="59"/>
        <v>0.58494711712469238</v>
      </c>
      <c r="DQ12" s="1">
        <v>7</v>
      </c>
      <c r="DR12" s="1">
        <v>1</v>
      </c>
      <c r="DS12" s="1">
        <v>0.1</v>
      </c>
      <c r="DT12" s="4">
        <v>0.6</v>
      </c>
      <c r="DU12" s="4">
        <v>3</v>
      </c>
      <c r="DV12" s="1">
        <f t="shared" si="60"/>
        <v>5.0625</v>
      </c>
      <c r="DW12" s="1">
        <f t="shared" si="61"/>
        <v>1.5</v>
      </c>
      <c r="DX12" s="1">
        <f t="shared" si="62"/>
        <v>4</v>
      </c>
      <c r="DY12" s="1">
        <f t="shared" si="63"/>
        <v>1.28</v>
      </c>
      <c r="DZ12" s="1">
        <f t="shared" si="64"/>
        <v>2.94980625</v>
      </c>
      <c r="EA12" s="7">
        <f t="shared" si="65"/>
        <v>0.33900531602711198</v>
      </c>
      <c r="EC12" s="1">
        <v>7</v>
      </c>
      <c r="ED12" s="1">
        <v>1</v>
      </c>
      <c r="EE12" s="1">
        <v>0.1</v>
      </c>
      <c r="EF12" s="4">
        <v>0.7</v>
      </c>
      <c r="EG12" s="4">
        <v>3.5</v>
      </c>
      <c r="EH12" s="1">
        <f t="shared" si="66"/>
        <v>5.0625</v>
      </c>
      <c r="EI12" s="1">
        <f t="shared" si="67"/>
        <v>1.5</v>
      </c>
      <c r="EJ12" s="1">
        <f t="shared" si="68"/>
        <v>4.25</v>
      </c>
      <c r="EK12" s="1">
        <f t="shared" si="69"/>
        <v>1.44</v>
      </c>
      <c r="EL12" s="1">
        <f t="shared" si="70"/>
        <v>4.5262562499999994</v>
      </c>
      <c r="EM12" s="7">
        <f t="shared" si="71"/>
        <v>0.22093313872806034</v>
      </c>
    </row>
    <row r="13" spans="1:143" x14ac:dyDescent="0.25">
      <c r="A13" s="1">
        <v>8</v>
      </c>
      <c r="B13" s="1">
        <v>3</v>
      </c>
      <c r="C13" s="1">
        <v>0.152</v>
      </c>
      <c r="D13" s="4">
        <v>0</v>
      </c>
      <c r="E13" s="4">
        <v>0</v>
      </c>
      <c r="F13" s="1">
        <f t="shared" si="0"/>
        <v>4.4943999999999997</v>
      </c>
      <c r="G13" s="1">
        <f t="shared" si="1"/>
        <v>1.5</v>
      </c>
      <c r="H13" s="1">
        <f t="shared" si="2"/>
        <v>2.5</v>
      </c>
      <c r="I13" s="1">
        <f t="shared" si="3"/>
        <v>0.32</v>
      </c>
      <c r="J13" s="1">
        <f t="shared" si="4"/>
        <v>3.0415359999999902E-2</v>
      </c>
      <c r="K13" s="5">
        <f t="shared" si="5"/>
        <v>32.87812473697511</v>
      </c>
      <c r="M13" s="1">
        <v>8</v>
      </c>
      <c r="N13" s="1">
        <v>3</v>
      </c>
      <c r="O13" s="1">
        <v>0.152</v>
      </c>
      <c r="P13" s="4">
        <v>0.02</v>
      </c>
      <c r="Q13" s="4">
        <v>0.1</v>
      </c>
      <c r="R13" s="1">
        <f t="shared" si="6"/>
        <v>4.4943999999999997</v>
      </c>
      <c r="S13" s="1">
        <f t="shared" si="7"/>
        <v>1.5</v>
      </c>
      <c r="T13" s="1">
        <f t="shared" si="8"/>
        <v>2.5499999999999998</v>
      </c>
      <c r="U13" s="1">
        <f t="shared" si="9"/>
        <v>0.35200000000000004</v>
      </c>
      <c r="V13" s="1">
        <f t="shared" si="10"/>
        <v>8.5377599999999759E-3</v>
      </c>
      <c r="W13" s="5">
        <f t="shared" si="11"/>
        <v>117.12674050336422</v>
      </c>
      <c r="X13" s="2"/>
      <c r="Y13" s="1">
        <v>8</v>
      </c>
      <c r="Z13" s="1">
        <v>3</v>
      </c>
      <c r="AA13" s="1">
        <v>0.152</v>
      </c>
      <c r="AB13" s="4">
        <v>0.04</v>
      </c>
      <c r="AC13" s="4">
        <v>0.2</v>
      </c>
      <c r="AD13" s="1">
        <f t="shared" si="12"/>
        <v>4.4943999999999997</v>
      </c>
      <c r="AE13" s="1">
        <f t="shared" si="13"/>
        <v>1.5</v>
      </c>
      <c r="AF13" s="1">
        <f t="shared" si="14"/>
        <v>2.6</v>
      </c>
      <c r="AG13" s="1">
        <f t="shared" si="15"/>
        <v>0.38400000000000001</v>
      </c>
      <c r="AH13" s="1">
        <f t="shared" si="16"/>
        <v>1.0815999999999234E-4</v>
      </c>
      <c r="AI13" s="5">
        <f t="shared" si="17"/>
        <v>9245.5621301781703</v>
      </c>
      <c r="AK13" s="1">
        <v>8</v>
      </c>
      <c r="AL13" s="1">
        <v>3</v>
      </c>
      <c r="AM13" s="1">
        <v>0.152</v>
      </c>
      <c r="AN13" s="4">
        <v>0.06</v>
      </c>
      <c r="AO13" s="4">
        <v>0.3</v>
      </c>
      <c r="AP13" s="1">
        <f t="shared" si="18"/>
        <v>4.4943999999999997</v>
      </c>
      <c r="AQ13" s="1">
        <f t="shared" si="19"/>
        <v>1.5</v>
      </c>
      <c r="AR13" s="1">
        <f t="shared" si="20"/>
        <v>2.6500000000000004</v>
      </c>
      <c r="AS13" s="1">
        <f t="shared" si="21"/>
        <v>0.41600000000000004</v>
      </c>
      <c r="AT13" s="1">
        <f t="shared" si="22"/>
        <v>5.126560000000095E-3</v>
      </c>
      <c r="AU13" s="5">
        <f t="shared" si="23"/>
        <v>195.06257607440105</v>
      </c>
      <c r="AW13" s="1">
        <v>8</v>
      </c>
      <c r="AX13" s="1">
        <v>3</v>
      </c>
      <c r="AY13" s="1">
        <v>0.152</v>
      </c>
      <c r="AZ13" s="4">
        <v>0.08</v>
      </c>
      <c r="BA13" s="4">
        <v>0.4</v>
      </c>
      <c r="BB13" s="1">
        <f t="shared" si="24"/>
        <v>4.4943999999999997</v>
      </c>
      <c r="BC13" s="1">
        <f t="shared" si="25"/>
        <v>1.5</v>
      </c>
      <c r="BD13" s="1">
        <f t="shared" si="26"/>
        <v>2.7</v>
      </c>
      <c r="BE13" s="1">
        <f t="shared" si="27"/>
        <v>0.44799999999999995</v>
      </c>
      <c r="BF13" s="1">
        <f t="shared" si="28"/>
        <v>2.3592960000000125E-2</v>
      </c>
      <c r="BG13" s="5">
        <f t="shared" si="29"/>
        <v>42.385525173610887</v>
      </c>
      <c r="BI13" s="1">
        <v>8</v>
      </c>
      <c r="BJ13" s="1">
        <v>3</v>
      </c>
      <c r="BK13" s="1">
        <v>0.152</v>
      </c>
      <c r="BL13" s="4">
        <v>0.1</v>
      </c>
      <c r="BM13" s="4">
        <v>0.5</v>
      </c>
      <c r="BN13" s="1">
        <f t="shared" si="30"/>
        <v>4.4943999999999997</v>
      </c>
      <c r="BO13" s="1">
        <f t="shared" si="31"/>
        <v>1.5</v>
      </c>
      <c r="BP13" s="1">
        <f t="shared" si="32"/>
        <v>2.75</v>
      </c>
      <c r="BQ13" s="1">
        <f t="shared" si="33"/>
        <v>0.48</v>
      </c>
      <c r="BR13" s="1">
        <f t="shared" si="34"/>
        <v>5.5507360000000117E-2</v>
      </c>
      <c r="BS13" s="1">
        <f t="shared" si="35"/>
        <v>18.015628918399251</v>
      </c>
      <c r="BU13" s="1">
        <v>8</v>
      </c>
      <c r="BV13" s="1">
        <v>3</v>
      </c>
      <c r="BW13" s="1">
        <v>0.152</v>
      </c>
      <c r="BX13" s="4">
        <v>0.2</v>
      </c>
      <c r="BY13" s="4">
        <v>1</v>
      </c>
      <c r="BZ13" s="1">
        <f t="shared" si="36"/>
        <v>4.4943999999999997</v>
      </c>
      <c r="CA13" s="1">
        <f t="shared" si="37"/>
        <v>1.5</v>
      </c>
      <c r="CB13" s="1">
        <f t="shared" si="38"/>
        <v>3</v>
      </c>
      <c r="CC13" s="1">
        <f t="shared" si="39"/>
        <v>0.64</v>
      </c>
      <c r="CD13" s="1">
        <f t="shared" si="40"/>
        <v>0.41679936000000034</v>
      </c>
      <c r="CE13" s="7">
        <f t="shared" si="41"/>
        <v>2.399235929728873</v>
      </c>
      <c r="CG13" s="1">
        <v>8</v>
      </c>
      <c r="CH13" s="1">
        <v>3</v>
      </c>
      <c r="CI13" s="1">
        <v>0.152</v>
      </c>
      <c r="CJ13" s="4">
        <v>0.3</v>
      </c>
      <c r="CK13" s="4">
        <v>1.5</v>
      </c>
      <c r="CL13" s="1">
        <f t="shared" si="42"/>
        <v>4.4943999999999997</v>
      </c>
      <c r="CM13" s="1">
        <f t="shared" si="43"/>
        <v>1.5</v>
      </c>
      <c r="CN13" s="1">
        <f t="shared" si="44"/>
        <v>3.25</v>
      </c>
      <c r="CO13" s="1">
        <f t="shared" si="45"/>
        <v>0.8</v>
      </c>
      <c r="CP13" s="1">
        <f t="shared" si="46"/>
        <v>1.1142913600000006</v>
      </c>
      <c r="CQ13" s="1">
        <f t="shared" si="47"/>
        <v>0.89743135045038802</v>
      </c>
      <c r="CS13" s="1">
        <v>8</v>
      </c>
      <c r="CT13" s="1">
        <v>3</v>
      </c>
      <c r="CU13" s="1">
        <v>0.152</v>
      </c>
      <c r="CV13" s="4">
        <v>0.4</v>
      </c>
      <c r="CW13" s="4">
        <v>2</v>
      </c>
      <c r="CX13" s="1">
        <f t="shared" si="48"/>
        <v>4.4943999999999997</v>
      </c>
      <c r="CY13" s="1">
        <f t="shared" si="49"/>
        <v>1.5</v>
      </c>
      <c r="CZ13" s="1">
        <f t="shared" si="50"/>
        <v>3.5</v>
      </c>
      <c r="DA13" s="1">
        <f t="shared" si="51"/>
        <v>0.96</v>
      </c>
      <c r="DB13" s="1">
        <f t="shared" si="52"/>
        <v>2.1479833600000009</v>
      </c>
      <c r="DC13" s="7">
        <f t="shared" si="53"/>
        <v>0.46555295474914649</v>
      </c>
      <c r="DE13" s="1">
        <v>8</v>
      </c>
      <c r="DF13" s="1">
        <v>3</v>
      </c>
      <c r="DG13" s="1">
        <v>0.152</v>
      </c>
      <c r="DH13" s="4">
        <v>0.5</v>
      </c>
      <c r="DI13" s="4">
        <v>2.5</v>
      </c>
      <c r="DJ13" s="1">
        <f t="shared" si="54"/>
        <v>4.4943999999999997</v>
      </c>
      <c r="DK13" s="1">
        <f t="shared" si="55"/>
        <v>1.5</v>
      </c>
      <c r="DL13" s="1">
        <f t="shared" si="56"/>
        <v>3.75</v>
      </c>
      <c r="DM13" s="1">
        <f t="shared" si="57"/>
        <v>1.1200000000000001</v>
      </c>
      <c r="DN13" s="1">
        <f t="shared" si="58"/>
        <v>3.5178753600000015</v>
      </c>
      <c r="DO13" s="7">
        <f t="shared" si="59"/>
        <v>0.2842624873440654</v>
      </c>
      <c r="DQ13" s="1">
        <v>8</v>
      </c>
      <c r="DR13" s="1">
        <v>3</v>
      </c>
      <c r="DS13" s="1">
        <v>0.152</v>
      </c>
      <c r="DT13" s="4">
        <v>0.6</v>
      </c>
      <c r="DU13" s="4">
        <v>3</v>
      </c>
      <c r="DV13" s="1">
        <f t="shared" si="60"/>
        <v>4.4943999999999997</v>
      </c>
      <c r="DW13" s="1">
        <f t="shared" si="61"/>
        <v>1.5</v>
      </c>
      <c r="DX13" s="1">
        <f t="shared" si="62"/>
        <v>4</v>
      </c>
      <c r="DY13" s="1">
        <f t="shared" si="63"/>
        <v>1.28</v>
      </c>
      <c r="DZ13" s="1">
        <f t="shared" si="64"/>
        <v>5.2239673600000023</v>
      </c>
      <c r="EA13" s="7">
        <f t="shared" si="65"/>
        <v>0.19142539206064249</v>
      </c>
      <c r="EC13" s="1">
        <v>8</v>
      </c>
      <c r="ED13" s="1">
        <v>3</v>
      </c>
      <c r="EE13" s="1">
        <v>0.152</v>
      </c>
      <c r="EF13" s="4">
        <v>0.7</v>
      </c>
      <c r="EG13" s="4">
        <v>3.5</v>
      </c>
      <c r="EH13" s="1">
        <f t="shared" si="66"/>
        <v>4.4943999999999997</v>
      </c>
      <c r="EI13" s="1">
        <f t="shared" si="67"/>
        <v>1.5</v>
      </c>
      <c r="EJ13" s="1">
        <f t="shared" si="68"/>
        <v>4.25</v>
      </c>
      <c r="EK13" s="1">
        <f t="shared" si="69"/>
        <v>1.44</v>
      </c>
      <c r="EL13" s="1">
        <f t="shared" si="70"/>
        <v>7.2662593600000012</v>
      </c>
      <c r="EM13" s="7">
        <f t="shared" si="71"/>
        <v>0.13762239282358893</v>
      </c>
    </row>
    <row r="14" spans="1:143" x14ac:dyDescent="0.25">
      <c r="A14" s="1">
        <v>9</v>
      </c>
      <c r="B14" s="1">
        <v>10</v>
      </c>
      <c r="C14" s="1">
        <v>0.182</v>
      </c>
      <c r="D14" s="4">
        <v>0</v>
      </c>
      <c r="E14" s="4">
        <v>0</v>
      </c>
      <c r="F14" s="1">
        <f t="shared" si="0"/>
        <v>4.1820250000000003</v>
      </c>
      <c r="G14" s="1">
        <f t="shared" si="1"/>
        <v>1.5</v>
      </c>
      <c r="H14" s="1">
        <f t="shared" si="2"/>
        <v>2.5</v>
      </c>
      <c r="I14" s="1">
        <f t="shared" si="3"/>
        <v>0.32</v>
      </c>
      <c r="J14" s="1">
        <f t="shared" si="4"/>
        <v>1.9037100624999911E-2</v>
      </c>
      <c r="K14" s="5">
        <f t="shared" si="5"/>
        <v>52.529007420740292</v>
      </c>
      <c r="M14" s="1">
        <v>9</v>
      </c>
      <c r="N14" s="1">
        <v>10</v>
      </c>
      <c r="O14" s="1">
        <v>0.182</v>
      </c>
      <c r="P14" s="4">
        <v>0.02</v>
      </c>
      <c r="Q14" s="4">
        <v>0.1</v>
      </c>
      <c r="R14" s="1">
        <f t="shared" si="6"/>
        <v>4.1820250000000003</v>
      </c>
      <c r="S14" s="1">
        <f t="shared" si="7"/>
        <v>1.5</v>
      </c>
      <c r="T14" s="1">
        <f t="shared" si="8"/>
        <v>2.5499999999999998</v>
      </c>
      <c r="U14" s="1">
        <f t="shared" si="9"/>
        <v>0.35200000000000004</v>
      </c>
      <c r="V14" s="1">
        <f t="shared" si="10"/>
        <v>4.8389000624999796E-2</v>
      </c>
      <c r="W14" s="5">
        <f t="shared" si="11"/>
        <v>20.665853542826795</v>
      </c>
      <c r="X14" s="2"/>
      <c r="Y14" s="1">
        <v>9</v>
      </c>
      <c r="Z14" s="1">
        <v>10</v>
      </c>
      <c r="AA14" s="1">
        <v>0.182</v>
      </c>
      <c r="AB14" s="4">
        <v>0.04</v>
      </c>
      <c r="AC14" s="4">
        <v>0.2</v>
      </c>
      <c r="AD14" s="1">
        <f t="shared" si="12"/>
        <v>4.1820250000000003</v>
      </c>
      <c r="AE14" s="1">
        <f t="shared" si="13"/>
        <v>1.5</v>
      </c>
      <c r="AF14" s="1">
        <f t="shared" si="14"/>
        <v>2.6</v>
      </c>
      <c r="AG14" s="1">
        <f t="shared" si="15"/>
        <v>0.38400000000000001</v>
      </c>
      <c r="AH14" s="1">
        <f t="shared" si="16"/>
        <v>9.1188900624999861E-2</v>
      </c>
      <c r="AI14" s="5">
        <f t="shared" si="17"/>
        <v>10.96624691323283</v>
      </c>
      <c r="AK14" s="1">
        <v>9</v>
      </c>
      <c r="AL14" s="1">
        <v>10</v>
      </c>
      <c r="AM14" s="1">
        <v>0.182</v>
      </c>
      <c r="AN14" s="4">
        <v>0.06</v>
      </c>
      <c r="AO14" s="4">
        <v>0.3</v>
      </c>
      <c r="AP14" s="1">
        <f t="shared" si="18"/>
        <v>4.1820250000000003</v>
      </c>
      <c r="AQ14" s="1">
        <f t="shared" si="19"/>
        <v>1.5</v>
      </c>
      <c r="AR14" s="1">
        <f t="shared" si="20"/>
        <v>2.6500000000000004</v>
      </c>
      <c r="AS14" s="1">
        <f t="shared" si="21"/>
        <v>0.41600000000000004</v>
      </c>
      <c r="AT14" s="1">
        <f t="shared" si="22"/>
        <v>0.14743680062500006</v>
      </c>
      <c r="AU14" s="5">
        <f t="shared" si="23"/>
        <v>6.7825671457932835</v>
      </c>
      <c r="AW14" s="1">
        <v>9</v>
      </c>
      <c r="AX14" s="1">
        <v>10</v>
      </c>
      <c r="AY14" s="1">
        <v>0.182</v>
      </c>
      <c r="AZ14" s="4">
        <v>0.08</v>
      </c>
      <c r="BA14" s="4">
        <v>0.4</v>
      </c>
      <c r="BB14" s="1">
        <f t="shared" si="24"/>
        <v>4.1820250000000003</v>
      </c>
      <c r="BC14" s="1">
        <f t="shared" si="25"/>
        <v>1.5</v>
      </c>
      <c r="BD14" s="1">
        <f t="shared" si="26"/>
        <v>2.7</v>
      </c>
      <c r="BE14" s="1">
        <f t="shared" si="27"/>
        <v>0.44799999999999995</v>
      </c>
      <c r="BF14" s="1">
        <f t="shared" si="28"/>
        <v>0.21713270062499981</v>
      </c>
      <c r="BG14" s="1">
        <f t="shared" si="29"/>
        <v>4.6054785719588835</v>
      </c>
      <c r="BI14" s="1">
        <v>9</v>
      </c>
      <c r="BJ14" s="1">
        <v>10</v>
      </c>
      <c r="BK14" s="1">
        <v>0.182</v>
      </c>
      <c r="BL14" s="4">
        <v>0.1</v>
      </c>
      <c r="BM14" s="4">
        <v>0.5</v>
      </c>
      <c r="BN14" s="1">
        <f t="shared" si="30"/>
        <v>4.1820250000000003</v>
      </c>
      <c r="BO14" s="1">
        <f t="shared" si="31"/>
        <v>1.5</v>
      </c>
      <c r="BP14" s="1">
        <f t="shared" si="32"/>
        <v>2.75</v>
      </c>
      <c r="BQ14" s="1">
        <f t="shared" si="33"/>
        <v>0.48</v>
      </c>
      <c r="BR14" s="1">
        <f t="shared" si="34"/>
        <v>0.30027660062499961</v>
      </c>
      <c r="BS14" s="1">
        <f t="shared" si="35"/>
        <v>3.3302628240714962</v>
      </c>
      <c r="BU14" s="1">
        <v>9</v>
      </c>
      <c r="BV14" s="1">
        <v>10</v>
      </c>
      <c r="BW14" s="1">
        <v>0.182</v>
      </c>
      <c r="BX14" s="4">
        <v>0.2</v>
      </c>
      <c r="BY14" s="4">
        <v>1</v>
      </c>
      <c r="BZ14" s="1">
        <f t="shared" si="36"/>
        <v>4.1820250000000003</v>
      </c>
      <c r="CA14" s="1">
        <f t="shared" si="37"/>
        <v>1.5</v>
      </c>
      <c r="CB14" s="1">
        <f t="shared" si="38"/>
        <v>3</v>
      </c>
      <c r="CC14" s="1">
        <f t="shared" si="39"/>
        <v>0.64</v>
      </c>
      <c r="CD14" s="1">
        <f t="shared" si="40"/>
        <v>0.91771610062499942</v>
      </c>
      <c r="CE14" s="7">
        <f t="shared" si="41"/>
        <v>1.089661605935607</v>
      </c>
      <c r="CG14" s="1">
        <v>9</v>
      </c>
      <c r="CH14" s="1">
        <v>10</v>
      </c>
      <c r="CI14" s="1">
        <v>0.182</v>
      </c>
      <c r="CJ14" s="4">
        <v>0.3</v>
      </c>
      <c r="CK14" s="4">
        <v>1.5</v>
      </c>
      <c r="CL14" s="1">
        <f t="shared" si="42"/>
        <v>4.1820250000000003</v>
      </c>
      <c r="CM14" s="1">
        <f t="shared" si="43"/>
        <v>1.5</v>
      </c>
      <c r="CN14" s="1">
        <f t="shared" si="44"/>
        <v>3.25</v>
      </c>
      <c r="CO14" s="1">
        <f t="shared" si="45"/>
        <v>0.8</v>
      </c>
      <c r="CP14" s="1">
        <f t="shared" si="46"/>
        <v>1.8713556006249992</v>
      </c>
      <c r="CQ14" s="7">
        <f t="shared" si="47"/>
        <v>0.53437198128779906</v>
      </c>
      <c r="CS14" s="1">
        <v>9</v>
      </c>
      <c r="CT14" s="1">
        <v>10</v>
      </c>
      <c r="CU14" s="1">
        <v>0.182</v>
      </c>
      <c r="CV14" s="4">
        <v>0.4</v>
      </c>
      <c r="CW14" s="4">
        <v>2</v>
      </c>
      <c r="CX14" s="1">
        <f t="shared" si="48"/>
        <v>4.1820250000000003</v>
      </c>
      <c r="CY14" s="1">
        <f t="shared" si="49"/>
        <v>1.5</v>
      </c>
      <c r="CZ14" s="1">
        <f t="shared" si="50"/>
        <v>3.5</v>
      </c>
      <c r="DA14" s="1">
        <f t="shared" si="51"/>
        <v>0.96</v>
      </c>
      <c r="DB14" s="1">
        <f t="shared" si="52"/>
        <v>3.1611951006249988</v>
      </c>
      <c r="DC14" s="7">
        <f t="shared" si="53"/>
        <v>0.31633605904371115</v>
      </c>
      <c r="DE14" s="1">
        <v>9</v>
      </c>
      <c r="DF14" s="1">
        <v>10</v>
      </c>
      <c r="DG14" s="1">
        <v>0.182</v>
      </c>
      <c r="DH14" s="4">
        <v>0.5</v>
      </c>
      <c r="DI14" s="4">
        <v>2.5</v>
      </c>
      <c r="DJ14" s="1">
        <f t="shared" si="54"/>
        <v>4.1820250000000003</v>
      </c>
      <c r="DK14" s="1">
        <f t="shared" si="55"/>
        <v>1.5</v>
      </c>
      <c r="DL14" s="1">
        <f t="shared" si="56"/>
        <v>3.75</v>
      </c>
      <c r="DM14" s="1">
        <f t="shared" si="57"/>
        <v>1.1200000000000001</v>
      </c>
      <c r="DN14" s="1">
        <f t="shared" si="58"/>
        <v>4.7872346006249993</v>
      </c>
      <c r="DO14" s="7">
        <f t="shared" si="59"/>
        <v>0.20888886453766953</v>
      </c>
      <c r="DQ14" s="1">
        <v>9</v>
      </c>
      <c r="DR14" s="1">
        <v>10</v>
      </c>
      <c r="DS14" s="1">
        <v>0.182</v>
      </c>
      <c r="DT14" s="4">
        <v>0.6</v>
      </c>
      <c r="DU14" s="4">
        <v>3</v>
      </c>
      <c r="DV14" s="1">
        <f t="shared" si="60"/>
        <v>4.1820250000000003</v>
      </c>
      <c r="DW14" s="1">
        <f t="shared" si="61"/>
        <v>1.5</v>
      </c>
      <c r="DX14" s="1">
        <f t="shared" si="62"/>
        <v>4</v>
      </c>
      <c r="DY14" s="1">
        <f t="shared" si="63"/>
        <v>1.28</v>
      </c>
      <c r="DZ14" s="1">
        <f t="shared" si="64"/>
        <v>6.7494741006249992</v>
      </c>
      <c r="EA14" s="7">
        <f t="shared" si="65"/>
        <v>0.14815969142061014</v>
      </c>
      <c r="EC14" s="1">
        <v>9</v>
      </c>
      <c r="ED14" s="1">
        <v>10</v>
      </c>
      <c r="EE14" s="1">
        <v>0.182</v>
      </c>
      <c r="EF14" s="4">
        <v>0.7</v>
      </c>
      <c r="EG14" s="4">
        <v>3.5</v>
      </c>
      <c r="EH14" s="1">
        <f t="shared" si="66"/>
        <v>4.1820250000000003</v>
      </c>
      <c r="EI14" s="1">
        <f t="shared" si="67"/>
        <v>1.5</v>
      </c>
      <c r="EJ14" s="1">
        <f t="shared" si="68"/>
        <v>4.25</v>
      </c>
      <c r="EK14" s="1">
        <f t="shared" si="69"/>
        <v>1.44</v>
      </c>
      <c r="EL14" s="1">
        <f t="shared" si="70"/>
        <v>9.0479136006249981</v>
      </c>
      <c r="EM14" s="7">
        <f t="shared" si="71"/>
        <v>0.11052271762751177</v>
      </c>
    </row>
    <row r="15" spans="1:143" x14ac:dyDescent="0.25">
      <c r="A15" s="1">
        <v>10</v>
      </c>
      <c r="B15" s="1">
        <v>30</v>
      </c>
      <c r="C15" s="1">
        <v>0.19400000000000001</v>
      </c>
      <c r="D15" s="4">
        <v>0</v>
      </c>
      <c r="E15" s="4">
        <v>0</v>
      </c>
      <c r="F15" s="1">
        <f t="shared" si="0"/>
        <v>4.0602250000000009</v>
      </c>
      <c r="G15" s="1">
        <f t="shared" si="1"/>
        <v>1.5</v>
      </c>
      <c r="H15" s="1">
        <f t="shared" si="2"/>
        <v>2.5</v>
      </c>
      <c r="I15" s="1">
        <f t="shared" si="3"/>
        <v>0.32</v>
      </c>
      <c r="J15" s="1">
        <f t="shared" si="4"/>
        <v>6.7483050624999555E-2</v>
      </c>
      <c r="K15" s="5">
        <f t="shared" si="5"/>
        <v>14.818535776590148</v>
      </c>
      <c r="M15" s="1">
        <v>10</v>
      </c>
      <c r="N15" s="1">
        <v>30</v>
      </c>
      <c r="O15" s="1">
        <v>0.19400000000000001</v>
      </c>
      <c r="P15" s="4">
        <v>0.02</v>
      </c>
      <c r="Q15" s="4">
        <v>0.1</v>
      </c>
      <c r="R15" s="1">
        <f t="shared" si="6"/>
        <v>4.0602250000000009</v>
      </c>
      <c r="S15" s="1">
        <f t="shared" si="7"/>
        <v>1.5</v>
      </c>
      <c r="T15" s="1">
        <f t="shared" si="8"/>
        <v>2.5499999999999998</v>
      </c>
      <c r="U15" s="1">
        <f t="shared" si="9"/>
        <v>0.35200000000000004</v>
      </c>
      <c r="V15" s="1">
        <f t="shared" si="10"/>
        <v>0.11681015062499932</v>
      </c>
      <c r="W15" s="5">
        <f t="shared" si="11"/>
        <v>8.5608998417470001</v>
      </c>
      <c r="X15" s="2"/>
      <c r="Y15" s="1">
        <v>10</v>
      </c>
      <c r="Z15" s="1">
        <v>30</v>
      </c>
      <c r="AA15" s="1">
        <v>0.19400000000000001</v>
      </c>
      <c r="AB15" s="4">
        <v>0.04</v>
      </c>
      <c r="AC15" s="4">
        <v>0.2</v>
      </c>
      <c r="AD15" s="1">
        <f t="shared" si="12"/>
        <v>4.0602250000000009</v>
      </c>
      <c r="AE15" s="1">
        <f t="shared" si="13"/>
        <v>1.5</v>
      </c>
      <c r="AF15" s="1">
        <f t="shared" si="14"/>
        <v>2.6</v>
      </c>
      <c r="AG15" s="1">
        <f t="shared" si="15"/>
        <v>0.38400000000000001</v>
      </c>
      <c r="AH15" s="1">
        <f t="shared" si="16"/>
        <v>0.17958525062499936</v>
      </c>
      <c r="AI15" s="5">
        <f t="shared" si="17"/>
        <v>5.568386025688425</v>
      </c>
      <c r="AK15" s="1">
        <v>10</v>
      </c>
      <c r="AL15" s="1">
        <v>30</v>
      </c>
      <c r="AM15" s="1">
        <v>0.19400000000000001</v>
      </c>
      <c r="AN15" s="4">
        <v>0.06</v>
      </c>
      <c r="AO15" s="4">
        <v>0.3</v>
      </c>
      <c r="AP15" s="1">
        <f t="shared" si="18"/>
        <v>4.0602250000000009</v>
      </c>
      <c r="AQ15" s="1">
        <f t="shared" si="19"/>
        <v>1.5</v>
      </c>
      <c r="AR15" s="1">
        <f t="shared" si="20"/>
        <v>2.6500000000000004</v>
      </c>
      <c r="AS15" s="1">
        <f t="shared" si="21"/>
        <v>0.41600000000000004</v>
      </c>
      <c r="AT15" s="1">
        <f t="shared" si="22"/>
        <v>0.25580835062499951</v>
      </c>
      <c r="AU15" s="5">
        <f t="shared" si="23"/>
        <v>3.909176528275041</v>
      </c>
      <c r="AW15" s="1">
        <v>10</v>
      </c>
      <c r="AX15" s="1">
        <v>30</v>
      </c>
      <c r="AY15" s="1">
        <v>0.19400000000000001</v>
      </c>
      <c r="AZ15" s="4">
        <v>0.08</v>
      </c>
      <c r="BA15" s="4">
        <v>0.4</v>
      </c>
      <c r="BB15" s="1">
        <f t="shared" si="24"/>
        <v>4.0602250000000009</v>
      </c>
      <c r="BC15" s="1">
        <f t="shared" si="25"/>
        <v>1.5</v>
      </c>
      <c r="BD15" s="1">
        <f t="shared" si="26"/>
        <v>2.7</v>
      </c>
      <c r="BE15" s="1">
        <f t="shared" si="27"/>
        <v>0.44799999999999995</v>
      </c>
      <c r="BF15" s="1">
        <f t="shared" si="28"/>
        <v>0.34547945062499913</v>
      </c>
      <c r="BG15" s="1">
        <f t="shared" si="29"/>
        <v>2.8945281642393561</v>
      </c>
      <c r="BI15" s="1">
        <v>10</v>
      </c>
      <c r="BJ15" s="1">
        <v>30</v>
      </c>
      <c r="BK15" s="1">
        <v>0.19400000000000001</v>
      </c>
      <c r="BL15" s="4">
        <v>0.1</v>
      </c>
      <c r="BM15" s="4">
        <v>0.5</v>
      </c>
      <c r="BN15" s="1">
        <f t="shared" si="30"/>
        <v>4.0602250000000009</v>
      </c>
      <c r="BO15" s="1">
        <f t="shared" si="31"/>
        <v>1.5</v>
      </c>
      <c r="BP15" s="1">
        <f t="shared" si="32"/>
        <v>2.75</v>
      </c>
      <c r="BQ15" s="1">
        <f t="shared" si="33"/>
        <v>0.48</v>
      </c>
      <c r="BR15" s="1">
        <f t="shared" si="34"/>
        <v>0.44859855062499882</v>
      </c>
      <c r="BS15" s="1">
        <f t="shared" si="35"/>
        <v>2.2291645806852802</v>
      </c>
      <c r="BU15" s="1">
        <v>10</v>
      </c>
      <c r="BV15" s="1">
        <v>30</v>
      </c>
      <c r="BW15" s="1">
        <v>0.19400000000000001</v>
      </c>
      <c r="BX15" s="4">
        <v>0.2</v>
      </c>
      <c r="BY15" s="4">
        <v>1</v>
      </c>
      <c r="BZ15" s="1">
        <f t="shared" si="36"/>
        <v>4.0602250000000009</v>
      </c>
      <c r="CA15" s="1">
        <f t="shared" si="37"/>
        <v>1.5</v>
      </c>
      <c r="CB15" s="1">
        <f t="shared" si="38"/>
        <v>3</v>
      </c>
      <c r="CC15" s="1">
        <f t="shared" si="39"/>
        <v>0.64</v>
      </c>
      <c r="CD15" s="1">
        <f t="shared" si="40"/>
        <v>1.1659140506249983</v>
      </c>
      <c r="CE15" s="7">
        <f t="shared" si="41"/>
        <v>0.85769615647391961</v>
      </c>
      <c r="CG15" s="1">
        <v>10</v>
      </c>
      <c r="CH15" s="1">
        <v>30</v>
      </c>
      <c r="CI15" s="1">
        <v>0.19400000000000001</v>
      </c>
      <c r="CJ15" s="4">
        <v>0.3</v>
      </c>
      <c r="CK15" s="4">
        <v>1.5</v>
      </c>
      <c r="CL15" s="1">
        <f t="shared" si="42"/>
        <v>4.0602250000000009</v>
      </c>
      <c r="CM15" s="1">
        <f t="shared" si="43"/>
        <v>1.5</v>
      </c>
      <c r="CN15" s="1">
        <f t="shared" si="44"/>
        <v>3.25</v>
      </c>
      <c r="CO15" s="1">
        <f t="shared" si="45"/>
        <v>0.8</v>
      </c>
      <c r="CP15" s="1">
        <f t="shared" si="46"/>
        <v>2.2194295506249975</v>
      </c>
      <c r="CQ15" s="7">
        <f t="shared" si="47"/>
        <v>0.45056622757789144</v>
      </c>
      <c r="CS15" s="1">
        <v>10</v>
      </c>
      <c r="CT15" s="1">
        <v>30</v>
      </c>
      <c r="CU15" s="1">
        <v>0.19400000000000001</v>
      </c>
      <c r="CV15" s="4">
        <v>0.4</v>
      </c>
      <c r="CW15" s="4">
        <v>2</v>
      </c>
      <c r="CX15" s="1">
        <f t="shared" si="48"/>
        <v>4.0602250000000009</v>
      </c>
      <c r="CY15" s="1">
        <f t="shared" si="49"/>
        <v>1.5</v>
      </c>
      <c r="CZ15" s="1">
        <f t="shared" si="50"/>
        <v>3.5</v>
      </c>
      <c r="DA15" s="1">
        <f t="shared" si="51"/>
        <v>0.96</v>
      </c>
      <c r="DB15" s="1">
        <f t="shared" si="52"/>
        <v>3.6091450506249965</v>
      </c>
      <c r="DC15" s="7">
        <f t="shared" si="53"/>
        <v>0.27707392913643902</v>
      </c>
      <c r="DE15" s="1">
        <v>10</v>
      </c>
      <c r="DF15" s="1">
        <v>30</v>
      </c>
      <c r="DG15" s="1">
        <v>0.19400000000000001</v>
      </c>
      <c r="DH15" s="4">
        <v>0.5</v>
      </c>
      <c r="DI15" s="4">
        <v>2.5</v>
      </c>
      <c r="DJ15" s="1">
        <f t="shared" si="54"/>
        <v>4.0602250000000009</v>
      </c>
      <c r="DK15" s="1">
        <f t="shared" si="55"/>
        <v>1.5</v>
      </c>
      <c r="DL15" s="1">
        <f t="shared" si="56"/>
        <v>3.75</v>
      </c>
      <c r="DM15" s="1">
        <f t="shared" si="57"/>
        <v>1.1200000000000001</v>
      </c>
      <c r="DN15" s="1">
        <f t="shared" si="58"/>
        <v>5.3350605506249966</v>
      </c>
      <c r="DO15" s="7">
        <f t="shared" si="59"/>
        <v>0.18743929717589636</v>
      </c>
      <c r="DQ15" s="1">
        <v>10</v>
      </c>
      <c r="DR15" s="1">
        <v>30</v>
      </c>
      <c r="DS15" s="1">
        <v>0.19400000000000001</v>
      </c>
      <c r="DT15" s="4">
        <v>0.6</v>
      </c>
      <c r="DU15" s="4">
        <v>3</v>
      </c>
      <c r="DV15" s="1">
        <f t="shared" si="60"/>
        <v>4.0602250000000009</v>
      </c>
      <c r="DW15" s="1">
        <f t="shared" si="61"/>
        <v>1.5</v>
      </c>
      <c r="DX15" s="1">
        <f t="shared" si="62"/>
        <v>4</v>
      </c>
      <c r="DY15" s="1">
        <f t="shared" si="63"/>
        <v>1.28</v>
      </c>
      <c r="DZ15" s="1">
        <f t="shared" si="64"/>
        <v>7.3971760506249966</v>
      </c>
      <c r="EA15" s="7">
        <f t="shared" si="65"/>
        <v>0.13518672438727597</v>
      </c>
      <c r="EC15" s="1">
        <v>10</v>
      </c>
      <c r="ED15" s="1">
        <v>30</v>
      </c>
      <c r="EE15" s="1">
        <v>0.19400000000000001</v>
      </c>
      <c r="EF15" s="4">
        <v>0.7</v>
      </c>
      <c r="EG15" s="4">
        <v>3.5</v>
      </c>
      <c r="EH15" s="1">
        <f t="shared" si="66"/>
        <v>4.0602250000000009</v>
      </c>
      <c r="EI15" s="1">
        <f t="shared" si="67"/>
        <v>1.5</v>
      </c>
      <c r="EJ15" s="1">
        <f t="shared" si="68"/>
        <v>4.25</v>
      </c>
      <c r="EK15" s="1">
        <f t="shared" si="69"/>
        <v>1.44</v>
      </c>
      <c r="EL15" s="1">
        <f t="shared" si="70"/>
        <v>9.7954915506249947</v>
      </c>
      <c r="EM15" s="7">
        <f t="shared" si="71"/>
        <v>0.1020877813871623</v>
      </c>
    </row>
    <row r="16" spans="1:143" x14ac:dyDescent="0.25">
      <c r="A16" s="1">
        <v>11</v>
      </c>
      <c r="B16" s="1">
        <v>100</v>
      </c>
      <c r="C16" s="1">
        <v>0.19800000000000001</v>
      </c>
      <c r="D16" s="4">
        <v>0</v>
      </c>
      <c r="E16" s="4">
        <v>0</v>
      </c>
      <c r="F16" s="1">
        <f t="shared" si="0"/>
        <v>4.0200250000000004</v>
      </c>
      <c r="G16" s="1">
        <f t="shared" si="1"/>
        <v>1.5</v>
      </c>
      <c r="H16" s="1">
        <f t="shared" si="2"/>
        <v>2.5</v>
      </c>
      <c r="I16" s="1">
        <f t="shared" si="3"/>
        <v>0.32</v>
      </c>
      <c r="J16" s="1">
        <f t="shared" si="4"/>
        <v>8.9985000624999756E-2</v>
      </c>
      <c r="K16" s="5">
        <f t="shared" si="5"/>
        <v>11.112963194470197</v>
      </c>
      <c r="M16" s="1">
        <v>11</v>
      </c>
      <c r="N16" s="1">
        <v>100</v>
      </c>
      <c r="O16" s="1">
        <v>0.19800000000000001</v>
      </c>
      <c r="P16" s="4">
        <v>0.02</v>
      </c>
      <c r="Q16" s="4">
        <v>0.1</v>
      </c>
      <c r="R16" s="1">
        <f t="shared" si="6"/>
        <v>4.0200250000000004</v>
      </c>
      <c r="S16" s="1">
        <f t="shared" si="7"/>
        <v>1.5</v>
      </c>
      <c r="T16" s="1">
        <f t="shared" si="8"/>
        <v>2.5499999999999998</v>
      </c>
      <c r="U16" s="1">
        <f t="shared" si="9"/>
        <v>0.35200000000000004</v>
      </c>
      <c r="V16" s="1">
        <f t="shared" si="10"/>
        <v>0.14590490062499958</v>
      </c>
      <c r="W16" s="5">
        <f t="shared" si="11"/>
        <v>6.8537793844921637</v>
      </c>
      <c r="X16" s="2"/>
      <c r="Y16" s="1">
        <v>11</v>
      </c>
      <c r="Z16" s="1">
        <v>100</v>
      </c>
      <c r="AA16" s="1">
        <v>0.19800000000000001</v>
      </c>
      <c r="AB16" s="4">
        <v>0.04</v>
      </c>
      <c r="AC16" s="4">
        <v>0.2</v>
      </c>
      <c r="AD16" s="1">
        <f t="shared" si="12"/>
        <v>4.0200250000000004</v>
      </c>
      <c r="AE16" s="1">
        <f t="shared" si="13"/>
        <v>1.5</v>
      </c>
      <c r="AF16" s="1">
        <f t="shared" si="14"/>
        <v>2.6</v>
      </c>
      <c r="AG16" s="1">
        <f t="shared" si="15"/>
        <v>0.38400000000000001</v>
      </c>
      <c r="AH16" s="1">
        <f t="shared" si="16"/>
        <v>0.21527280062499971</v>
      </c>
      <c r="AI16" s="5">
        <f t="shared" si="17"/>
        <v>4.6452686874361664</v>
      </c>
      <c r="AK16" s="1">
        <v>11</v>
      </c>
      <c r="AL16" s="1">
        <v>100</v>
      </c>
      <c r="AM16" s="1">
        <v>0.19800000000000001</v>
      </c>
      <c r="AN16" s="4">
        <v>0.06</v>
      </c>
      <c r="AO16" s="4">
        <v>0.3</v>
      </c>
      <c r="AP16" s="1">
        <f t="shared" si="18"/>
        <v>4.0200250000000004</v>
      </c>
      <c r="AQ16" s="1">
        <f t="shared" si="19"/>
        <v>1.5</v>
      </c>
      <c r="AR16" s="1">
        <f t="shared" si="20"/>
        <v>2.6500000000000004</v>
      </c>
      <c r="AS16" s="1">
        <f t="shared" si="21"/>
        <v>0.41600000000000004</v>
      </c>
      <c r="AT16" s="1">
        <f t="shared" si="22"/>
        <v>0.29808870062499998</v>
      </c>
      <c r="AU16" s="5">
        <f t="shared" si="23"/>
        <v>3.3547061592851684</v>
      </c>
      <c r="AW16" s="1">
        <v>11</v>
      </c>
      <c r="AX16" s="1">
        <v>100</v>
      </c>
      <c r="AY16" s="1">
        <v>0.19800000000000001</v>
      </c>
      <c r="AZ16" s="4">
        <v>0.08</v>
      </c>
      <c r="BA16" s="4">
        <v>0.4</v>
      </c>
      <c r="BB16" s="1">
        <f t="shared" si="24"/>
        <v>4.0200250000000004</v>
      </c>
      <c r="BC16" s="1">
        <f t="shared" si="25"/>
        <v>1.5</v>
      </c>
      <c r="BD16" s="1">
        <f t="shared" si="26"/>
        <v>2.7</v>
      </c>
      <c r="BE16" s="1">
        <f t="shared" si="27"/>
        <v>0.44799999999999995</v>
      </c>
      <c r="BF16" s="1">
        <f t="shared" si="28"/>
        <v>0.39435260062499966</v>
      </c>
      <c r="BG16" s="1">
        <f t="shared" si="29"/>
        <v>2.5358017125159686</v>
      </c>
      <c r="BI16" s="1">
        <v>11</v>
      </c>
      <c r="BJ16" s="1">
        <v>100</v>
      </c>
      <c r="BK16" s="1">
        <v>0.19800000000000001</v>
      </c>
      <c r="BL16" s="4">
        <v>0.1</v>
      </c>
      <c r="BM16" s="4">
        <v>0.5</v>
      </c>
      <c r="BN16" s="1">
        <f t="shared" si="30"/>
        <v>4.0200250000000004</v>
      </c>
      <c r="BO16" s="1">
        <f t="shared" si="31"/>
        <v>1.5</v>
      </c>
      <c r="BP16" s="1">
        <f t="shared" si="32"/>
        <v>2.75</v>
      </c>
      <c r="BQ16" s="1">
        <f t="shared" si="33"/>
        <v>0.48</v>
      </c>
      <c r="BR16" s="1">
        <f t="shared" si="34"/>
        <v>0.50406450062499941</v>
      </c>
      <c r="BS16" s="1">
        <f t="shared" si="35"/>
        <v>1.9838730931459774</v>
      </c>
      <c r="BU16" s="1">
        <v>11</v>
      </c>
      <c r="BV16" s="1">
        <v>100</v>
      </c>
      <c r="BW16" s="1">
        <v>0.19800000000000001</v>
      </c>
      <c r="BX16" s="4">
        <v>0.2</v>
      </c>
      <c r="BY16" s="4">
        <v>1</v>
      </c>
      <c r="BZ16" s="1">
        <f t="shared" si="36"/>
        <v>4.0200250000000004</v>
      </c>
      <c r="CA16" s="1">
        <f t="shared" si="37"/>
        <v>1.5</v>
      </c>
      <c r="CB16" s="1">
        <f t="shared" si="38"/>
        <v>3</v>
      </c>
      <c r="CC16" s="1">
        <f t="shared" si="39"/>
        <v>0.64</v>
      </c>
      <c r="CD16" s="1">
        <f t="shared" si="40"/>
        <v>1.2543440006249993</v>
      </c>
      <c r="CE16" s="7">
        <f t="shared" si="41"/>
        <v>0.79722946775504344</v>
      </c>
      <c r="CG16" s="1">
        <v>11</v>
      </c>
      <c r="CH16" s="1">
        <v>100</v>
      </c>
      <c r="CI16" s="1">
        <v>0.19800000000000001</v>
      </c>
      <c r="CJ16" s="4">
        <v>0.3</v>
      </c>
      <c r="CK16" s="4">
        <v>1.5</v>
      </c>
      <c r="CL16" s="1">
        <f t="shared" si="42"/>
        <v>4.0200250000000004</v>
      </c>
      <c r="CM16" s="1">
        <f t="shared" si="43"/>
        <v>1.5</v>
      </c>
      <c r="CN16" s="1">
        <f t="shared" si="44"/>
        <v>3.25</v>
      </c>
      <c r="CO16" s="1">
        <f t="shared" si="45"/>
        <v>0.8</v>
      </c>
      <c r="CP16" s="1">
        <f t="shared" si="46"/>
        <v>2.3408235006249991</v>
      </c>
      <c r="CQ16" s="7">
        <f t="shared" si="47"/>
        <v>0.42720008566771495</v>
      </c>
      <c r="CS16" s="1">
        <v>11</v>
      </c>
      <c r="CT16" s="1">
        <v>100</v>
      </c>
      <c r="CU16" s="1">
        <v>0.19800000000000001</v>
      </c>
      <c r="CV16" s="4">
        <v>0.4</v>
      </c>
      <c r="CW16" s="4">
        <v>2</v>
      </c>
      <c r="CX16" s="1">
        <f t="shared" si="48"/>
        <v>4.0200250000000004</v>
      </c>
      <c r="CY16" s="1">
        <f t="shared" si="49"/>
        <v>1.5</v>
      </c>
      <c r="CZ16" s="1">
        <f t="shared" si="50"/>
        <v>3.5</v>
      </c>
      <c r="DA16" s="1">
        <f t="shared" si="51"/>
        <v>0.96</v>
      </c>
      <c r="DB16" s="1">
        <f t="shared" si="52"/>
        <v>3.7635030006249983</v>
      </c>
      <c r="DC16" s="7">
        <f t="shared" si="53"/>
        <v>0.26570989842015053</v>
      </c>
      <c r="DE16" s="1">
        <v>11</v>
      </c>
      <c r="DF16" s="1">
        <v>100</v>
      </c>
      <c r="DG16" s="1">
        <v>0.19800000000000001</v>
      </c>
      <c r="DH16" s="4">
        <v>0.5</v>
      </c>
      <c r="DI16" s="4">
        <v>2.5</v>
      </c>
      <c r="DJ16" s="1">
        <f t="shared" si="54"/>
        <v>4.0200250000000004</v>
      </c>
      <c r="DK16" s="1">
        <f t="shared" si="55"/>
        <v>1.5</v>
      </c>
      <c r="DL16" s="1">
        <f t="shared" si="56"/>
        <v>3.75</v>
      </c>
      <c r="DM16" s="1">
        <f t="shared" si="57"/>
        <v>1.1200000000000001</v>
      </c>
      <c r="DN16" s="1">
        <f t="shared" si="58"/>
        <v>5.5223825006249987</v>
      </c>
      <c r="DO16" s="7">
        <f t="shared" si="59"/>
        <v>0.18108126336537256</v>
      </c>
      <c r="DQ16" s="1">
        <v>11</v>
      </c>
      <c r="DR16" s="1">
        <v>100</v>
      </c>
      <c r="DS16" s="1">
        <v>0.19800000000000001</v>
      </c>
      <c r="DT16" s="4">
        <v>0.6</v>
      </c>
      <c r="DU16" s="4">
        <v>3</v>
      </c>
      <c r="DV16" s="1">
        <f t="shared" si="60"/>
        <v>4.0200250000000004</v>
      </c>
      <c r="DW16" s="1">
        <f t="shared" si="61"/>
        <v>1.5</v>
      </c>
      <c r="DX16" s="1">
        <f t="shared" si="62"/>
        <v>4</v>
      </c>
      <c r="DY16" s="1">
        <f t="shared" si="63"/>
        <v>1.28</v>
      </c>
      <c r="DZ16" s="1">
        <f t="shared" si="64"/>
        <v>7.6174620006249993</v>
      </c>
      <c r="EA16" s="7">
        <f t="shared" si="65"/>
        <v>0.13127732044058135</v>
      </c>
      <c r="EC16" s="1">
        <v>11</v>
      </c>
      <c r="ED16" s="1">
        <v>100</v>
      </c>
      <c r="EE16" s="1">
        <v>0.19800000000000001</v>
      </c>
      <c r="EF16" s="4">
        <v>0.7</v>
      </c>
      <c r="EG16" s="4">
        <v>3.5</v>
      </c>
      <c r="EH16" s="1">
        <f t="shared" si="66"/>
        <v>4.0200250000000004</v>
      </c>
      <c r="EI16" s="1">
        <f t="shared" si="67"/>
        <v>1.5</v>
      </c>
      <c r="EJ16" s="1">
        <f t="shared" si="68"/>
        <v>4.25</v>
      </c>
      <c r="EK16" s="1">
        <f t="shared" si="69"/>
        <v>1.44</v>
      </c>
      <c r="EL16" s="1">
        <f t="shared" si="70"/>
        <v>10.048741500624997</v>
      </c>
      <c r="EM16" s="7">
        <f t="shared" si="71"/>
        <v>9.9514949204117104E-2</v>
      </c>
    </row>
    <row r="17" spans="1:143" x14ac:dyDescent="0.25">
      <c r="A17" s="1">
        <v>12</v>
      </c>
      <c r="B17" s="1">
        <v>300</v>
      </c>
      <c r="C17" s="1">
        <v>0.1993</v>
      </c>
      <c r="D17" s="4">
        <v>0</v>
      </c>
      <c r="E17" s="4">
        <v>0</v>
      </c>
      <c r="F17" s="1">
        <f t="shared" si="0"/>
        <v>4.0070030624999999</v>
      </c>
      <c r="G17" s="1">
        <f t="shared" si="1"/>
        <v>1.5</v>
      </c>
      <c r="H17" s="1">
        <f t="shared" si="2"/>
        <v>2.5</v>
      </c>
      <c r="I17" s="1">
        <f t="shared" si="3"/>
        <v>0.32</v>
      </c>
      <c r="J17" s="1">
        <f t="shared" si="4"/>
        <v>9.7967082884378956E-2</v>
      </c>
      <c r="K17" s="5">
        <f t="shared" si="5"/>
        <v>10.207510222389729</v>
      </c>
      <c r="M17" s="1">
        <v>12</v>
      </c>
      <c r="N17" s="1">
        <v>300</v>
      </c>
      <c r="O17" s="1">
        <v>0.1993</v>
      </c>
      <c r="P17" s="4">
        <v>0.02</v>
      </c>
      <c r="Q17" s="4">
        <v>0.1</v>
      </c>
      <c r="R17" s="1">
        <f t="shared" si="6"/>
        <v>4.0070030624999999</v>
      </c>
      <c r="S17" s="1">
        <f t="shared" si="7"/>
        <v>1.5</v>
      </c>
      <c r="T17" s="1">
        <f t="shared" si="8"/>
        <v>2.5499999999999998</v>
      </c>
      <c r="U17" s="1">
        <f t="shared" si="9"/>
        <v>0.35200000000000004</v>
      </c>
      <c r="V17" s="1">
        <f t="shared" si="10"/>
        <v>0.15602258063437885</v>
      </c>
      <c r="W17" s="5">
        <f t="shared" si="11"/>
        <v>6.409328674952417</v>
      </c>
      <c r="X17" s="2"/>
      <c r="Y17" s="1">
        <v>12</v>
      </c>
      <c r="Z17" s="1">
        <v>300</v>
      </c>
      <c r="AA17" s="1">
        <v>0.1993</v>
      </c>
      <c r="AB17" s="4">
        <v>0.04</v>
      </c>
      <c r="AC17" s="4">
        <v>0.2</v>
      </c>
      <c r="AD17" s="1">
        <f t="shared" si="12"/>
        <v>4.0070030624999999</v>
      </c>
      <c r="AE17" s="1">
        <f t="shared" si="13"/>
        <v>1.5</v>
      </c>
      <c r="AF17" s="1">
        <f t="shared" si="14"/>
        <v>2.6</v>
      </c>
      <c r="AG17" s="1">
        <f t="shared" si="15"/>
        <v>0.38400000000000001</v>
      </c>
      <c r="AH17" s="1">
        <f t="shared" si="16"/>
        <v>0.22752607838437905</v>
      </c>
      <c r="AI17" s="5">
        <f t="shared" si="17"/>
        <v>4.3951005840772916</v>
      </c>
      <c r="AK17" s="1">
        <v>12</v>
      </c>
      <c r="AL17" s="1">
        <v>300</v>
      </c>
      <c r="AM17" s="1">
        <v>0.1993</v>
      </c>
      <c r="AN17" s="4">
        <v>0.06</v>
      </c>
      <c r="AO17" s="4">
        <v>0.3</v>
      </c>
      <c r="AP17" s="1">
        <f t="shared" si="18"/>
        <v>4.0070030624999999</v>
      </c>
      <c r="AQ17" s="1">
        <f t="shared" si="19"/>
        <v>1.5</v>
      </c>
      <c r="AR17" s="1">
        <f t="shared" si="20"/>
        <v>2.6500000000000004</v>
      </c>
      <c r="AS17" s="1">
        <f t="shared" si="21"/>
        <v>0.41600000000000004</v>
      </c>
      <c r="AT17" s="1">
        <f t="shared" si="22"/>
        <v>0.31247757613437943</v>
      </c>
      <c r="AU17" s="5">
        <f t="shared" si="23"/>
        <v>3.2002296368618621</v>
      </c>
      <c r="AW17" s="1">
        <v>12</v>
      </c>
      <c r="AX17" s="1">
        <v>300</v>
      </c>
      <c r="AY17" s="1">
        <v>0.1993</v>
      </c>
      <c r="AZ17" s="4">
        <v>0.08</v>
      </c>
      <c r="BA17" s="4">
        <v>0.4</v>
      </c>
      <c r="BB17" s="1">
        <f t="shared" si="24"/>
        <v>4.0070030624999999</v>
      </c>
      <c r="BC17" s="1">
        <f t="shared" si="25"/>
        <v>1.5</v>
      </c>
      <c r="BD17" s="1">
        <f t="shared" si="26"/>
        <v>2.7</v>
      </c>
      <c r="BE17" s="1">
        <f t="shared" si="27"/>
        <v>0.44799999999999995</v>
      </c>
      <c r="BF17" s="1">
        <f t="shared" si="28"/>
        <v>0.41087707388437916</v>
      </c>
      <c r="BG17" s="1">
        <f t="shared" si="29"/>
        <v>2.4338179556871555</v>
      </c>
      <c r="BI17" s="1">
        <v>12</v>
      </c>
      <c r="BJ17" s="1">
        <v>300</v>
      </c>
      <c r="BK17" s="1">
        <v>0.1993</v>
      </c>
      <c r="BL17" s="4">
        <v>0.1</v>
      </c>
      <c r="BM17" s="4">
        <v>0.5</v>
      </c>
      <c r="BN17" s="1">
        <f t="shared" si="30"/>
        <v>4.0070030624999999</v>
      </c>
      <c r="BO17" s="1">
        <f t="shared" si="31"/>
        <v>1.5</v>
      </c>
      <c r="BP17" s="1">
        <f t="shared" si="32"/>
        <v>2.75</v>
      </c>
      <c r="BQ17" s="1">
        <f t="shared" si="33"/>
        <v>0.48</v>
      </c>
      <c r="BR17" s="1">
        <f t="shared" si="34"/>
        <v>0.52272457163437902</v>
      </c>
      <c r="BS17" s="1">
        <f t="shared" si="35"/>
        <v>1.9130533635970961</v>
      </c>
      <c r="BU17" s="1">
        <v>12</v>
      </c>
      <c r="BV17" s="1">
        <v>300</v>
      </c>
      <c r="BW17" s="1">
        <v>0.1993</v>
      </c>
      <c r="BX17" s="4">
        <v>0.2</v>
      </c>
      <c r="BY17" s="4">
        <v>1</v>
      </c>
      <c r="BZ17" s="1">
        <f t="shared" si="36"/>
        <v>4.0070030624999999</v>
      </c>
      <c r="CA17" s="1">
        <f t="shared" si="37"/>
        <v>1.5</v>
      </c>
      <c r="CB17" s="1">
        <f t="shared" si="38"/>
        <v>3</v>
      </c>
      <c r="CC17" s="1">
        <f t="shared" si="39"/>
        <v>0.64</v>
      </c>
      <c r="CD17" s="1">
        <f t="shared" si="40"/>
        <v>1.2836820603843793</v>
      </c>
      <c r="CE17" s="7">
        <f t="shared" si="41"/>
        <v>0.77900909490046555</v>
      </c>
      <c r="CG17" s="1">
        <v>12</v>
      </c>
      <c r="CH17" s="1">
        <v>300</v>
      </c>
      <c r="CI17" s="1">
        <v>0.1993</v>
      </c>
      <c r="CJ17" s="4">
        <v>0.3</v>
      </c>
      <c r="CK17" s="4">
        <v>1.5</v>
      </c>
      <c r="CL17" s="1">
        <f t="shared" si="42"/>
        <v>4.0070030624999999</v>
      </c>
      <c r="CM17" s="1">
        <f t="shared" si="43"/>
        <v>1.5</v>
      </c>
      <c r="CN17" s="1">
        <f t="shared" si="44"/>
        <v>3.25</v>
      </c>
      <c r="CO17" s="1">
        <f t="shared" si="45"/>
        <v>0.8</v>
      </c>
      <c r="CP17" s="1">
        <f t="shared" si="46"/>
        <v>2.3808395491343792</v>
      </c>
      <c r="CQ17" s="7">
        <f t="shared" si="47"/>
        <v>0.42001990447595594</v>
      </c>
      <c r="CS17" s="1">
        <v>12</v>
      </c>
      <c r="CT17" s="1">
        <v>300</v>
      </c>
      <c r="CU17" s="1">
        <v>0.1993</v>
      </c>
      <c r="CV17" s="4">
        <v>0.4</v>
      </c>
      <c r="CW17" s="4">
        <v>2</v>
      </c>
      <c r="CX17" s="1">
        <f t="shared" si="48"/>
        <v>4.0070030624999999</v>
      </c>
      <c r="CY17" s="1">
        <f t="shared" si="49"/>
        <v>1.5</v>
      </c>
      <c r="CZ17" s="1">
        <f t="shared" si="50"/>
        <v>3.5</v>
      </c>
      <c r="DA17" s="1">
        <f t="shared" si="51"/>
        <v>0.96</v>
      </c>
      <c r="DB17" s="1">
        <f t="shared" si="52"/>
        <v>3.8141970378843788</v>
      </c>
      <c r="DC17" s="7">
        <f t="shared" si="53"/>
        <v>0.2621783798968787</v>
      </c>
      <c r="DE17" s="1">
        <v>12</v>
      </c>
      <c r="DF17" s="1">
        <v>300</v>
      </c>
      <c r="DG17" s="1">
        <v>0.1993</v>
      </c>
      <c r="DH17" s="4">
        <v>0.5</v>
      </c>
      <c r="DI17" s="4">
        <v>2.5</v>
      </c>
      <c r="DJ17" s="1">
        <f t="shared" si="54"/>
        <v>4.0070030624999999</v>
      </c>
      <c r="DK17" s="1">
        <f t="shared" si="55"/>
        <v>1.5</v>
      </c>
      <c r="DL17" s="1">
        <f t="shared" si="56"/>
        <v>3.75</v>
      </c>
      <c r="DM17" s="1">
        <f t="shared" si="57"/>
        <v>1.1200000000000001</v>
      </c>
      <c r="DN17" s="1">
        <f t="shared" si="58"/>
        <v>5.5837545266343795</v>
      </c>
      <c r="DO17" s="7">
        <f t="shared" si="59"/>
        <v>0.17909096741807384</v>
      </c>
      <c r="DQ17" s="1">
        <v>12</v>
      </c>
      <c r="DR17" s="1">
        <v>300</v>
      </c>
      <c r="DS17" s="1">
        <v>0.1993</v>
      </c>
      <c r="DT17" s="4">
        <v>0.6</v>
      </c>
      <c r="DU17" s="4">
        <v>3</v>
      </c>
      <c r="DV17" s="1">
        <f t="shared" si="60"/>
        <v>4.0070030624999999</v>
      </c>
      <c r="DW17" s="1">
        <f t="shared" si="61"/>
        <v>1.5</v>
      </c>
      <c r="DX17" s="1">
        <f t="shared" si="62"/>
        <v>4</v>
      </c>
      <c r="DY17" s="1">
        <f t="shared" si="63"/>
        <v>1.28</v>
      </c>
      <c r="DZ17" s="1">
        <f t="shared" si="64"/>
        <v>7.6895120153843806</v>
      </c>
      <c r="EA17" s="7">
        <f t="shared" si="65"/>
        <v>0.13004726411758033</v>
      </c>
      <c r="EC17" s="1">
        <v>12</v>
      </c>
      <c r="ED17" s="1">
        <v>300</v>
      </c>
      <c r="EE17" s="1">
        <v>0.1993</v>
      </c>
      <c r="EF17" s="4">
        <v>0.7</v>
      </c>
      <c r="EG17" s="4">
        <v>3.5</v>
      </c>
      <c r="EH17" s="1">
        <f t="shared" si="66"/>
        <v>4.0070030624999999</v>
      </c>
      <c r="EI17" s="1">
        <f t="shared" si="67"/>
        <v>1.5</v>
      </c>
      <c r="EJ17" s="1">
        <f t="shared" si="68"/>
        <v>4.25</v>
      </c>
      <c r="EK17" s="1">
        <f t="shared" si="69"/>
        <v>1.44</v>
      </c>
      <c r="EL17" s="1">
        <f t="shared" si="70"/>
        <v>10.13146950413438</v>
      </c>
      <c r="EM17" s="7">
        <f t="shared" si="71"/>
        <v>9.8702364902932091E-2</v>
      </c>
    </row>
    <row r="18" spans="1:143" x14ac:dyDescent="0.25">
      <c r="A18" s="1">
        <v>13</v>
      </c>
      <c r="B18" s="1">
        <v>1000</v>
      </c>
      <c r="C18" s="1">
        <v>0.19980000000000001</v>
      </c>
      <c r="D18" s="4">
        <v>0</v>
      </c>
      <c r="E18" s="4">
        <v>0</v>
      </c>
      <c r="F18" s="1">
        <f t="shared" si="0"/>
        <v>4.0020002500000009</v>
      </c>
      <c r="G18" s="1">
        <f t="shared" si="1"/>
        <v>1.5</v>
      </c>
      <c r="H18" s="1">
        <f t="shared" si="2"/>
        <v>2.5</v>
      </c>
      <c r="I18" s="1">
        <f t="shared" si="3"/>
        <v>0.32</v>
      </c>
      <c r="J18" s="1">
        <f t="shared" si="4"/>
        <v>0.10112384100006191</v>
      </c>
      <c r="K18" s="5">
        <f t="shared" si="5"/>
        <v>9.8888648820151897</v>
      </c>
      <c r="M18" s="1">
        <v>13</v>
      </c>
      <c r="N18" s="1">
        <v>1000</v>
      </c>
      <c r="O18" s="1">
        <v>0.19980000000000001</v>
      </c>
      <c r="P18" s="4">
        <v>0.02</v>
      </c>
      <c r="Q18" s="4">
        <v>0.1</v>
      </c>
      <c r="R18" s="1">
        <f t="shared" si="6"/>
        <v>4.0020002500000009</v>
      </c>
      <c r="S18" s="1">
        <f t="shared" si="7"/>
        <v>1.5</v>
      </c>
      <c r="T18" s="1">
        <f t="shared" si="8"/>
        <v>2.5499999999999998</v>
      </c>
      <c r="U18" s="1">
        <f t="shared" si="9"/>
        <v>0.35200000000000004</v>
      </c>
      <c r="V18" s="1">
        <f t="shared" si="10"/>
        <v>0.15999980000006164</v>
      </c>
      <c r="W18" s="5">
        <f t="shared" si="11"/>
        <v>6.2500078125073575</v>
      </c>
      <c r="X18" s="2"/>
      <c r="Y18" s="1">
        <v>13</v>
      </c>
      <c r="Z18" s="1">
        <v>1000</v>
      </c>
      <c r="AA18" s="1">
        <v>0.19980000000000001</v>
      </c>
      <c r="AB18" s="4">
        <v>0.04</v>
      </c>
      <c r="AC18" s="4">
        <v>0.2</v>
      </c>
      <c r="AD18" s="1">
        <f t="shared" si="12"/>
        <v>4.0020002500000009</v>
      </c>
      <c r="AE18" s="1">
        <f t="shared" si="13"/>
        <v>1.5</v>
      </c>
      <c r="AF18" s="1">
        <f t="shared" si="14"/>
        <v>2.6</v>
      </c>
      <c r="AG18" s="1">
        <f t="shared" si="15"/>
        <v>0.38400000000000001</v>
      </c>
      <c r="AH18" s="1">
        <f t="shared" si="16"/>
        <v>0.23232375900006169</v>
      </c>
      <c r="AI18" s="5">
        <f t="shared" si="17"/>
        <v>4.304338068151413</v>
      </c>
      <c r="AK18" s="1">
        <v>13</v>
      </c>
      <c r="AL18" s="1">
        <v>1000</v>
      </c>
      <c r="AM18" s="1">
        <v>0.19980000000000001</v>
      </c>
      <c r="AN18" s="4">
        <v>0.06</v>
      </c>
      <c r="AO18" s="4">
        <v>0.3</v>
      </c>
      <c r="AP18" s="1">
        <f t="shared" si="18"/>
        <v>4.0020002500000009</v>
      </c>
      <c r="AQ18" s="1">
        <f t="shared" si="19"/>
        <v>1.5</v>
      </c>
      <c r="AR18" s="1">
        <f t="shared" si="20"/>
        <v>2.6500000000000004</v>
      </c>
      <c r="AS18" s="1">
        <f t="shared" si="21"/>
        <v>0.41600000000000004</v>
      </c>
      <c r="AT18" s="1">
        <f t="shared" si="22"/>
        <v>0.31809571800006192</v>
      </c>
      <c r="AU18" s="5">
        <f t="shared" si="23"/>
        <v>3.1437078319922724</v>
      </c>
      <c r="AW18" s="1">
        <v>13</v>
      </c>
      <c r="AX18" s="1">
        <v>1000</v>
      </c>
      <c r="AY18" s="1">
        <v>0.19980000000000001</v>
      </c>
      <c r="AZ18" s="4">
        <v>0.08</v>
      </c>
      <c r="BA18" s="4">
        <v>0.4</v>
      </c>
      <c r="BB18" s="1">
        <f t="shared" si="24"/>
        <v>4.0020002500000009</v>
      </c>
      <c r="BC18" s="1">
        <f t="shared" si="25"/>
        <v>1.5</v>
      </c>
      <c r="BD18" s="1">
        <f t="shared" si="26"/>
        <v>2.7</v>
      </c>
      <c r="BE18" s="1">
        <f t="shared" si="27"/>
        <v>0.44799999999999995</v>
      </c>
      <c r="BF18" s="1">
        <f t="shared" si="28"/>
        <v>0.4173156770000615</v>
      </c>
      <c r="BG18" s="1">
        <f t="shared" si="29"/>
        <v>2.3962675142919507</v>
      </c>
      <c r="BI18" s="1">
        <v>13</v>
      </c>
      <c r="BJ18" s="1">
        <v>1000</v>
      </c>
      <c r="BK18" s="1">
        <v>0.19980000000000001</v>
      </c>
      <c r="BL18" s="4">
        <v>0.1</v>
      </c>
      <c r="BM18" s="4">
        <v>0.5</v>
      </c>
      <c r="BN18" s="1">
        <f t="shared" si="30"/>
        <v>4.0020002500000009</v>
      </c>
      <c r="BO18" s="1">
        <f t="shared" si="31"/>
        <v>1.5</v>
      </c>
      <c r="BP18" s="1">
        <f t="shared" si="32"/>
        <v>2.75</v>
      </c>
      <c r="BQ18" s="1">
        <f t="shared" si="33"/>
        <v>0.48</v>
      </c>
      <c r="BR18" s="1">
        <f t="shared" si="34"/>
        <v>0.52998363600006115</v>
      </c>
      <c r="BS18" s="1">
        <f t="shared" si="35"/>
        <v>1.8868507102356735</v>
      </c>
      <c r="BU18" s="1">
        <v>13</v>
      </c>
      <c r="BV18" s="1">
        <v>1000</v>
      </c>
      <c r="BW18" s="1">
        <v>0.19980000000000001</v>
      </c>
      <c r="BX18" s="4">
        <v>0.2</v>
      </c>
      <c r="BY18" s="4">
        <v>1</v>
      </c>
      <c r="BZ18" s="1">
        <f t="shared" si="36"/>
        <v>4.0020002500000009</v>
      </c>
      <c r="CA18" s="1">
        <f t="shared" si="37"/>
        <v>1.5</v>
      </c>
      <c r="CB18" s="1">
        <f t="shared" si="38"/>
        <v>3</v>
      </c>
      <c r="CC18" s="1">
        <f t="shared" si="39"/>
        <v>0.64</v>
      </c>
      <c r="CD18" s="1">
        <f t="shared" si="40"/>
        <v>1.2950434310000607</v>
      </c>
      <c r="CE18" s="7">
        <f t="shared" si="41"/>
        <v>0.77217487542311858</v>
      </c>
      <c r="CG18" s="1">
        <v>13</v>
      </c>
      <c r="CH18" s="1">
        <v>1000</v>
      </c>
      <c r="CI18" s="1">
        <v>0.19980000000000001</v>
      </c>
      <c r="CJ18" s="4">
        <v>0.3</v>
      </c>
      <c r="CK18" s="4">
        <v>1.5</v>
      </c>
      <c r="CL18" s="1">
        <f t="shared" si="42"/>
        <v>4.0020002500000009</v>
      </c>
      <c r="CM18" s="1">
        <f t="shared" si="43"/>
        <v>1.5</v>
      </c>
      <c r="CN18" s="1">
        <f t="shared" si="44"/>
        <v>3.25</v>
      </c>
      <c r="CO18" s="1">
        <f t="shared" si="45"/>
        <v>0.8</v>
      </c>
      <c r="CP18" s="1">
        <f t="shared" si="46"/>
        <v>2.3963032260000596</v>
      </c>
      <c r="CQ18" s="7">
        <f t="shared" si="47"/>
        <v>0.41730945781398998</v>
      </c>
      <c r="CS18" s="1">
        <v>13</v>
      </c>
      <c r="CT18" s="1">
        <v>1000</v>
      </c>
      <c r="CU18" s="1">
        <v>0.19980000000000001</v>
      </c>
      <c r="CV18" s="4">
        <v>0.4</v>
      </c>
      <c r="CW18" s="4">
        <v>2</v>
      </c>
      <c r="CX18" s="1">
        <f t="shared" si="48"/>
        <v>4.0020002500000009</v>
      </c>
      <c r="CY18" s="1">
        <f t="shared" si="49"/>
        <v>1.5</v>
      </c>
      <c r="CZ18" s="1">
        <f t="shared" si="50"/>
        <v>3.5</v>
      </c>
      <c r="DA18" s="1">
        <f t="shared" si="51"/>
        <v>0.96</v>
      </c>
      <c r="DB18" s="1">
        <f t="shared" si="52"/>
        <v>3.8337630210000588</v>
      </c>
      <c r="DC18" s="7">
        <f t="shared" si="53"/>
        <v>0.2608403269900455</v>
      </c>
      <c r="DE18" s="1">
        <v>13</v>
      </c>
      <c r="DF18" s="1">
        <v>1000</v>
      </c>
      <c r="DG18" s="1">
        <v>0.19980000000000001</v>
      </c>
      <c r="DH18" s="4">
        <v>0.5</v>
      </c>
      <c r="DI18" s="4">
        <v>2.5</v>
      </c>
      <c r="DJ18" s="1">
        <f t="shared" si="54"/>
        <v>4.0020002500000009</v>
      </c>
      <c r="DK18" s="1">
        <f t="shared" si="55"/>
        <v>1.5</v>
      </c>
      <c r="DL18" s="1">
        <f t="shared" si="56"/>
        <v>3.75</v>
      </c>
      <c r="DM18" s="1">
        <f t="shared" si="57"/>
        <v>1.1200000000000001</v>
      </c>
      <c r="DN18" s="1">
        <f t="shared" si="58"/>
        <v>5.6074228160000583</v>
      </c>
      <c r="DO18" s="7">
        <f t="shared" si="59"/>
        <v>0.17833504495980379</v>
      </c>
      <c r="DQ18" s="1">
        <v>13</v>
      </c>
      <c r="DR18" s="1">
        <v>1000</v>
      </c>
      <c r="DS18" s="1">
        <v>0.19980000000000001</v>
      </c>
      <c r="DT18" s="4">
        <v>0.6</v>
      </c>
      <c r="DU18" s="4">
        <v>3</v>
      </c>
      <c r="DV18" s="1">
        <f t="shared" si="60"/>
        <v>4.0020002500000009</v>
      </c>
      <c r="DW18" s="1">
        <f t="shared" si="61"/>
        <v>1.5</v>
      </c>
      <c r="DX18" s="1">
        <f t="shared" si="62"/>
        <v>4</v>
      </c>
      <c r="DY18" s="1">
        <f t="shared" si="63"/>
        <v>1.28</v>
      </c>
      <c r="DZ18" s="1">
        <f t="shared" si="64"/>
        <v>7.7172826110000585</v>
      </c>
      <c r="EA18" s="7">
        <f t="shared" si="65"/>
        <v>0.12957928981045999</v>
      </c>
      <c r="EC18" s="1">
        <v>13</v>
      </c>
      <c r="ED18" s="1">
        <v>1000</v>
      </c>
      <c r="EE18" s="1">
        <v>0.19980000000000001</v>
      </c>
      <c r="EF18" s="4">
        <v>0.7</v>
      </c>
      <c r="EG18" s="4">
        <v>3.5</v>
      </c>
      <c r="EH18" s="1">
        <f t="shared" si="66"/>
        <v>4.0020002500000009</v>
      </c>
      <c r="EI18" s="1">
        <f t="shared" si="67"/>
        <v>1.5</v>
      </c>
      <c r="EJ18" s="1">
        <f t="shared" si="68"/>
        <v>4.25</v>
      </c>
      <c r="EK18" s="1">
        <f t="shared" si="69"/>
        <v>1.44</v>
      </c>
      <c r="EL18" s="1">
        <f t="shared" si="70"/>
        <v>10.163342406000057</v>
      </c>
      <c r="EM18" s="7">
        <f t="shared" si="71"/>
        <v>9.8392827876155928E-2</v>
      </c>
    </row>
    <row r="19" spans="1:143" x14ac:dyDescent="0.25">
      <c r="A19" s="1">
        <v>14</v>
      </c>
      <c r="B19" s="1">
        <v>3000</v>
      </c>
      <c r="C19" s="1">
        <v>0.19997999999999999</v>
      </c>
      <c r="D19" s="4">
        <v>0</v>
      </c>
      <c r="E19" s="4">
        <v>0</v>
      </c>
      <c r="F19" s="1">
        <f t="shared" si="0"/>
        <v>4.0002000024999997</v>
      </c>
      <c r="G19" s="1">
        <f t="shared" si="1"/>
        <v>1.5</v>
      </c>
      <c r="H19" s="1">
        <f t="shared" si="2"/>
        <v>2.5</v>
      </c>
      <c r="I19" s="1">
        <f t="shared" si="3"/>
        <v>0.32</v>
      </c>
      <c r="J19" s="1">
        <f t="shared" si="4"/>
        <v>0.10227203840100017</v>
      </c>
      <c r="K19" s="5">
        <f t="shared" si="5"/>
        <v>9.7778436377603324</v>
      </c>
      <c r="M19" s="1">
        <v>14</v>
      </c>
      <c r="N19" s="1">
        <v>3000</v>
      </c>
      <c r="O19" s="1">
        <v>0.19997999999999999</v>
      </c>
      <c r="P19" s="4">
        <v>0.02</v>
      </c>
      <c r="Q19" s="4">
        <v>0.1</v>
      </c>
      <c r="R19" s="1">
        <f t="shared" si="6"/>
        <v>4.0002000024999997</v>
      </c>
      <c r="S19" s="1">
        <f t="shared" si="7"/>
        <v>1.5</v>
      </c>
      <c r="T19" s="1">
        <f t="shared" si="8"/>
        <v>2.5499999999999998</v>
      </c>
      <c r="U19" s="1">
        <f t="shared" si="9"/>
        <v>0.35200000000000004</v>
      </c>
      <c r="V19" s="1">
        <f t="shared" si="10"/>
        <v>0.1614432379910001</v>
      </c>
      <c r="W19" s="5">
        <f t="shared" si="11"/>
        <v>6.1941274992003477</v>
      </c>
      <c r="X19" s="2"/>
      <c r="Y19" s="1">
        <v>14</v>
      </c>
      <c r="Z19" s="1">
        <v>3000</v>
      </c>
      <c r="AA19" s="1">
        <v>0.19997999999999999</v>
      </c>
      <c r="AB19" s="4">
        <v>0.04</v>
      </c>
      <c r="AC19" s="4">
        <v>0.2</v>
      </c>
      <c r="AD19" s="1">
        <f t="shared" si="12"/>
        <v>4.0002000024999997</v>
      </c>
      <c r="AE19" s="1">
        <f t="shared" si="13"/>
        <v>1.5</v>
      </c>
      <c r="AF19" s="1">
        <f t="shared" si="14"/>
        <v>2.6</v>
      </c>
      <c r="AG19" s="1">
        <f t="shared" si="15"/>
        <v>0.38400000000000001</v>
      </c>
      <c r="AH19" s="1">
        <f t="shared" si="16"/>
        <v>0.23406243758100034</v>
      </c>
      <c r="AI19" s="5">
        <f t="shared" si="17"/>
        <v>4.2723642902075518</v>
      </c>
      <c r="AK19" s="1">
        <v>14</v>
      </c>
      <c r="AL19" s="1">
        <v>3000</v>
      </c>
      <c r="AM19" s="1">
        <v>0.19997999999999999</v>
      </c>
      <c r="AN19" s="4">
        <v>0.06</v>
      </c>
      <c r="AO19" s="4">
        <v>0.3</v>
      </c>
      <c r="AP19" s="1">
        <f t="shared" si="18"/>
        <v>4.0002000024999997</v>
      </c>
      <c r="AQ19" s="1">
        <f t="shared" si="19"/>
        <v>1.5</v>
      </c>
      <c r="AR19" s="1">
        <f t="shared" si="20"/>
        <v>2.6500000000000004</v>
      </c>
      <c r="AS19" s="1">
        <f t="shared" si="21"/>
        <v>0.41600000000000004</v>
      </c>
      <c r="AT19" s="1">
        <f t="shared" si="22"/>
        <v>0.32012963717100074</v>
      </c>
      <c r="AU19" s="5">
        <f t="shared" si="23"/>
        <v>3.1237345246664527</v>
      </c>
      <c r="AW19" s="1">
        <v>14</v>
      </c>
      <c r="AX19" s="1">
        <v>3000</v>
      </c>
      <c r="AY19" s="1">
        <v>0.19997999999999999</v>
      </c>
      <c r="AZ19" s="4">
        <v>0.08</v>
      </c>
      <c r="BA19" s="4">
        <v>0.4</v>
      </c>
      <c r="BB19" s="1">
        <f t="shared" si="24"/>
        <v>4.0002000024999997</v>
      </c>
      <c r="BC19" s="1">
        <f t="shared" si="25"/>
        <v>1.5</v>
      </c>
      <c r="BD19" s="1">
        <f t="shared" si="26"/>
        <v>2.7</v>
      </c>
      <c r="BE19" s="1">
        <f t="shared" si="27"/>
        <v>0.44799999999999995</v>
      </c>
      <c r="BF19" s="1">
        <f t="shared" si="28"/>
        <v>0.41964483676100051</v>
      </c>
      <c r="BG19" s="1">
        <f t="shared" si="29"/>
        <v>2.3829674820222513</v>
      </c>
      <c r="BI19" s="1">
        <v>14</v>
      </c>
      <c r="BJ19" s="1">
        <v>3000</v>
      </c>
      <c r="BK19" s="1">
        <v>0.19997999999999999</v>
      </c>
      <c r="BL19" s="4">
        <v>0.1</v>
      </c>
      <c r="BM19" s="4">
        <v>0.5</v>
      </c>
      <c r="BN19" s="1">
        <f t="shared" si="30"/>
        <v>4.0002000024999997</v>
      </c>
      <c r="BO19" s="1">
        <f t="shared" si="31"/>
        <v>1.5</v>
      </c>
      <c r="BP19" s="1">
        <f t="shared" si="32"/>
        <v>2.75</v>
      </c>
      <c r="BQ19" s="1">
        <f t="shared" si="33"/>
        <v>0.48</v>
      </c>
      <c r="BR19" s="1">
        <f t="shared" si="34"/>
        <v>0.5326080363510004</v>
      </c>
      <c r="BS19" s="1">
        <f t="shared" si="35"/>
        <v>1.8775533445781092</v>
      </c>
      <c r="BU19" s="1">
        <v>14</v>
      </c>
      <c r="BV19" s="1">
        <v>3000</v>
      </c>
      <c r="BW19" s="1">
        <v>0.19997999999999999</v>
      </c>
      <c r="BX19" s="4">
        <v>0.2</v>
      </c>
      <c r="BY19" s="4">
        <v>1</v>
      </c>
      <c r="BZ19" s="1">
        <f t="shared" si="36"/>
        <v>4.0002000024999997</v>
      </c>
      <c r="CA19" s="1">
        <f t="shared" si="37"/>
        <v>1.5</v>
      </c>
      <c r="CB19" s="1">
        <f t="shared" si="38"/>
        <v>3</v>
      </c>
      <c r="CC19" s="1">
        <f t="shared" si="39"/>
        <v>0.64</v>
      </c>
      <c r="CD19" s="1">
        <f t="shared" si="40"/>
        <v>1.2991440343010008</v>
      </c>
      <c r="CE19" s="7">
        <f t="shared" si="41"/>
        <v>0.76973759151967003</v>
      </c>
      <c r="CG19" s="1">
        <v>14</v>
      </c>
      <c r="CH19" s="1">
        <v>3000</v>
      </c>
      <c r="CI19" s="1">
        <v>0.19997999999999999</v>
      </c>
      <c r="CJ19" s="4">
        <v>0.3</v>
      </c>
      <c r="CK19" s="4">
        <v>1.5</v>
      </c>
      <c r="CL19" s="1">
        <f t="shared" si="42"/>
        <v>4.0002000024999997</v>
      </c>
      <c r="CM19" s="1">
        <f t="shared" si="43"/>
        <v>1.5</v>
      </c>
      <c r="CN19" s="1">
        <f t="shared" si="44"/>
        <v>3.25</v>
      </c>
      <c r="CO19" s="1">
        <f t="shared" si="45"/>
        <v>0.8</v>
      </c>
      <c r="CP19" s="1">
        <f t="shared" si="46"/>
        <v>2.4018800322510008</v>
      </c>
      <c r="CQ19" s="7">
        <f t="shared" si="47"/>
        <v>0.41634052765858465</v>
      </c>
      <c r="CS19" s="1">
        <v>14</v>
      </c>
      <c r="CT19" s="1">
        <v>3000</v>
      </c>
      <c r="CU19" s="1">
        <v>0.19997999999999999</v>
      </c>
      <c r="CV19" s="4">
        <v>0.4</v>
      </c>
      <c r="CW19" s="4">
        <v>2</v>
      </c>
      <c r="CX19" s="1">
        <f t="shared" si="48"/>
        <v>4.0002000024999997</v>
      </c>
      <c r="CY19" s="1">
        <f t="shared" si="49"/>
        <v>1.5</v>
      </c>
      <c r="CZ19" s="1">
        <f t="shared" si="50"/>
        <v>3.5</v>
      </c>
      <c r="DA19" s="1">
        <f t="shared" si="51"/>
        <v>0.96</v>
      </c>
      <c r="DB19" s="1">
        <f t="shared" si="52"/>
        <v>3.840816030201001</v>
      </c>
      <c r="DC19" s="7">
        <f t="shared" si="53"/>
        <v>0.26036133783467547</v>
      </c>
      <c r="DE19" s="1">
        <v>14</v>
      </c>
      <c r="DF19" s="1">
        <v>3000</v>
      </c>
      <c r="DG19" s="1">
        <v>0.19997999999999999</v>
      </c>
      <c r="DH19" s="4">
        <v>0.5</v>
      </c>
      <c r="DI19" s="4">
        <v>2.5</v>
      </c>
      <c r="DJ19" s="1">
        <f t="shared" si="54"/>
        <v>4.0002000024999997</v>
      </c>
      <c r="DK19" s="1">
        <f t="shared" si="55"/>
        <v>1.5</v>
      </c>
      <c r="DL19" s="1">
        <f t="shared" si="56"/>
        <v>3.75</v>
      </c>
      <c r="DM19" s="1">
        <f t="shared" si="57"/>
        <v>1.1200000000000001</v>
      </c>
      <c r="DN19" s="1">
        <f t="shared" si="58"/>
        <v>5.6159520281510016</v>
      </c>
      <c r="DO19" s="7">
        <f t="shared" si="59"/>
        <v>0.17806419908633736</v>
      </c>
      <c r="DQ19" s="1">
        <v>14</v>
      </c>
      <c r="DR19" s="1">
        <v>3000</v>
      </c>
      <c r="DS19" s="1">
        <v>0.19997999999999999</v>
      </c>
      <c r="DT19" s="4">
        <v>0.6</v>
      </c>
      <c r="DU19" s="4">
        <v>3</v>
      </c>
      <c r="DV19" s="1">
        <f t="shared" si="60"/>
        <v>4.0002000024999997</v>
      </c>
      <c r="DW19" s="1">
        <f t="shared" si="61"/>
        <v>1.5</v>
      </c>
      <c r="DX19" s="1">
        <f t="shared" si="62"/>
        <v>4</v>
      </c>
      <c r="DY19" s="1">
        <f t="shared" si="63"/>
        <v>1.28</v>
      </c>
      <c r="DZ19" s="1">
        <f t="shared" si="64"/>
        <v>7.7272880261010028</v>
      </c>
      <c r="EA19" s="7">
        <f t="shared" si="65"/>
        <v>0.12941150849071884</v>
      </c>
      <c r="EC19" s="1">
        <v>14</v>
      </c>
      <c r="ED19" s="1">
        <v>3000</v>
      </c>
      <c r="EE19" s="1">
        <v>0.19997999999999999</v>
      </c>
      <c r="EF19" s="4">
        <v>0.7</v>
      </c>
      <c r="EG19" s="4">
        <v>3.5</v>
      </c>
      <c r="EH19" s="1">
        <f t="shared" si="66"/>
        <v>4.0002000024999997</v>
      </c>
      <c r="EI19" s="1">
        <f t="shared" si="67"/>
        <v>1.5</v>
      </c>
      <c r="EJ19" s="1">
        <f t="shared" si="68"/>
        <v>4.25</v>
      </c>
      <c r="EK19" s="1">
        <f t="shared" si="69"/>
        <v>1.44</v>
      </c>
      <c r="EL19" s="1">
        <f t="shared" si="70"/>
        <v>10.174824024051002</v>
      </c>
      <c r="EM19" s="7">
        <f t="shared" si="71"/>
        <v>9.8281798057266084E-2</v>
      </c>
    </row>
    <row r="22" spans="1:143" ht="15.75" customHeight="1" x14ac:dyDescent="0.25">
      <c r="A22" s="6" t="s">
        <v>13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6"/>
      <c r="DI22" s="6"/>
      <c r="DJ22" s="6"/>
      <c r="DK22" s="6"/>
      <c r="DL22" s="6"/>
      <c r="DM22" s="6"/>
      <c r="DN22" s="6"/>
      <c r="DO22" s="6"/>
      <c r="DP22" s="6"/>
      <c r="DQ22" s="6"/>
      <c r="DR22" s="6"/>
      <c r="DS22" s="6"/>
      <c r="DT22" s="6"/>
      <c r="DU22" s="6"/>
      <c r="DV22" s="6"/>
      <c r="DW22" s="6"/>
      <c r="DX22" s="6"/>
      <c r="DY22" s="6"/>
      <c r="DZ22" s="6"/>
      <c r="EA22" s="6"/>
      <c r="EB22" s="6"/>
      <c r="EC22" s="6"/>
      <c r="ED22" s="6"/>
      <c r="EE22" s="6"/>
      <c r="EF22" s="6"/>
      <c r="EG22" s="6"/>
      <c r="EH22" s="6"/>
      <c r="EI22" s="6"/>
      <c r="EJ22" s="6"/>
      <c r="EK22" s="6"/>
      <c r="EL22" s="6"/>
      <c r="EM22" s="6"/>
    </row>
    <row r="24" spans="1:143" x14ac:dyDescent="0.25">
      <c r="A24" s="1" t="s">
        <v>0</v>
      </c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</row>
    <row r="25" spans="1:143" x14ac:dyDescent="0.25">
      <c r="A25" s="1" t="s">
        <v>1</v>
      </c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</row>
    <row r="26" spans="1:143" x14ac:dyDescent="0.25">
      <c r="B26" s="1" t="s">
        <v>2</v>
      </c>
      <c r="C26" s="1" t="s">
        <v>3</v>
      </c>
      <c r="D26" s="1" t="s">
        <v>4</v>
      </c>
      <c r="E26" s="1" t="s">
        <v>5</v>
      </c>
      <c r="F26" s="1" t="s">
        <v>6</v>
      </c>
      <c r="G26" s="1" t="s">
        <v>7</v>
      </c>
      <c r="H26" s="1" t="s">
        <v>8</v>
      </c>
      <c r="I26" s="1" t="s">
        <v>9</v>
      </c>
      <c r="J26" s="1" t="s">
        <v>10</v>
      </c>
      <c r="K26" s="1" t="s">
        <v>11</v>
      </c>
      <c r="N26" s="1" t="s">
        <v>2</v>
      </c>
      <c r="O26" s="1" t="s">
        <v>3</v>
      </c>
      <c r="P26" s="1" t="s">
        <v>4</v>
      </c>
      <c r="Q26" s="1" t="s">
        <v>5</v>
      </c>
      <c r="R26" s="1" t="s">
        <v>6</v>
      </c>
      <c r="S26" s="1" t="s">
        <v>7</v>
      </c>
      <c r="T26" s="1" t="s">
        <v>8</v>
      </c>
      <c r="U26" s="1" t="s">
        <v>9</v>
      </c>
      <c r="V26" s="1" t="s">
        <v>10</v>
      </c>
      <c r="W26" s="1" t="s">
        <v>11</v>
      </c>
      <c r="X26" s="2"/>
      <c r="Z26" s="1" t="s">
        <v>2</v>
      </c>
      <c r="AA26" s="1" t="s">
        <v>3</v>
      </c>
      <c r="AB26" s="1" t="s">
        <v>4</v>
      </c>
      <c r="AC26" s="1" t="s">
        <v>5</v>
      </c>
      <c r="AD26" s="1" t="s">
        <v>6</v>
      </c>
      <c r="AE26" s="1" t="s">
        <v>7</v>
      </c>
      <c r="AF26" s="1" t="s">
        <v>8</v>
      </c>
      <c r="AG26" s="1" t="s">
        <v>9</v>
      </c>
      <c r="AH26" s="1" t="s">
        <v>10</v>
      </c>
      <c r="AI26" s="1" t="s">
        <v>11</v>
      </c>
      <c r="AL26" s="1" t="s">
        <v>2</v>
      </c>
      <c r="AM26" s="1" t="s">
        <v>3</v>
      </c>
      <c r="AN26" s="1" t="s">
        <v>4</v>
      </c>
      <c r="AO26" s="1" t="s">
        <v>5</v>
      </c>
      <c r="AP26" s="1" t="s">
        <v>6</v>
      </c>
      <c r="AQ26" s="1" t="s">
        <v>7</v>
      </c>
      <c r="AR26" s="1" t="s">
        <v>8</v>
      </c>
      <c r="AS26" s="1" t="s">
        <v>9</v>
      </c>
      <c r="AT26" s="1" t="s">
        <v>10</v>
      </c>
      <c r="AU26" s="1" t="s">
        <v>11</v>
      </c>
      <c r="AX26" s="1" t="s">
        <v>2</v>
      </c>
      <c r="AY26" s="1" t="s">
        <v>3</v>
      </c>
      <c r="AZ26" s="1" t="s">
        <v>4</v>
      </c>
      <c r="BA26" s="1" t="s">
        <v>5</v>
      </c>
      <c r="BB26" s="1" t="s">
        <v>6</v>
      </c>
      <c r="BC26" s="1" t="s">
        <v>7</v>
      </c>
      <c r="BD26" s="1" t="s">
        <v>8</v>
      </c>
      <c r="BE26" s="1" t="s">
        <v>9</v>
      </c>
      <c r="BF26" s="1" t="s">
        <v>10</v>
      </c>
      <c r="BG26" s="1" t="s">
        <v>11</v>
      </c>
      <c r="BJ26" s="1" t="s">
        <v>2</v>
      </c>
      <c r="BK26" s="1" t="s">
        <v>3</v>
      </c>
      <c r="BL26" s="1" t="s">
        <v>4</v>
      </c>
      <c r="BM26" s="1" t="s">
        <v>5</v>
      </c>
      <c r="BN26" s="1" t="s">
        <v>6</v>
      </c>
      <c r="BO26" s="1" t="s">
        <v>7</v>
      </c>
      <c r="BP26" s="1" t="s">
        <v>8</v>
      </c>
      <c r="BQ26" s="1" t="s">
        <v>9</v>
      </c>
      <c r="BR26" s="1" t="s">
        <v>10</v>
      </c>
      <c r="BS26" s="1" t="s">
        <v>11</v>
      </c>
      <c r="BV26" s="1" t="s">
        <v>2</v>
      </c>
      <c r="BW26" s="1" t="s">
        <v>3</v>
      </c>
      <c r="BX26" s="1" t="s">
        <v>4</v>
      </c>
      <c r="BY26" s="1" t="s">
        <v>5</v>
      </c>
      <c r="BZ26" s="1" t="s">
        <v>6</v>
      </c>
      <c r="CA26" s="1" t="s">
        <v>7</v>
      </c>
      <c r="CB26" s="1" t="s">
        <v>8</v>
      </c>
      <c r="CC26" s="1" t="s">
        <v>9</v>
      </c>
      <c r="CD26" s="1" t="s">
        <v>10</v>
      </c>
      <c r="CE26" s="1" t="s">
        <v>11</v>
      </c>
      <c r="CH26" s="1" t="s">
        <v>2</v>
      </c>
      <c r="CI26" s="1" t="s">
        <v>3</v>
      </c>
      <c r="CJ26" s="1" t="s">
        <v>4</v>
      </c>
      <c r="CK26" s="1" t="s">
        <v>5</v>
      </c>
      <c r="CL26" s="1" t="s">
        <v>6</v>
      </c>
      <c r="CM26" s="1" t="s">
        <v>7</v>
      </c>
      <c r="CN26" s="1" t="s">
        <v>8</v>
      </c>
      <c r="CO26" s="1" t="s">
        <v>9</v>
      </c>
      <c r="CP26" s="1" t="s">
        <v>10</v>
      </c>
      <c r="CQ26" s="1" t="s">
        <v>11</v>
      </c>
      <c r="CT26" s="1" t="s">
        <v>2</v>
      </c>
      <c r="CU26" s="1" t="s">
        <v>3</v>
      </c>
      <c r="CV26" s="1" t="s">
        <v>4</v>
      </c>
      <c r="CW26" s="1" t="s">
        <v>5</v>
      </c>
      <c r="CX26" s="1" t="s">
        <v>6</v>
      </c>
      <c r="CY26" s="1" t="s">
        <v>7</v>
      </c>
      <c r="CZ26" s="1" t="s">
        <v>8</v>
      </c>
      <c r="DA26" s="1" t="s">
        <v>9</v>
      </c>
      <c r="DB26" s="1" t="s">
        <v>10</v>
      </c>
      <c r="DC26" s="1" t="s">
        <v>11</v>
      </c>
      <c r="DF26" s="1" t="s">
        <v>2</v>
      </c>
      <c r="DG26" s="1" t="s">
        <v>3</v>
      </c>
      <c r="DH26" s="1" t="s">
        <v>4</v>
      </c>
      <c r="DI26" s="1" t="s">
        <v>5</v>
      </c>
      <c r="DJ26" s="1" t="s">
        <v>6</v>
      </c>
      <c r="DK26" s="1" t="s">
        <v>7</v>
      </c>
      <c r="DL26" s="1" t="s">
        <v>8</v>
      </c>
      <c r="DM26" s="1" t="s">
        <v>9</v>
      </c>
      <c r="DN26" s="1" t="s">
        <v>10</v>
      </c>
      <c r="DO26" s="1" t="s">
        <v>11</v>
      </c>
      <c r="DR26" s="1" t="s">
        <v>2</v>
      </c>
      <c r="DS26" s="1" t="s">
        <v>3</v>
      </c>
      <c r="DT26" s="1" t="s">
        <v>4</v>
      </c>
      <c r="DU26" s="1" t="s">
        <v>5</v>
      </c>
      <c r="DV26" s="1" t="s">
        <v>6</v>
      </c>
      <c r="DW26" s="1" t="s">
        <v>7</v>
      </c>
      <c r="DX26" s="1" t="s">
        <v>8</v>
      </c>
      <c r="DY26" s="1" t="s">
        <v>9</v>
      </c>
      <c r="DZ26" s="1" t="s">
        <v>10</v>
      </c>
      <c r="EA26" s="1" t="s">
        <v>11</v>
      </c>
      <c r="ED26" s="1" t="s">
        <v>2</v>
      </c>
      <c r="EE26" s="1" t="s">
        <v>3</v>
      </c>
      <c r="EF26" s="1" t="s">
        <v>4</v>
      </c>
      <c r="EG26" s="1" t="s">
        <v>5</v>
      </c>
      <c r="EH26" s="1" t="s">
        <v>6</v>
      </c>
      <c r="EI26" s="1" t="s">
        <v>7</v>
      </c>
      <c r="EJ26" s="1" t="s">
        <v>8</v>
      </c>
      <c r="EK26" s="1" t="s">
        <v>9</v>
      </c>
      <c r="EL26" s="1" t="s">
        <v>10</v>
      </c>
      <c r="EM26" s="1" t="s">
        <v>11</v>
      </c>
    </row>
    <row r="27" spans="1:143" x14ac:dyDescent="0.25">
      <c r="A27" s="1">
        <v>1</v>
      </c>
      <c r="B27" s="1">
        <v>1E-3</v>
      </c>
      <c r="C27" s="1">
        <v>2.0000000000000001E-4</v>
      </c>
      <c r="D27" s="4">
        <v>0</v>
      </c>
      <c r="E27" s="4">
        <v>0</v>
      </c>
      <c r="F27" s="1">
        <f t="shared" ref="F27:F40" si="72">(2.75*2.75)*((1-C27)*(1-C27))</f>
        <v>7.5594753025000001</v>
      </c>
      <c r="G27" s="1">
        <f t="shared" ref="G27:G40" si="73">1.5</f>
        <v>1.5</v>
      </c>
      <c r="H27" s="1">
        <f t="shared" ref="H27:H40" si="74">2.5*(1+D27)</f>
        <v>2.5</v>
      </c>
      <c r="I27" s="1">
        <f t="shared" ref="I27:I40" si="75">0.32*(1+E27)</f>
        <v>0.32</v>
      </c>
      <c r="J27" s="1">
        <f t="shared" ref="J27:J40" si="76">(F27-G27-H27-I27)*(F27-G27-H27-I27)</f>
        <v>10.494200235507469</v>
      </c>
      <c r="K27" s="5">
        <f t="shared" ref="K27:K40" si="77">1/J27</f>
        <v>9.529072988491942E-2</v>
      </c>
      <c r="M27" s="1">
        <v>1</v>
      </c>
      <c r="N27" s="1">
        <v>1E-3</v>
      </c>
      <c r="O27" s="1">
        <v>2.0000000000000001E-4</v>
      </c>
      <c r="P27" s="4">
        <v>0.02</v>
      </c>
      <c r="Q27" s="4">
        <v>0.1</v>
      </c>
      <c r="R27" s="1">
        <f t="shared" ref="R27:R40" si="78">(2.75*2.75)*((1-O27)*(1-O27))</f>
        <v>7.5594753025000001</v>
      </c>
      <c r="S27" s="1">
        <f t="shared" ref="S27:S40" si="79">1.5</f>
        <v>1.5</v>
      </c>
      <c r="T27" s="1">
        <f t="shared" ref="T27:T40" si="80">2.5*(1+P27)</f>
        <v>2.5499999999999998</v>
      </c>
      <c r="U27" s="1">
        <f t="shared" ref="U27:U40" si="81">0.32*(1+Q27)</f>
        <v>0.35200000000000004</v>
      </c>
      <c r="V27" s="1">
        <f t="shared" ref="V27:V40" si="82">(R27-S27-T27-U27)*(R27-S27-T27-U27)</f>
        <v>9.9696502858974689</v>
      </c>
      <c r="W27" s="5">
        <f t="shared" ref="W27:W40" si="83">1/V27</f>
        <v>0.10030442105020937</v>
      </c>
      <c r="X27" s="2"/>
      <c r="Y27" s="1">
        <v>1</v>
      </c>
      <c r="Z27" s="1">
        <v>1E-3</v>
      </c>
      <c r="AA27" s="1">
        <v>2.0000000000000001E-4</v>
      </c>
      <c r="AB27" s="4">
        <v>0.04</v>
      </c>
      <c r="AC27" s="4">
        <v>0.2</v>
      </c>
      <c r="AD27" s="1">
        <f t="shared" ref="AD27:AD40" si="84">(2.75*2.75)*((1-AA27)*(1-AA27))</f>
        <v>7.5594753025000001</v>
      </c>
      <c r="AE27" s="1">
        <f t="shared" ref="AE27:AE40" si="85">1.5</f>
        <v>1.5</v>
      </c>
      <c r="AF27" s="1">
        <f t="shared" ref="AF27:AF40" si="86">2.5*(1+AB27)</f>
        <v>2.6</v>
      </c>
      <c r="AG27" s="1">
        <f t="shared" ref="AG27:AG40" si="87">0.32*(1+AC27)</f>
        <v>0.38400000000000001</v>
      </c>
      <c r="AH27" s="1">
        <f t="shared" ref="AH27:AH40" si="88">(AD27-AE27-AF27-AG27)*(AD27-AE27-AF27-AG27)</f>
        <v>9.4585483362874676</v>
      </c>
      <c r="AI27" s="5">
        <f t="shared" ref="AI27:AI40" si="89">1/AH27</f>
        <v>0.10572446896142897</v>
      </c>
      <c r="AK27" s="1">
        <v>1</v>
      </c>
      <c r="AL27" s="1">
        <v>1E-3</v>
      </c>
      <c r="AM27" s="1">
        <v>2.0000000000000001E-4</v>
      </c>
      <c r="AN27" s="4">
        <v>0.06</v>
      </c>
      <c r="AO27" s="4">
        <v>0.3</v>
      </c>
      <c r="AP27" s="1">
        <f t="shared" ref="AP27:AP40" si="90">(2.75*2.75)*((1-AM27)*(1-AM27))</f>
        <v>7.5594753025000001</v>
      </c>
      <c r="AQ27" s="1">
        <f t="shared" ref="AQ27:AQ40" si="91">1.5</f>
        <v>1.5</v>
      </c>
      <c r="AR27" s="1">
        <f t="shared" ref="AR27:AR40" si="92">2.5*(1+AN27)</f>
        <v>2.6500000000000004</v>
      </c>
      <c r="AS27" s="1">
        <f t="shared" ref="AS27:AS40" si="93">0.32*(1+AO27)</f>
        <v>0.41600000000000004</v>
      </c>
      <c r="AT27" s="1">
        <f t="shared" ref="AT27:AT40" si="94">(AP27-AQ27-AR27-AS27)*(AP27-AQ27-AR27-AS27)</f>
        <v>8.9608943866774649</v>
      </c>
      <c r="AU27" s="5">
        <f t="shared" ref="AU27:AU40" si="95">1/AT27</f>
        <v>0.11159600335059652</v>
      </c>
      <c r="AW27" s="1">
        <v>1</v>
      </c>
      <c r="AX27" s="1">
        <v>1E-3</v>
      </c>
      <c r="AY27" s="1">
        <v>2.0000000000000001E-4</v>
      </c>
      <c r="AZ27" s="4">
        <v>0.08</v>
      </c>
      <c r="BA27" s="4">
        <v>0.4</v>
      </c>
      <c r="BB27" s="1">
        <f t="shared" ref="BB27:BB40" si="96">(2.75*2.75)*((1-AY27)*(1-AY27))</f>
        <v>7.5594753025000001</v>
      </c>
      <c r="BC27" s="1">
        <f t="shared" ref="BC27:BC40" si="97">1.5</f>
        <v>1.5</v>
      </c>
      <c r="BD27" s="1">
        <f t="shared" ref="BD27:BD40" si="98">2.5*(1+AZ27)</f>
        <v>2.7</v>
      </c>
      <c r="BE27" s="1">
        <f t="shared" ref="BE27:BE40" si="99">0.32*(1+BA27)</f>
        <v>0.44799999999999995</v>
      </c>
      <c r="BF27" s="1">
        <f t="shared" ref="BF27:BF40" si="100">(BB27-BC27-BD27-BE27)*(BB27-BC27-BD27-BE27)</f>
        <v>8.476688437067466</v>
      </c>
      <c r="BG27" s="5">
        <f t="shared" ref="BG27:BG40" si="101">1/BF27</f>
        <v>0.11797059753041399</v>
      </c>
      <c r="BI27" s="1">
        <v>1</v>
      </c>
      <c r="BJ27" s="1">
        <v>1E-3</v>
      </c>
      <c r="BK27" s="1">
        <v>2.0000000000000001E-4</v>
      </c>
      <c r="BL27" s="4">
        <v>0.1</v>
      </c>
      <c r="BM27" s="4">
        <v>0.5</v>
      </c>
      <c r="BN27" s="1">
        <f t="shared" ref="BN27:BN40" si="102">(2.75*2.75)*((1-BK27)*(1-BK27))</f>
        <v>7.5594753025000001</v>
      </c>
      <c r="BO27" s="1">
        <f t="shared" ref="BO27:BO40" si="103">1.5</f>
        <v>1.5</v>
      </c>
      <c r="BP27" s="1">
        <f t="shared" ref="BP27:BP40" si="104">2.5*(1+BL27)</f>
        <v>2.75</v>
      </c>
      <c r="BQ27" s="1">
        <f t="shared" ref="BQ27:BQ40" si="105">0.32*(1+BM27)</f>
        <v>0.48</v>
      </c>
      <c r="BR27" s="1">
        <f t="shared" ref="BR27:BR40" si="106">(BN27-BO27-BP27-BQ27)*(BN27-BO27-BP27-BQ27)</f>
        <v>8.0059304874574675</v>
      </c>
      <c r="BS27" s="5">
        <f t="shared" ref="BS27:BS40" si="107">1/BR27</f>
        <v>0.12490740477532938</v>
      </c>
      <c r="BU27" s="1">
        <v>1</v>
      </c>
      <c r="BV27" s="1">
        <v>1E-3</v>
      </c>
      <c r="BW27" s="1">
        <v>2.0000000000000001E-4</v>
      </c>
      <c r="BX27" s="4">
        <v>0.2</v>
      </c>
      <c r="BY27" s="4">
        <v>1</v>
      </c>
      <c r="BZ27" s="1">
        <f t="shared" ref="BZ27:BZ40" si="108">(2.75*2.75)*((1-BW27)*(1-BW27))</f>
        <v>7.5594753025000001</v>
      </c>
      <c r="CA27" s="1">
        <f t="shared" ref="CA27:CA40" si="109">1.5</f>
        <v>1.5</v>
      </c>
      <c r="CB27" s="1">
        <f t="shared" ref="CB27:CB40" si="110">2.5*(1+BX27)</f>
        <v>3</v>
      </c>
      <c r="CC27" s="1">
        <f t="shared" ref="CC27:CC40" si="111">0.32*(1+BY27)</f>
        <v>0.64</v>
      </c>
      <c r="CD27" s="1">
        <f t="shared" ref="CD27:CD40" si="112">(BZ27-CA27-CB27-CC27)*(BZ27-CA27-CB27-CC27)</f>
        <v>5.853860739407466</v>
      </c>
      <c r="CE27" s="5">
        <f t="shared" ref="CE27:CE40" si="113">1/CD27</f>
        <v>0.17082743244439072</v>
      </c>
      <c r="CG27" s="1">
        <v>1</v>
      </c>
      <c r="CH27" s="1">
        <v>1E-3</v>
      </c>
      <c r="CI27" s="1">
        <v>2.0000000000000001E-4</v>
      </c>
      <c r="CJ27" s="4">
        <v>0.3</v>
      </c>
      <c r="CK27" s="4">
        <v>1.5</v>
      </c>
      <c r="CL27" s="1">
        <f t="shared" ref="CL27:CL40" si="114">(2.75*2.75)*((1-CI27)*(1-CI27))</f>
        <v>7.5594753025000001</v>
      </c>
      <c r="CM27" s="1">
        <f t="shared" ref="CM27:CM40" si="115">1.5</f>
        <v>1.5</v>
      </c>
      <c r="CN27" s="1">
        <f t="shared" ref="CN27:CN40" si="116">2.5*(1+CJ27)</f>
        <v>3.25</v>
      </c>
      <c r="CO27" s="1">
        <f t="shared" ref="CO27:CO40" si="117">0.32*(1+CK27)</f>
        <v>0.8</v>
      </c>
      <c r="CP27" s="1">
        <f t="shared" ref="CP27:CP40" si="118">(CL27-CM27-CN27-CO27)*(CL27-CM27-CN27-CO27)</f>
        <v>4.0379909913574679</v>
      </c>
      <c r="CQ27" s="5">
        <f t="shared" ref="CQ27:CQ40" si="119">1/CP27</f>
        <v>0.24764790266751585</v>
      </c>
      <c r="CS27" s="1">
        <v>1</v>
      </c>
      <c r="CT27" s="1">
        <v>1E-3</v>
      </c>
      <c r="CU27" s="1">
        <v>2.0000000000000001E-4</v>
      </c>
      <c r="CV27" s="4">
        <v>0.4</v>
      </c>
      <c r="CW27" s="4">
        <v>2</v>
      </c>
      <c r="CX27" s="1">
        <f t="shared" ref="CX27:CX40" si="120">(2.75*2.75)*((1-CU27)*(1-CU27))</f>
        <v>7.5594753025000001</v>
      </c>
      <c r="CY27" s="1">
        <f t="shared" ref="CY27:CY40" si="121">1.5</f>
        <v>1.5</v>
      </c>
      <c r="CZ27" s="1">
        <f t="shared" ref="CZ27:CZ40" si="122">2.5*(1+CV27)</f>
        <v>3.5</v>
      </c>
      <c r="DA27" s="1">
        <f t="shared" ref="DA27:DA40" si="123">0.32*(1+CW27)</f>
        <v>0.96</v>
      </c>
      <c r="DB27" s="1">
        <f t="shared" ref="DB27:DB40" si="124">(CX27-CY27-CZ27-DA27)*(CX27-CY27-CZ27-DA27)</f>
        <v>2.5583212433074669</v>
      </c>
      <c r="DC27" s="5">
        <f t="shared" ref="DC27:DC40" si="125">1/DB27</f>
        <v>0.39088132603205566</v>
      </c>
      <c r="DE27" s="1">
        <v>1</v>
      </c>
      <c r="DF27" s="1">
        <v>1E-3</v>
      </c>
      <c r="DG27" s="1">
        <v>2.0000000000000001E-4</v>
      </c>
      <c r="DH27" s="4">
        <v>0.5</v>
      </c>
      <c r="DI27" s="4">
        <v>2.5</v>
      </c>
      <c r="DJ27" s="1">
        <f t="shared" ref="DJ27:DJ40" si="126">(2.75*2.75)*((1-DG27)*(1-DG27))</f>
        <v>7.5594753025000001</v>
      </c>
      <c r="DK27" s="1">
        <f t="shared" ref="DK27:DK40" si="127">1.5</f>
        <v>1.5</v>
      </c>
      <c r="DL27" s="1">
        <f t="shared" ref="DL27:DL40" si="128">2.5*(1+DH27)</f>
        <v>3.75</v>
      </c>
      <c r="DM27" s="1">
        <f t="shared" ref="DM27:DM40" si="129">0.32*(1+DI27)</f>
        <v>1.1200000000000001</v>
      </c>
      <c r="DN27" s="1">
        <f t="shared" ref="DN27:DN40" si="130">(DJ27-DK27-DL27-DM27)*(DJ27-DK27-DL27-DM27)</f>
        <v>1.4148514952574665</v>
      </c>
      <c r="DO27" s="5">
        <f t="shared" ref="DO27:DO40" si="131">1/DN27</f>
        <v>0.70678795856099785</v>
      </c>
      <c r="DQ27" s="1">
        <v>1</v>
      </c>
      <c r="DR27" s="1">
        <v>1E-3</v>
      </c>
      <c r="DS27" s="1">
        <v>2.0000000000000001E-4</v>
      </c>
      <c r="DT27" s="4">
        <v>0.6</v>
      </c>
      <c r="DU27" s="4">
        <v>3</v>
      </c>
      <c r="DV27" s="1">
        <f t="shared" ref="DV27:DV40" si="132">(2.75*2.75)*((1-DS27)*(1-DS27))</f>
        <v>7.5594753025000001</v>
      </c>
      <c r="DW27" s="1">
        <f t="shared" ref="DW27:DW40" si="133">1.5</f>
        <v>1.5</v>
      </c>
      <c r="DX27" s="1">
        <f t="shared" ref="DX27:DX40" si="134">2.5*(1+DT27)</f>
        <v>4</v>
      </c>
      <c r="DY27" s="1">
        <f t="shared" ref="DY27:DY40" si="135">0.32*(1+DU27)</f>
        <v>1.28</v>
      </c>
      <c r="DZ27" s="1">
        <f t="shared" ref="DZ27:DZ40" si="136">(DV27-DW27-DX27-DY27)*(DV27-DW27-DX27-DY27)</f>
        <v>0.6075817472074666</v>
      </c>
      <c r="EA27" s="5">
        <f t="shared" ref="EA27:EA40" si="137">1/DZ27</f>
        <v>1.6458690613997939</v>
      </c>
      <c r="EC27" s="1">
        <v>1</v>
      </c>
      <c r="ED27" s="1">
        <v>1E-3</v>
      </c>
      <c r="EE27" s="1">
        <v>2.0000000000000001E-4</v>
      </c>
      <c r="EF27" s="4">
        <v>0.7</v>
      </c>
      <c r="EG27" s="4">
        <v>3.5</v>
      </c>
      <c r="EH27" s="1">
        <f t="shared" ref="EH27:EH40" si="138">(2.75*2.75)*((1-EE27)*(1-EE27))</f>
        <v>7.5594753025000001</v>
      </c>
      <c r="EI27" s="1">
        <f t="shared" ref="EI27:EI40" si="139">1.5</f>
        <v>1.5</v>
      </c>
      <c r="EJ27" s="1">
        <f t="shared" ref="EJ27:EJ40" si="140">2.5*(1+EF27)</f>
        <v>4.25</v>
      </c>
      <c r="EK27" s="1">
        <f t="shared" ref="EK27:EK40" si="141">0.32*(1+EG27)</f>
        <v>1.44</v>
      </c>
      <c r="EL27" s="1">
        <f t="shared" ref="EL27:EL40" si="142">(EH27-EI27-EJ27-EK27)*(EH27-EI27-EJ27-EK27)</f>
        <v>0.13651199915746662</v>
      </c>
      <c r="EM27" s="5">
        <f t="shared" ref="EM27:EM40" si="143">1/EL27</f>
        <v>7.3253633832327063</v>
      </c>
    </row>
    <row r="28" spans="1:143" x14ac:dyDescent="0.25">
      <c r="A28" s="1">
        <v>2</v>
      </c>
      <c r="B28" s="1">
        <v>3.0000000000000001E-3</v>
      </c>
      <c r="C28" s="1">
        <v>6.3000000000000003E-4</v>
      </c>
      <c r="D28" s="4">
        <v>0</v>
      </c>
      <c r="E28" s="4">
        <v>0</v>
      </c>
      <c r="F28" s="1">
        <f t="shared" si="72"/>
        <v>7.5529742515562495</v>
      </c>
      <c r="G28" s="1">
        <f t="shared" si="73"/>
        <v>1.5</v>
      </c>
      <c r="H28" s="1">
        <f t="shared" si="74"/>
        <v>2.5</v>
      </c>
      <c r="I28" s="1">
        <f t="shared" si="75"/>
        <v>0.32</v>
      </c>
      <c r="J28" s="1">
        <f t="shared" si="76"/>
        <v>10.452122511225692</v>
      </c>
      <c r="K28" s="5">
        <f t="shared" si="77"/>
        <v>9.5674347380255945E-2</v>
      </c>
      <c r="M28" s="1">
        <v>2</v>
      </c>
      <c r="N28" s="1">
        <v>0.03</v>
      </c>
      <c r="O28" s="1">
        <v>6.3000000000000003E-4</v>
      </c>
      <c r="P28" s="4">
        <v>0.02</v>
      </c>
      <c r="Q28" s="4">
        <v>0.1</v>
      </c>
      <c r="R28" s="1">
        <f t="shared" si="78"/>
        <v>7.5529742515562495</v>
      </c>
      <c r="S28" s="1">
        <f t="shared" si="79"/>
        <v>1.5</v>
      </c>
      <c r="T28" s="1">
        <f t="shared" si="80"/>
        <v>2.5499999999999998</v>
      </c>
      <c r="U28" s="1">
        <f t="shared" si="81"/>
        <v>0.35200000000000004</v>
      </c>
      <c r="V28" s="1">
        <f t="shared" si="82"/>
        <v>9.9286387339704678</v>
      </c>
      <c r="W28" s="5">
        <f t="shared" si="83"/>
        <v>0.10071874169200429</v>
      </c>
      <c r="X28" s="2"/>
      <c r="Y28" s="1">
        <v>2</v>
      </c>
      <c r="Z28" s="1">
        <v>0.03</v>
      </c>
      <c r="AA28" s="1">
        <v>6.3000000000000003E-4</v>
      </c>
      <c r="AB28" s="4">
        <v>0.04</v>
      </c>
      <c r="AC28" s="4">
        <v>0.2</v>
      </c>
      <c r="AD28" s="1">
        <f t="shared" si="84"/>
        <v>7.5529742515562495</v>
      </c>
      <c r="AE28" s="1">
        <f t="shared" si="85"/>
        <v>1.5</v>
      </c>
      <c r="AF28" s="1">
        <f t="shared" si="86"/>
        <v>2.6</v>
      </c>
      <c r="AG28" s="1">
        <f t="shared" si="87"/>
        <v>0.38400000000000001</v>
      </c>
      <c r="AH28" s="1">
        <f t="shared" si="88"/>
        <v>9.4186029567152421</v>
      </c>
      <c r="AI28" s="5">
        <f t="shared" si="89"/>
        <v>0.10617285860712745</v>
      </c>
      <c r="AK28" s="1">
        <v>2</v>
      </c>
      <c r="AL28" s="1">
        <v>0.03</v>
      </c>
      <c r="AM28" s="1">
        <v>6.3000000000000003E-4</v>
      </c>
      <c r="AN28" s="4">
        <v>0.06</v>
      </c>
      <c r="AO28" s="4">
        <v>0.3</v>
      </c>
      <c r="AP28" s="1">
        <f t="shared" si="90"/>
        <v>7.5529742515562495</v>
      </c>
      <c r="AQ28" s="1">
        <f t="shared" si="91"/>
        <v>1.5</v>
      </c>
      <c r="AR28" s="1">
        <f t="shared" si="92"/>
        <v>2.6500000000000004</v>
      </c>
      <c r="AS28" s="1">
        <f t="shared" si="93"/>
        <v>0.41600000000000004</v>
      </c>
      <c r="AT28" s="1">
        <f t="shared" si="94"/>
        <v>8.9220151794600149</v>
      </c>
      <c r="AU28" s="5">
        <f t="shared" si="95"/>
        <v>0.11208230202322103</v>
      </c>
      <c r="AW28" s="1">
        <v>2</v>
      </c>
      <c r="AX28" s="1">
        <v>0.03</v>
      </c>
      <c r="AY28" s="1">
        <v>6.3000000000000003E-4</v>
      </c>
      <c r="AZ28" s="4">
        <v>0.08</v>
      </c>
      <c r="BA28" s="4">
        <v>0.4</v>
      </c>
      <c r="BB28" s="1">
        <f t="shared" si="96"/>
        <v>7.5529742515562495</v>
      </c>
      <c r="BC28" s="1">
        <f t="shared" si="97"/>
        <v>1.5</v>
      </c>
      <c r="BD28" s="1">
        <f t="shared" si="98"/>
        <v>2.7</v>
      </c>
      <c r="BE28" s="1">
        <f t="shared" si="99"/>
        <v>0.44799999999999995</v>
      </c>
      <c r="BF28" s="1">
        <f t="shared" si="100"/>
        <v>8.4388754022047916</v>
      </c>
      <c r="BG28" s="5">
        <f t="shared" si="101"/>
        <v>0.11849920188876517</v>
      </c>
      <c r="BI28" s="1">
        <v>2</v>
      </c>
      <c r="BJ28" s="1">
        <v>0.03</v>
      </c>
      <c r="BK28" s="1">
        <v>6.3000000000000003E-4</v>
      </c>
      <c r="BL28" s="4">
        <v>0.1</v>
      </c>
      <c r="BM28" s="4">
        <v>0.5</v>
      </c>
      <c r="BN28" s="1">
        <f t="shared" si="102"/>
        <v>7.5529742515562495</v>
      </c>
      <c r="BO28" s="1">
        <f t="shared" si="103"/>
        <v>1.5</v>
      </c>
      <c r="BP28" s="1">
        <f t="shared" si="104"/>
        <v>2.75</v>
      </c>
      <c r="BQ28" s="1">
        <f t="shared" si="105"/>
        <v>0.48</v>
      </c>
      <c r="BR28" s="1">
        <f t="shared" si="106"/>
        <v>7.9691836249495669</v>
      </c>
      <c r="BS28" s="5">
        <f t="shared" si="107"/>
        <v>0.12548336781564981</v>
      </c>
      <c r="BU28" s="1">
        <v>2</v>
      </c>
      <c r="BV28" s="1">
        <v>0.03</v>
      </c>
      <c r="BW28" s="1">
        <v>6.3000000000000003E-4</v>
      </c>
      <c r="BX28" s="4">
        <v>0.2</v>
      </c>
      <c r="BY28" s="4">
        <v>1</v>
      </c>
      <c r="BZ28" s="1">
        <f t="shared" si="108"/>
        <v>7.5529742515562495</v>
      </c>
      <c r="CA28" s="1">
        <f t="shared" si="109"/>
        <v>1.5</v>
      </c>
      <c r="CB28" s="1">
        <f t="shared" si="110"/>
        <v>3</v>
      </c>
      <c r="CC28" s="1">
        <f t="shared" si="111"/>
        <v>0.64</v>
      </c>
      <c r="CD28" s="1">
        <f t="shared" si="112"/>
        <v>5.8224447386734415</v>
      </c>
      <c r="CE28" s="5">
        <f t="shared" si="113"/>
        <v>0.17174916119991124</v>
      </c>
      <c r="CG28" s="1">
        <v>2</v>
      </c>
      <c r="CH28" s="1">
        <v>0.03</v>
      </c>
      <c r="CI28" s="1">
        <v>6.3000000000000003E-4</v>
      </c>
      <c r="CJ28" s="4">
        <v>0.3</v>
      </c>
      <c r="CK28" s="4">
        <v>1.5</v>
      </c>
      <c r="CL28" s="1">
        <f t="shared" si="114"/>
        <v>7.5529742515562495</v>
      </c>
      <c r="CM28" s="1">
        <f t="shared" si="115"/>
        <v>1.5</v>
      </c>
      <c r="CN28" s="1">
        <f t="shared" si="116"/>
        <v>3.25</v>
      </c>
      <c r="CO28" s="1">
        <f t="shared" si="117"/>
        <v>0.8</v>
      </c>
      <c r="CP28" s="1">
        <f t="shared" si="118"/>
        <v>4.0119058523973186</v>
      </c>
      <c r="CQ28" s="5">
        <f t="shared" si="119"/>
        <v>0.24925809248550759</v>
      </c>
      <c r="CS28" s="1">
        <v>2</v>
      </c>
      <c r="CT28" s="1">
        <v>0.03</v>
      </c>
      <c r="CU28" s="1">
        <v>6.3000000000000003E-4</v>
      </c>
      <c r="CV28" s="4">
        <v>0.4</v>
      </c>
      <c r="CW28" s="4">
        <v>2</v>
      </c>
      <c r="CX28" s="1">
        <f t="shared" si="120"/>
        <v>7.5529742515562495</v>
      </c>
      <c r="CY28" s="1">
        <f t="shared" si="121"/>
        <v>1.5</v>
      </c>
      <c r="CZ28" s="1">
        <f t="shared" si="122"/>
        <v>3.5</v>
      </c>
      <c r="DA28" s="1">
        <f t="shared" si="123"/>
        <v>0.96</v>
      </c>
      <c r="DB28" s="1">
        <f t="shared" si="124"/>
        <v>2.5375669661211933</v>
      </c>
      <c r="DC28" s="5">
        <f t="shared" si="125"/>
        <v>0.39407826999283235</v>
      </c>
      <c r="DE28" s="1">
        <v>2</v>
      </c>
      <c r="DF28" s="1">
        <v>0.03</v>
      </c>
      <c r="DG28" s="1">
        <v>6.3000000000000003E-4</v>
      </c>
      <c r="DH28" s="4">
        <v>0.5</v>
      </c>
      <c r="DI28" s="4">
        <v>2.5</v>
      </c>
      <c r="DJ28" s="1">
        <f t="shared" si="126"/>
        <v>7.5529742515562495</v>
      </c>
      <c r="DK28" s="1">
        <f t="shared" si="127"/>
        <v>1.5</v>
      </c>
      <c r="DL28" s="1">
        <f t="shared" si="128"/>
        <v>3.75</v>
      </c>
      <c r="DM28" s="1">
        <f t="shared" si="129"/>
        <v>1.1200000000000001</v>
      </c>
      <c r="DN28" s="1">
        <f t="shared" si="130"/>
        <v>1.3994280798450682</v>
      </c>
      <c r="DO28" s="5">
        <f t="shared" si="131"/>
        <v>0.71457762953471016</v>
      </c>
      <c r="DQ28" s="1">
        <v>2</v>
      </c>
      <c r="DR28" s="1">
        <v>0.03</v>
      </c>
      <c r="DS28" s="1">
        <v>6.3000000000000003E-4</v>
      </c>
      <c r="DT28" s="4">
        <v>0.6</v>
      </c>
      <c r="DU28" s="4">
        <v>3</v>
      </c>
      <c r="DV28" s="1">
        <f t="shared" si="132"/>
        <v>7.5529742515562495</v>
      </c>
      <c r="DW28" s="1">
        <f t="shared" si="133"/>
        <v>1.5</v>
      </c>
      <c r="DX28" s="1">
        <f t="shared" si="134"/>
        <v>4</v>
      </c>
      <c r="DY28" s="1">
        <f t="shared" si="135"/>
        <v>1.28</v>
      </c>
      <c r="DZ28" s="1">
        <f t="shared" si="136"/>
        <v>0.59748919356894403</v>
      </c>
      <c r="EA28" s="5">
        <f t="shared" si="137"/>
        <v>1.6736704374965576</v>
      </c>
      <c r="EC28" s="1">
        <v>2</v>
      </c>
      <c r="ED28" s="1">
        <v>0.03</v>
      </c>
      <c r="EE28" s="1">
        <v>6.3000000000000003E-4</v>
      </c>
      <c r="EF28" s="4">
        <v>0.7</v>
      </c>
      <c r="EG28" s="4">
        <v>3.5</v>
      </c>
      <c r="EH28" s="1">
        <f t="shared" si="138"/>
        <v>7.5529742515562495</v>
      </c>
      <c r="EI28" s="1">
        <f t="shared" si="139"/>
        <v>1.5</v>
      </c>
      <c r="EJ28" s="1">
        <f t="shared" si="140"/>
        <v>4.25</v>
      </c>
      <c r="EK28" s="1">
        <f t="shared" si="141"/>
        <v>1.44</v>
      </c>
      <c r="EL28" s="1">
        <f t="shared" si="142"/>
        <v>0.1317503072928195</v>
      </c>
      <c r="EM28" s="5">
        <f t="shared" si="143"/>
        <v>7.5901151241906879</v>
      </c>
    </row>
    <row r="29" spans="1:143" x14ac:dyDescent="0.25">
      <c r="A29" s="1">
        <v>3</v>
      </c>
      <c r="B29" s="1">
        <v>0.01</v>
      </c>
      <c r="C29" s="1">
        <v>2E-3</v>
      </c>
      <c r="D29" s="4">
        <v>0</v>
      </c>
      <c r="E29" s="4">
        <v>0</v>
      </c>
      <c r="F29" s="1">
        <f t="shared" si="72"/>
        <v>7.5322802500000003</v>
      </c>
      <c r="G29" s="1">
        <f t="shared" si="73"/>
        <v>1.5</v>
      </c>
      <c r="H29" s="1">
        <f t="shared" si="74"/>
        <v>2.5</v>
      </c>
      <c r="I29" s="1">
        <f t="shared" si="75"/>
        <v>0.32</v>
      </c>
      <c r="J29" s="1">
        <f t="shared" si="76"/>
        <v>10.318744404540066</v>
      </c>
      <c r="K29" s="5">
        <f t="shared" si="77"/>
        <v>9.6911015603799389E-2</v>
      </c>
      <c r="M29" s="1">
        <v>3</v>
      </c>
      <c r="N29" s="1">
        <v>0.01</v>
      </c>
      <c r="O29" s="2">
        <v>2E-3</v>
      </c>
      <c r="P29" s="4">
        <v>0.02</v>
      </c>
      <c r="Q29" s="4">
        <v>0.1</v>
      </c>
      <c r="R29" s="1">
        <f t="shared" si="78"/>
        <v>7.5322802500000003</v>
      </c>
      <c r="S29" s="1">
        <f t="shared" si="79"/>
        <v>1.5</v>
      </c>
      <c r="T29" s="1">
        <f t="shared" si="80"/>
        <v>2.5499999999999998</v>
      </c>
      <c r="U29" s="1">
        <f t="shared" si="81"/>
        <v>0.35200000000000004</v>
      </c>
      <c r="V29" s="1">
        <f t="shared" si="82"/>
        <v>9.798654443540066</v>
      </c>
      <c r="W29" s="5">
        <f t="shared" si="83"/>
        <v>0.10205482862591073</v>
      </c>
      <c r="X29" s="2"/>
      <c r="Y29" s="1">
        <v>3</v>
      </c>
      <c r="Z29" s="1">
        <v>0.01</v>
      </c>
      <c r="AA29" s="2">
        <v>2E-3</v>
      </c>
      <c r="AB29" s="4">
        <v>0.04</v>
      </c>
      <c r="AC29" s="4">
        <v>0.2</v>
      </c>
      <c r="AD29" s="1">
        <f t="shared" si="84"/>
        <v>7.5322802500000003</v>
      </c>
      <c r="AE29" s="1">
        <f t="shared" si="85"/>
        <v>1.5</v>
      </c>
      <c r="AF29" s="1">
        <f t="shared" si="86"/>
        <v>2.6</v>
      </c>
      <c r="AG29" s="1">
        <f t="shared" si="87"/>
        <v>0.38400000000000001</v>
      </c>
      <c r="AH29" s="1">
        <f t="shared" si="88"/>
        <v>9.2920124825400645</v>
      </c>
      <c r="AI29" s="5">
        <f t="shared" si="89"/>
        <v>0.10761931302600231</v>
      </c>
      <c r="AK29" s="1">
        <v>3</v>
      </c>
      <c r="AL29" s="1">
        <v>0.01</v>
      </c>
      <c r="AM29" s="2">
        <v>2E-3</v>
      </c>
      <c r="AN29" s="4">
        <v>0.06</v>
      </c>
      <c r="AO29" s="4">
        <v>0.3</v>
      </c>
      <c r="AP29" s="1">
        <f t="shared" si="90"/>
        <v>7.5322802500000003</v>
      </c>
      <c r="AQ29" s="1">
        <f t="shared" si="91"/>
        <v>1.5</v>
      </c>
      <c r="AR29" s="1">
        <f t="shared" si="92"/>
        <v>2.6500000000000004</v>
      </c>
      <c r="AS29" s="1">
        <f t="shared" si="93"/>
        <v>0.41600000000000004</v>
      </c>
      <c r="AT29" s="1">
        <f t="shared" si="94"/>
        <v>8.7988185215400634</v>
      </c>
      <c r="AU29" s="5">
        <f t="shared" si="95"/>
        <v>0.11365162237997486</v>
      </c>
      <c r="AW29" s="1">
        <v>3</v>
      </c>
      <c r="AX29" s="1">
        <v>0.01</v>
      </c>
      <c r="AY29" s="2">
        <v>2E-3</v>
      </c>
      <c r="AZ29" s="4">
        <v>0.08</v>
      </c>
      <c r="BA29" s="4">
        <v>0.4</v>
      </c>
      <c r="BB29" s="1">
        <f t="shared" si="96"/>
        <v>7.5322802500000003</v>
      </c>
      <c r="BC29" s="1">
        <f t="shared" si="97"/>
        <v>1.5</v>
      </c>
      <c r="BD29" s="1">
        <f t="shared" si="98"/>
        <v>2.7</v>
      </c>
      <c r="BE29" s="1">
        <f t="shared" si="99"/>
        <v>0.44799999999999995</v>
      </c>
      <c r="BF29" s="1">
        <f t="shared" si="100"/>
        <v>8.3190725605400644</v>
      </c>
      <c r="BG29" s="5">
        <f t="shared" si="101"/>
        <v>0.12020570715338023</v>
      </c>
      <c r="BI29" s="1">
        <v>3</v>
      </c>
      <c r="BJ29" s="1">
        <v>0.01</v>
      </c>
      <c r="BK29" s="1">
        <v>2E-3</v>
      </c>
      <c r="BL29" s="4">
        <v>0.1</v>
      </c>
      <c r="BM29" s="4">
        <v>0.5</v>
      </c>
      <c r="BN29" s="1">
        <f t="shared" si="102"/>
        <v>7.5322802500000003</v>
      </c>
      <c r="BO29" s="1">
        <f t="shared" si="103"/>
        <v>1.5</v>
      </c>
      <c r="BP29" s="1">
        <f t="shared" si="104"/>
        <v>2.75</v>
      </c>
      <c r="BQ29" s="1">
        <f t="shared" si="105"/>
        <v>0.48</v>
      </c>
      <c r="BR29" s="1">
        <f t="shared" si="106"/>
        <v>7.8527745995400648</v>
      </c>
      <c r="BS29" s="5">
        <f t="shared" si="107"/>
        <v>0.12734352518644426</v>
      </c>
      <c r="BU29" s="1">
        <v>3</v>
      </c>
      <c r="BV29" s="1">
        <v>0.01</v>
      </c>
      <c r="BW29" s="1">
        <v>2E-3</v>
      </c>
      <c r="BX29" s="4">
        <v>0.2</v>
      </c>
      <c r="BY29" s="4">
        <v>1</v>
      </c>
      <c r="BZ29" s="1">
        <f t="shared" si="108"/>
        <v>7.5322802500000003</v>
      </c>
      <c r="CA29" s="1">
        <f t="shared" si="109"/>
        <v>1.5</v>
      </c>
      <c r="CB29" s="1">
        <f t="shared" si="110"/>
        <v>3</v>
      </c>
      <c r="CC29" s="1">
        <f t="shared" si="111"/>
        <v>0.64</v>
      </c>
      <c r="CD29" s="1">
        <f t="shared" si="112"/>
        <v>5.7230047945400635</v>
      </c>
      <c r="CE29" s="5">
        <f t="shared" si="113"/>
        <v>0.17473338497881974</v>
      </c>
      <c r="CG29" s="1">
        <v>3</v>
      </c>
      <c r="CH29" s="1">
        <v>0.01</v>
      </c>
      <c r="CI29" s="1">
        <v>2E-3</v>
      </c>
      <c r="CJ29" s="4">
        <v>0.3</v>
      </c>
      <c r="CK29" s="4">
        <v>1.5</v>
      </c>
      <c r="CL29" s="1">
        <f t="shared" si="114"/>
        <v>7.5322802500000003</v>
      </c>
      <c r="CM29" s="1">
        <f t="shared" si="115"/>
        <v>1.5</v>
      </c>
      <c r="CN29" s="1">
        <f t="shared" si="116"/>
        <v>3.25</v>
      </c>
      <c r="CO29" s="1">
        <f t="shared" si="117"/>
        <v>0.8</v>
      </c>
      <c r="CP29" s="1">
        <f t="shared" si="118"/>
        <v>3.9294349895400638</v>
      </c>
      <c r="CQ29" s="5">
        <f t="shared" si="119"/>
        <v>0.2544895138008248</v>
      </c>
      <c r="CS29" s="1">
        <v>3</v>
      </c>
      <c r="CT29" s="1">
        <v>0.01</v>
      </c>
      <c r="CU29" s="1">
        <v>2E-3</v>
      </c>
      <c r="CV29" s="4">
        <v>0.4</v>
      </c>
      <c r="CW29" s="4">
        <v>2</v>
      </c>
      <c r="CX29" s="1">
        <f t="shared" si="120"/>
        <v>7.5322802500000003</v>
      </c>
      <c r="CY29" s="1">
        <f t="shared" si="121"/>
        <v>1.5</v>
      </c>
      <c r="CZ29" s="1">
        <f t="shared" si="122"/>
        <v>3.5</v>
      </c>
      <c r="DA29" s="1">
        <f t="shared" si="123"/>
        <v>0.96</v>
      </c>
      <c r="DB29" s="1">
        <f t="shared" si="124"/>
        <v>2.4720651845400639</v>
      </c>
      <c r="DC29" s="5">
        <f t="shared" si="125"/>
        <v>0.40452007748576152</v>
      </c>
      <c r="DE29" s="1">
        <v>3</v>
      </c>
      <c r="DF29" s="1">
        <v>0.01</v>
      </c>
      <c r="DG29" s="1">
        <v>2E-3</v>
      </c>
      <c r="DH29" s="4">
        <v>0.5</v>
      </c>
      <c r="DI29" s="4">
        <v>2.5</v>
      </c>
      <c r="DJ29" s="1">
        <f t="shared" si="126"/>
        <v>7.5322802500000003</v>
      </c>
      <c r="DK29" s="1">
        <f t="shared" si="127"/>
        <v>1.5</v>
      </c>
      <c r="DL29" s="1">
        <f t="shared" si="128"/>
        <v>3.75</v>
      </c>
      <c r="DM29" s="1">
        <f t="shared" si="129"/>
        <v>1.1200000000000001</v>
      </c>
      <c r="DN29" s="1">
        <f t="shared" si="130"/>
        <v>1.3508953795400631</v>
      </c>
      <c r="DO29" s="5">
        <f t="shared" si="131"/>
        <v>0.74024977444253914</v>
      </c>
      <c r="DQ29" s="1">
        <v>3</v>
      </c>
      <c r="DR29" s="1">
        <v>0.01</v>
      </c>
      <c r="DS29" s="1">
        <v>2E-3</v>
      </c>
      <c r="DT29" s="4">
        <v>0.6</v>
      </c>
      <c r="DU29" s="4">
        <v>3</v>
      </c>
      <c r="DV29" s="1">
        <f t="shared" si="132"/>
        <v>7.5322802500000003</v>
      </c>
      <c r="DW29" s="1">
        <f t="shared" si="133"/>
        <v>1.5</v>
      </c>
      <c r="DX29" s="1">
        <f t="shared" si="134"/>
        <v>4</v>
      </c>
      <c r="DY29" s="1">
        <f t="shared" si="135"/>
        <v>1.28</v>
      </c>
      <c r="DZ29" s="1">
        <f t="shared" si="136"/>
        <v>0.56592557454006298</v>
      </c>
      <c r="EA29" s="5">
        <f t="shared" si="137"/>
        <v>1.7670168039546834</v>
      </c>
      <c r="EC29" s="1">
        <v>3</v>
      </c>
      <c r="ED29" s="1">
        <v>0.01</v>
      </c>
      <c r="EE29" s="1">
        <v>2E-3</v>
      </c>
      <c r="EF29" s="4">
        <v>0.7</v>
      </c>
      <c r="EG29" s="4">
        <v>3.5</v>
      </c>
      <c r="EH29" s="1">
        <f t="shared" si="138"/>
        <v>7.5322802500000003</v>
      </c>
      <c r="EI29" s="1">
        <f t="shared" si="139"/>
        <v>1.5</v>
      </c>
      <c r="EJ29" s="1">
        <f t="shared" si="140"/>
        <v>4.25</v>
      </c>
      <c r="EK29" s="1">
        <f t="shared" si="141"/>
        <v>1.44</v>
      </c>
      <c r="EL29" s="1">
        <f t="shared" si="142"/>
        <v>0.11715576954006277</v>
      </c>
      <c r="EM29" s="5">
        <f t="shared" si="143"/>
        <v>8.5356445007007391</v>
      </c>
    </row>
    <row r="30" spans="1:143" x14ac:dyDescent="0.25">
      <c r="A30" s="1">
        <v>4</v>
      </c>
      <c r="B30" s="1">
        <v>0.03</v>
      </c>
      <c r="C30" s="1">
        <v>6.0000000000000001E-3</v>
      </c>
      <c r="D30" s="4">
        <v>0</v>
      </c>
      <c r="E30" s="4">
        <v>0</v>
      </c>
      <c r="F30" s="1">
        <f t="shared" si="72"/>
        <v>7.4720222500000002</v>
      </c>
      <c r="G30" s="1">
        <f t="shared" si="73"/>
        <v>1.5</v>
      </c>
      <c r="H30" s="1">
        <f t="shared" si="74"/>
        <v>2.5</v>
      </c>
      <c r="I30" s="1">
        <f t="shared" si="75"/>
        <v>0.32</v>
      </c>
      <c r="J30" s="1">
        <f t="shared" si="76"/>
        <v>9.9352442644950649</v>
      </c>
      <c r="K30" s="5">
        <f t="shared" si="77"/>
        <v>0.10065177799137107</v>
      </c>
      <c r="M30" s="1">
        <v>4</v>
      </c>
      <c r="N30" s="1">
        <v>0.03</v>
      </c>
      <c r="O30" s="1">
        <v>6.0000000000000001E-3</v>
      </c>
      <c r="P30" s="4">
        <v>0.02</v>
      </c>
      <c r="Q30" s="4">
        <v>0.1</v>
      </c>
      <c r="R30" s="1">
        <f t="shared" si="78"/>
        <v>7.4720222500000002</v>
      </c>
      <c r="S30" s="1">
        <f t="shared" si="79"/>
        <v>1.5</v>
      </c>
      <c r="T30" s="1">
        <f t="shared" si="80"/>
        <v>2.5499999999999998</v>
      </c>
      <c r="U30" s="1">
        <f t="shared" si="81"/>
        <v>0.35200000000000004</v>
      </c>
      <c r="V30" s="1">
        <f t="shared" si="82"/>
        <v>9.4250366154950651</v>
      </c>
      <c r="W30" s="5">
        <f t="shared" si="83"/>
        <v>0.10610038356306942</v>
      </c>
      <c r="X30" s="2"/>
      <c r="Y30" s="1">
        <v>4</v>
      </c>
      <c r="Z30" s="1">
        <v>0.03</v>
      </c>
      <c r="AA30" s="1">
        <v>6.0000000000000001E-3</v>
      </c>
      <c r="AB30" s="4">
        <v>0.04</v>
      </c>
      <c r="AC30" s="4">
        <v>0.2</v>
      </c>
      <c r="AD30" s="1">
        <f t="shared" si="84"/>
        <v>7.4720222500000002</v>
      </c>
      <c r="AE30" s="1">
        <f t="shared" si="85"/>
        <v>1.5</v>
      </c>
      <c r="AF30" s="1">
        <f t="shared" si="86"/>
        <v>2.6</v>
      </c>
      <c r="AG30" s="1">
        <f t="shared" si="87"/>
        <v>0.38400000000000001</v>
      </c>
      <c r="AH30" s="1">
        <f t="shared" si="88"/>
        <v>8.9282769664950639</v>
      </c>
      <c r="AI30" s="5">
        <f t="shared" si="89"/>
        <v>0.11200369385410831</v>
      </c>
      <c r="AK30" s="1">
        <v>4</v>
      </c>
      <c r="AL30" s="1">
        <v>0.03</v>
      </c>
      <c r="AM30" s="1">
        <v>6.0000000000000001E-3</v>
      </c>
      <c r="AN30" s="4">
        <v>0.06</v>
      </c>
      <c r="AO30" s="4">
        <v>0.3</v>
      </c>
      <c r="AP30" s="1">
        <f t="shared" si="90"/>
        <v>7.4720222500000002</v>
      </c>
      <c r="AQ30" s="1">
        <f t="shared" si="91"/>
        <v>1.5</v>
      </c>
      <c r="AR30" s="1">
        <f t="shared" si="92"/>
        <v>2.6500000000000004</v>
      </c>
      <c r="AS30" s="1">
        <f t="shared" si="93"/>
        <v>0.41600000000000004</v>
      </c>
      <c r="AT30" s="1">
        <f t="shared" si="94"/>
        <v>8.4449653174950612</v>
      </c>
      <c r="AU30" s="5">
        <f t="shared" si="95"/>
        <v>0.11841374859507643</v>
      </c>
      <c r="AW30" s="1">
        <v>4</v>
      </c>
      <c r="AX30" s="1">
        <v>0.03</v>
      </c>
      <c r="AY30" s="1">
        <v>6.0000000000000001E-3</v>
      </c>
      <c r="AZ30" s="4">
        <v>0.08</v>
      </c>
      <c r="BA30" s="4">
        <v>0.4</v>
      </c>
      <c r="BB30" s="1">
        <f t="shared" si="96"/>
        <v>7.4720222500000002</v>
      </c>
      <c r="BC30" s="1">
        <f t="shared" si="97"/>
        <v>1.5</v>
      </c>
      <c r="BD30" s="1">
        <f t="shared" si="98"/>
        <v>2.7</v>
      </c>
      <c r="BE30" s="1">
        <f t="shared" si="99"/>
        <v>0.44799999999999995</v>
      </c>
      <c r="BF30" s="1">
        <f t="shared" si="100"/>
        <v>7.9751016684950633</v>
      </c>
      <c r="BG30" s="5">
        <f t="shared" si="101"/>
        <v>0.12539025100462506</v>
      </c>
      <c r="BI30" s="1">
        <v>4</v>
      </c>
      <c r="BJ30" s="1">
        <v>0.03</v>
      </c>
      <c r="BK30" s="1">
        <v>6.0000000000000001E-3</v>
      </c>
      <c r="BL30" s="4">
        <v>0.1</v>
      </c>
      <c r="BM30" s="4">
        <v>0.5</v>
      </c>
      <c r="BN30" s="1">
        <f t="shared" si="102"/>
        <v>7.4720222500000002</v>
      </c>
      <c r="BO30" s="1">
        <f t="shared" si="103"/>
        <v>1.5</v>
      </c>
      <c r="BP30" s="1">
        <f t="shared" si="104"/>
        <v>2.75</v>
      </c>
      <c r="BQ30" s="1">
        <f t="shared" si="105"/>
        <v>0.48</v>
      </c>
      <c r="BR30" s="1">
        <f t="shared" si="106"/>
        <v>7.518686019495064</v>
      </c>
      <c r="BS30" s="5">
        <f t="shared" si="107"/>
        <v>0.13300196303012499</v>
      </c>
      <c r="BU30" s="1">
        <v>4</v>
      </c>
      <c r="BV30" s="1">
        <v>0.03</v>
      </c>
      <c r="BW30" s="1">
        <v>6.0000000000000001E-3</v>
      </c>
      <c r="BX30" s="4">
        <v>0.2</v>
      </c>
      <c r="BY30" s="4">
        <v>1</v>
      </c>
      <c r="BZ30" s="1">
        <f t="shared" si="108"/>
        <v>7.4720222500000002</v>
      </c>
      <c r="CA30" s="1">
        <f t="shared" si="109"/>
        <v>1.5</v>
      </c>
      <c r="CB30" s="1">
        <f t="shared" si="110"/>
        <v>3</v>
      </c>
      <c r="CC30" s="1">
        <f t="shared" si="111"/>
        <v>0.64</v>
      </c>
      <c r="CD30" s="1">
        <f t="shared" si="112"/>
        <v>5.4383277744950629</v>
      </c>
      <c r="CE30" s="5">
        <f t="shared" si="113"/>
        <v>0.18388005310931224</v>
      </c>
      <c r="CG30" s="1">
        <v>4</v>
      </c>
      <c r="CH30" s="1">
        <v>0.03</v>
      </c>
      <c r="CI30" s="1">
        <v>6.0000000000000001E-3</v>
      </c>
      <c r="CJ30" s="4">
        <v>0.3</v>
      </c>
      <c r="CK30" s="4">
        <v>1.5</v>
      </c>
      <c r="CL30" s="1">
        <f t="shared" si="114"/>
        <v>7.4720222500000002</v>
      </c>
      <c r="CM30" s="1">
        <f t="shared" si="115"/>
        <v>1.5</v>
      </c>
      <c r="CN30" s="1">
        <f t="shared" si="116"/>
        <v>3.25</v>
      </c>
      <c r="CO30" s="1">
        <f t="shared" si="117"/>
        <v>0.8</v>
      </c>
      <c r="CP30" s="1">
        <f t="shared" si="118"/>
        <v>3.6941695294950629</v>
      </c>
      <c r="CQ30" s="5">
        <f t="shared" si="119"/>
        <v>0.27069683511159404</v>
      </c>
      <c r="CS30" s="1">
        <v>4</v>
      </c>
      <c r="CT30" s="1">
        <v>0.03</v>
      </c>
      <c r="CU30" s="1">
        <v>6.0000000000000001E-3</v>
      </c>
      <c r="CV30" s="4">
        <v>0.4</v>
      </c>
      <c r="CW30" s="4">
        <v>2</v>
      </c>
      <c r="CX30" s="1">
        <f t="shared" si="120"/>
        <v>7.4720222500000002</v>
      </c>
      <c r="CY30" s="1">
        <f t="shared" si="121"/>
        <v>1.5</v>
      </c>
      <c r="CZ30" s="1">
        <f t="shared" si="122"/>
        <v>3.5</v>
      </c>
      <c r="DA30" s="1">
        <f t="shared" si="123"/>
        <v>0.96</v>
      </c>
      <c r="DB30" s="1">
        <f t="shared" si="124"/>
        <v>2.2862112844950633</v>
      </c>
      <c r="DC30" s="5">
        <f t="shared" si="125"/>
        <v>0.43740489200711025</v>
      </c>
      <c r="DE30" s="1">
        <v>4</v>
      </c>
      <c r="DF30" s="1">
        <v>0.03</v>
      </c>
      <c r="DG30" s="1">
        <v>6.0000000000000001E-3</v>
      </c>
      <c r="DH30" s="4">
        <v>0.5</v>
      </c>
      <c r="DI30" s="4">
        <v>2.5</v>
      </c>
      <c r="DJ30" s="1">
        <f t="shared" si="126"/>
        <v>7.4720222500000002</v>
      </c>
      <c r="DK30" s="1">
        <f t="shared" si="127"/>
        <v>1.5</v>
      </c>
      <c r="DL30" s="1">
        <f t="shared" si="128"/>
        <v>3.75</v>
      </c>
      <c r="DM30" s="1">
        <f t="shared" si="129"/>
        <v>1.1200000000000001</v>
      </c>
      <c r="DN30" s="1">
        <f t="shared" si="130"/>
        <v>1.2144530394950628</v>
      </c>
      <c r="DO30" s="5">
        <f t="shared" si="131"/>
        <v>0.82341594732701506</v>
      </c>
      <c r="DQ30" s="1">
        <v>4</v>
      </c>
      <c r="DR30" s="1">
        <v>0.03</v>
      </c>
      <c r="DS30" s="1">
        <v>6.0000000000000001E-3</v>
      </c>
      <c r="DT30" s="4">
        <v>0.6</v>
      </c>
      <c r="DU30" s="4">
        <v>3</v>
      </c>
      <c r="DV30" s="1">
        <f t="shared" si="132"/>
        <v>7.4720222500000002</v>
      </c>
      <c r="DW30" s="1">
        <f t="shared" si="133"/>
        <v>1.5</v>
      </c>
      <c r="DX30" s="1">
        <f t="shared" si="134"/>
        <v>4</v>
      </c>
      <c r="DY30" s="1">
        <f t="shared" si="135"/>
        <v>1.28</v>
      </c>
      <c r="DZ30" s="1">
        <f t="shared" si="136"/>
        <v>0.47889479449506273</v>
      </c>
      <c r="EA30" s="5">
        <f t="shared" si="137"/>
        <v>2.0881413026307385</v>
      </c>
      <c r="EC30" s="1">
        <v>4</v>
      </c>
      <c r="ED30" s="1">
        <v>0.03</v>
      </c>
      <c r="EE30" s="1">
        <v>6.0000000000000001E-3</v>
      </c>
      <c r="EF30" s="4">
        <v>0.7</v>
      </c>
      <c r="EG30" s="4">
        <v>3.5</v>
      </c>
      <c r="EH30" s="1">
        <f t="shared" si="138"/>
        <v>7.4720222500000002</v>
      </c>
      <c r="EI30" s="1">
        <f t="shared" si="139"/>
        <v>1.5</v>
      </c>
      <c r="EJ30" s="1">
        <f t="shared" si="140"/>
        <v>4.25</v>
      </c>
      <c r="EK30" s="1">
        <f t="shared" si="141"/>
        <v>1.44</v>
      </c>
      <c r="EL30" s="1">
        <f t="shared" si="142"/>
        <v>7.9536549495062642E-2</v>
      </c>
      <c r="EM30" s="5">
        <f t="shared" si="143"/>
        <v>12.57283609043257</v>
      </c>
    </row>
    <row r="31" spans="1:143" x14ac:dyDescent="0.25">
      <c r="A31" s="1">
        <v>5</v>
      </c>
      <c r="B31" s="1">
        <v>0.1</v>
      </c>
      <c r="C31" s="1">
        <v>1.7999999999999999E-2</v>
      </c>
      <c r="D31" s="4">
        <v>0</v>
      </c>
      <c r="E31" s="4">
        <v>0</v>
      </c>
      <c r="F31" s="1">
        <f t="shared" si="72"/>
        <v>7.2927002499999993</v>
      </c>
      <c r="G31" s="1">
        <f t="shared" si="73"/>
        <v>1.5</v>
      </c>
      <c r="H31" s="1">
        <f t="shared" si="74"/>
        <v>2.5</v>
      </c>
      <c r="I31" s="1">
        <f t="shared" si="75"/>
        <v>0.32</v>
      </c>
      <c r="J31" s="1">
        <f t="shared" si="76"/>
        <v>8.8369467763500591</v>
      </c>
      <c r="K31" s="5">
        <f t="shared" si="77"/>
        <v>0.11316125640546541</v>
      </c>
      <c r="M31" s="1">
        <v>5</v>
      </c>
      <c r="N31" s="1">
        <v>0.1</v>
      </c>
      <c r="O31" s="1">
        <v>1.7999999999999999E-2</v>
      </c>
      <c r="P31" s="4">
        <v>0.02</v>
      </c>
      <c r="Q31" s="4">
        <v>0.1</v>
      </c>
      <c r="R31" s="1">
        <f t="shared" si="78"/>
        <v>7.2927002499999993</v>
      </c>
      <c r="S31" s="1">
        <f t="shared" si="79"/>
        <v>1.5</v>
      </c>
      <c r="T31" s="1">
        <f t="shared" si="80"/>
        <v>2.5499999999999998</v>
      </c>
      <c r="U31" s="1">
        <f t="shared" si="81"/>
        <v>0.35200000000000004</v>
      </c>
      <c r="V31" s="1">
        <f t="shared" si="82"/>
        <v>8.3561479353500605</v>
      </c>
      <c r="W31" s="5">
        <f t="shared" si="83"/>
        <v>0.11967236670973411</v>
      </c>
      <c r="X31" s="2"/>
      <c r="Y31" s="1">
        <v>5</v>
      </c>
      <c r="Z31" s="1">
        <v>0.1</v>
      </c>
      <c r="AA31" s="1">
        <v>1.7999999999999999E-2</v>
      </c>
      <c r="AB31" s="4">
        <v>0.04</v>
      </c>
      <c r="AC31" s="4">
        <v>0.2</v>
      </c>
      <c r="AD31" s="1">
        <f t="shared" si="84"/>
        <v>7.2927002499999993</v>
      </c>
      <c r="AE31" s="1">
        <f t="shared" si="85"/>
        <v>1.5</v>
      </c>
      <c r="AF31" s="1">
        <f t="shared" si="86"/>
        <v>2.6</v>
      </c>
      <c r="AG31" s="1">
        <f t="shared" si="87"/>
        <v>0.38400000000000001</v>
      </c>
      <c r="AH31" s="1">
        <f t="shared" si="88"/>
        <v>7.8887970943500587</v>
      </c>
      <c r="AI31" s="5">
        <f t="shared" si="89"/>
        <v>0.12676203837416455</v>
      </c>
      <c r="AK31" s="1">
        <v>5</v>
      </c>
      <c r="AL31" s="1">
        <v>0.1</v>
      </c>
      <c r="AM31" s="1">
        <v>1.7999999999999999E-2</v>
      </c>
      <c r="AN31" s="4">
        <v>0.06</v>
      </c>
      <c r="AO31" s="4">
        <v>0.3</v>
      </c>
      <c r="AP31" s="1">
        <f t="shared" si="90"/>
        <v>7.2927002499999993</v>
      </c>
      <c r="AQ31" s="1">
        <f t="shared" si="91"/>
        <v>1.5</v>
      </c>
      <c r="AR31" s="1">
        <f t="shared" si="92"/>
        <v>2.6500000000000004</v>
      </c>
      <c r="AS31" s="1">
        <f t="shared" si="93"/>
        <v>0.41600000000000004</v>
      </c>
      <c r="AT31" s="1">
        <f t="shared" si="94"/>
        <v>7.4348942533500573</v>
      </c>
      <c r="AU31" s="5">
        <f t="shared" si="95"/>
        <v>0.13450090423941327</v>
      </c>
      <c r="AW31" s="1">
        <v>5</v>
      </c>
      <c r="AX31" s="1">
        <v>0.1</v>
      </c>
      <c r="AY31" s="1">
        <v>1.7999999999999999E-2</v>
      </c>
      <c r="AZ31" s="4">
        <v>0.08</v>
      </c>
      <c r="BA31" s="4">
        <v>0.4</v>
      </c>
      <c r="BB31" s="1">
        <f t="shared" si="96"/>
        <v>7.2927002499999993</v>
      </c>
      <c r="BC31" s="1">
        <f t="shared" si="97"/>
        <v>1.5</v>
      </c>
      <c r="BD31" s="1">
        <f t="shared" si="98"/>
        <v>2.7</v>
      </c>
      <c r="BE31" s="1">
        <f t="shared" si="99"/>
        <v>0.44799999999999995</v>
      </c>
      <c r="BF31" s="1">
        <f t="shared" si="100"/>
        <v>6.9944394123500579</v>
      </c>
      <c r="BG31" s="5">
        <f t="shared" si="101"/>
        <v>0.14297071445558646</v>
      </c>
      <c r="BI31" s="1">
        <v>5</v>
      </c>
      <c r="BJ31" s="1">
        <v>0.1</v>
      </c>
      <c r="BK31" s="1">
        <v>1.7999999999999999E-2</v>
      </c>
      <c r="BL31" s="4">
        <v>0.1</v>
      </c>
      <c r="BM31" s="4">
        <v>0.5</v>
      </c>
      <c r="BN31" s="1">
        <f t="shared" si="102"/>
        <v>7.2927002499999993</v>
      </c>
      <c r="BO31" s="1">
        <f t="shared" si="103"/>
        <v>1.5</v>
      </c>
      <c r="BP31" s="1">
        <f t="shared" si="104"/>
        <v>2.75</v>
      </c>
      <c r="BQ31" s="1">
        <f t="shared" si="105"/>
        <v>0.48</v>
      </c>
      <c r="BR31" s="1">
        <f t="shared" si="106"/>
        <v>6.567432571350059</v>
      </c>
      <c r="BS31" s="5">
        <f t="shared" si="107"/>
        <v>0.15226650432048991</v>
      </c>
      <c r="BU31" s="1">
        <v>5</v>
      </c>
      <c r="BV31" s="1">
        <v>0.1</v>
      </c>
      <c r="BW31" s="1">
        <v>1.7999999999999999E-2</v>
      </c>
      <c r="BX31" s="4">
        <v>0.2</v>
      </c>
      <c r="BY31" s="4">
        <v>1</v>
      </c>
      <c r="BZ31" s="1">
        <f t="shared" si="108"/>
        <v>7.2927002499999993</v>
      </c>
      <c r="CA31" s="1">
        <f t="shared" si="109"/>
        <v>1.5</v>
      </c>
      <c r="CB31" s="1">
        <f t="shared" si="110"/>
        <v>3</v>
      </c>
      <c r="CC31" s="1">
        <f t="shared" si="111"/>
        <v>0.64</v>
      </c>
      <c r="CD31" s="1">
        <f t="shared" si="112"/>
        <v>4.6341183663500587</v>
      </c>
      <c r="CE31" s="5">
        <f t="shared" si="113"/>
        <v>0.2157907763559401</v>
      </c>
      <c r="CG31" s="1">
        <v>5</v>
      </c>
      <c r="CH31" s="1">
        <v>0.1</v>
      </c>
      <c r="CI31" s="1">
        <v>1.7999999999999999E-2</v>
      </c>
      <c r="CJ31" s="4">
        <v>0.3</v>
      </c>
      <c r="CK31" s="4">
        <v>1.5</v>
      </c>
      <c r="CL31" s="1">
        <f t="shared" si="114"/>
        <v>7.2927002499999993</v>
      </c>
      <c r="CM31" s="1">
        <f t="shared" si="115"/>
        <v>1.5</v>
      </c>
      <c r="CN31" s="1">
        <f t="shared" si="116"/>
        <v>3.25</v>
      </c>
      <c r="CO31" s="1">
        <f t="shared" si="117"/>
        <v>0.8</v>
      </c>
      <c r="CP31" s="1">
        <f t="shared" si="118"/>
        <v>3.03700416135006</v>
      </c>
      <c r="CQ31" s="5">
        <f t="shared" si="119"/>
        <v>0.32927185702487255</v>
      </c>
      <c r="CS31" s="1">
        <v>5</v>
      </c>
      <c r="CT31" s="1">
        <v>0.1</v>
      </c>
      <c r="CU31" s="1">
        <v>1.7999999999999999E-2</v>
      </c>
      <c r="CV31" s="4">
        <v>0.4</v>
      </c>
      <c r="CW31" s="4">
        <v>2</v>
      </c>
      <c r="CX31" s="1">
        <f t="shared" si="120"/>
        <v>7.2927002499999993</v>
      </c>
      <c r="CY31" s="1">
        <f t="shared" si="121"/>
        <v>1.5</v>
      </c>
      <c r="CZ31" s="1">
        <f t="shared" si="122"/>
        <v>3.5</v>
      </c>
      <c r="DA31" s="1">
        <f t="shared" si="123"/>
        <v>0.96</v>
      </c>
      <c r="DB31" s="1">
        <f t="shared" si="124"/>
        <v>1.7760899563500607</v>
      </c>
      <c r="DC31" s="5">
        <f t="shared" si="125"/>
        <v>0.5630345447451558</v>
      </c>
      <c r="DE31" s="1">
        <v>5</v>
      </c>
      <c r="DF31" s="1">
        <v>0.1</v>
      </c>
      <c r="DG31" s="1">
        <v>1.7999999999999999E-2</v>
      </c>
      <c r="DH31" s="4">
        <v>0.5</v>
      </c>
      <c r="DI31" s="4">
        <v>2.5</v>
      </c>
      <c r="DJ31" s="1">
        <f t="shared" si="126"/>
        <v>7.2927002499999993</v>
      </c>
      <c r="DK31" s="1">
        <f t="shared" si="127"/>
        <v>1.5</v>
      </c>
      <c r="DL31" s="1">
        <f t="shared" si="128"/>
        <v>3.75</v>
      </c>
      <c r="DM31" s="1">
        <f t="shared" si="129"/>
        <v>1.1200000000000001</v>
      </c>
      <c r="DN31" s="1">
        <f t="shared" si="130"/>
        <v>0.85137575135006105</v>
      </c>
      <c r="DO31" s="5">
        <f t="shared" si="131"/>
        <v>1.1745695110698884</v>
      </c>
      <c r="DQ31" s="1">
        <v>5</v>
      </c>
      <c r="DR31" s="1">
        <v>0.1</v>
      </c>
      <c r="DS31" s="1">
        <v>1.7999999999999999E-2</v>
      </c>
      <c r="DT31" s="4">
        <v>0.6</v>
      </c>
      <c r="DU31" s="4">
        <v>3</v>
      </c>
      <c r="DV31" s="1">
        <f t="shared" si="132"/>
        <v>7.2927002499999993</v>
      </c>
      <c r="DW31" s="1">
        <f t="shared" si="133"/>
        <v>1.5</v>
      </c>
      <c r="DX31" s="1">
        <f t="shared" si="134"/>
        <v>4</v>
      </c>
      <c r="DY31" s="1">
        <f t="shared" si="135"/>
        <v>1.28</v>
      </c>
      <c r="DZ31" s="1">
        <f t="shared" si="136"/>
        <v>0.26286154635006176</v>
      </c>
      <c r="EA31" s="5">
        <f t="shared" si="137"/>
        <v>3.8042840951268908</v>
      </c>
      <c r="EC31" s="1">
        <v>5</v>
      </c>
      <c r="ED31" s="1">
        <v>0.1</v>
      </c>
      <c r="EE31" s="1">
        <v>1.7999999999999999E-2</v>
      </c>
      <c r="EF31" s="4">
        <v>0.7</v>
      </c>
      <c r="EG31" s="4">
        <v>3.5</v>
      </c>
      <c r="EH31" s="1">
        <f t="shared" si="138"/>
        <v>7.2927002499999993</v>
      </c>
      <c r="EI31" s="1">
        <f t="shared" si="139"/>
        <v>1.5</v>
      </c>
      <c r="EJ31" s="1">
        <f t="shared" si="140"/>
        <v>4.25</v>
      </c>
      <c r="EK31" s="1">
        <f t="shared" si="141"/>
        <v>1.44</v>
      </c>
      <c r="EL31" s="1">
        <f t="shared" si="142"/>
        <v>1.0547341350062373E-2</v>
      </c>
      <c r="EM31" s="5">
        <f t="shared" si="143"/>
        <v>94.810622583489859</v>
      </c>
    </row>
    <row r="32" spans="1:143" x14ac:dyDescent="0.25">
      <c r="A32" s="1">
        <v>6</v>
      </c>
      <c r="B32" s="1">
        <v>0.3</v>
      </c>
      <c r="C32" s="1">
        <v>4.8000000000000001E-2</v>
      </c>
      <c r="D32" s="4">
        <v>0</v>
      </c>
      <c r="E32" s="4">
        <v>0</v>
      </c>
      <c r="F32" s="1">
        <f t="shared" si="72"/>
        <v>6.8539239999999992</v>
      </c>
      <c r="G32" s="1">
        <f t="shared" si="73"/>
        <v>1.5</v>
      </c>
      <c r="H32" s="1">
        <f t="shared" si="74"/>
        <v>2.5</v>
      </c>
      <c r="I32" s="1">
        <f t="shared" si="75"/>
        <v>0.32</v>
      </c>
      <c r="J32" s="1">
        <f t="shared" si="76"/>
        <v>6.4207708377759971</v>
      </c>
      <c r="K32" s="5">
        <f t="shared" si="77"/>
        <v>0.15574453991047224</v>
      </c>
      <c r="M32" s="1">
        <v>6</v>
      </c>
      <c r="N32" s="1">
        <v>0.3</v>
      </c>
      <c r="O32" s="1">
        <v>4.8000000000000001E-2</v>
      </c>
      <c r="P32" s="4">
        <v>0.02</v>
      </c>
      <c r="Q32" s="4">
        <v>0.1</v>
      </c>
      <c r="R32" s="1">
        <f t="shared" si="78"/>
        <v>6.8539239999999992</v>
      </c>
      <c r="S32" s="1">
        <f t="shared" si="79"/>
        <v>1.5</v>
      </c>
      <c r="T32" s="1">
        <f t="shared" si="80"/>
        <v>2.5499999999999998</v>
      </c>
      <c r="U32" s="1">
        <f t="shared" si="81"/>
        <v>0.35200000000000004</v>
      </c>
      <c r="V32" s="1">
        <f t="shared" si="82"/>
        <v>6.0119313017759977</v>
      </c>
      <c r="W32" s="5">
        <f t="shared" si="83"/>
        <v>0.16633589936474955</v>
      </c>
      <c r="X32" s="2"/>
      <c r="Y32" s="1">
        <v>6</v>
      </c>
      <c r="Z32" s="1">
        <v>0.3</v>
      </c>
      <c r="AA32" s="1">
        <v>4.8000000000000001E-2</v>
      </c>
      <c r="AB32" s="4">
        <v>0.04</v>
      </c>
      <c r="AC32" s="4">
        <v>0.2</v>
      </c>
      <c r="AD32" s="1">
        <f t="shared" si="84"/>
        <v>6.8539239999999992</v>
      </c>
      <c r="AE32" s="1">
        <f t="shared" si="85"/>
        <v>1.5</v>
      </c>
      <c r="AF32" s="1">
        <f t="shared" si="86"/>
        <v>2.6</v>
      </c>
      <c r="AG32" s="1">
        <f t="shared" si="87"/>
        <v>0.38400000000000001</v>
      </c>
      <c r="AH32" s="1">
        <f t="shared" si="88"/>
        <v>5.6165397657759968</v>
      </c>
      <c r="AI32" s="5">
        <f t="shared" si="89"/>
        <v>0.17804556572241009</v>
      </c>
      <c r="AK32" s="1">
        <v>6</v>
      </c>
      <c r="AL32" s="1">
        <v>0.3</v>
      </c>
      <c r="AM32" s="1">
        <v>4.8000000000000001E-2</v>
      </c>
      <c r="AN32" s="4">
        <v>0.06</v>
      </c>
      <c r="AO32" s="4">
        <v>0.3</v>
      </c>
      <c r="AP32" s="1">
        <f t="shared" si="90"/>
        <v>6.8539239999999992</v>
      </c>
      <c r="AQ32" s="1">
        <f t="shared" si="91"/>
        <v>1.5</v>
      </c>
      <c r="AR32" s="1">
        <f t="shared" si="92"/>
        <v>2.6500000000000004</v>
      </c>
      <c r="AS32" s="1">
        <f t="shared" si="93"/>
        <v>0.41600000000000004</v>
      </c>
      <c r="AT32" s="1">
        <f t="shared" si="94"/>
        <v>5.2345962297759954</v>
      </c>
      <c r="AU32" s="5">
        <f t="shared" si="95"/>
        <v>0.1910367019927329</v>
      </c>
      <c r="AW32" s="1">
        <v>6</v>
      </c>
      <c r="AX32" s="1">
        <v>0.3</v>
      </c>
      <c r="AY32" s="1">
        <v>4.8000000000000001E-2</v>
      </c>
      <c r="AZ32" s="4">
        <v>0.08</v>
      </c>
      <c r="BA32" s="4">
        <v>0.4</v>
      </c>
      <c r="BB32" s="1">
        <f t="shared" si="96"/>
        <v>6.8539239999999992</v>
      </c>
      <c r="BC32" s="1">
        <f t="shared" si="97"/>
        <v>1.5</v>
      </c>
      <c r="BD32" s="1">
        <f t="shared" si="98"/>
        <v>2.7</v>
      </c>
      <c r="BE32" s="1">
        <f t="shared" si="99"/>
        <v>0.44799999999999995</v>
      </c>
      <c r="BF32" s="1">
        <f t="shared" si="100"/>
        <v>4.8661006937759961</v>
      </c>
      <c r="BG32" s="5">
        <f t="shared" si="101"/>
        <v>0.20550335123131622</v>
      </c>
      <c r="BI32" s="1">
        <v>6</v>
      </c>
      <c r="BJ32" s="1">
        <v>0.3</v>
      </c>
      <c r="BK32" s="1">
        <v>4.8000000000000001E-2</v>
      </c>
      <c r="BL32" s="4">
        <v>0.1</v>
      </c>
      <c r="BM32" s="4">
        <v>0.5</v>
      </c>
      <c r="BN32" s="1">
        <f t="shared" si="102"/>
        <v>6.8539239999999992</v>
      </c>
      <c r="BO32" s="1">
        <f t="shared" si="103"/>
        <v>1.5</v>
      </c>
      <c r="BP32" s="1">
        <f t="shared" si="104"/>
        <v>2.75</v>
      </c>
      <c r="BQ32" s="1">
        <f t="shared" si="105"/>
        <v>0.48</v>
      </c>
      <c r="BR32" s="1">
        <f t="shared" si="106"/>
        <v>4.5110531577759971</v>
      </c>
      <c r="BS32" s="5">
        <f t="shared" si="107"/>
        <v>0.22167772469633495</v>
      </c>
      <c r="BU32" s="1">
        <v>6</v>
      </c>
      <c r="BV32" s="1">
        <v>0.3</v>
      </c>
      <c r="BW32" s="1">
        <v>4.8000000000000001E-2</v>
      </c>
      <c r="BX32" s="4">
        <v>0.2</v>
      </c>
      <c r="BY32" s="4">
        <v>1</v>
      </c>
      <c r="BZ32" s="1">
        <f t="shared" si="108"/>
        <v>6.8539239999999992</v>
      </c>
      <c r="CA32" s="1">
        <f t="shared" si="109"/>
        <v>1.5</v>
      </c>
      <c r="CB32" s="1">
        <f t="shared" si="110"/>
        <v>3</v>
      </c>
      <c r="CC32" s="1">
        <f t="shared" si="111"/>
        <v>0.64</v>
      </c>
      <c r="CD32" s="1">
        <f t="shared" si="112"/>
        <v>2.937535477775997</v>
      </c>
      <c r="CE32" s="5">
        <f t="shared" si="113"/>
        <v>0.34042142046131074</v>
      </c>
      <c r="CG32" s="1">
        <v>6</v>
      </c>
      <c r="CH32" s="1">
        <v>0.3</v>
      </c>
      <c r="CI32" s="1">
        <v>4.8000000000000001E-2</v>
      </c>
      <c r="CJ32" s="4">
        <v>0.3</v>
      </c>
      <c r="CK32" s="4">
        <v>1.5</v>
      </c>
      <c r="CL32" s="1">
        <f t="shared" si="114"/>
        <v>6.8539239999999992</v>
      </c>
      <c r="CM32" s="1">
        <f t="shared" si="115"/>
        <v>1.5</v>
      </c>
      <c r="CN32" s="1">
        <f t="shared" si="116"/>
        <v>3.25</v>
      </c>
      <c r="CO32" s="1">
        <f t="shared" si="117"/>
        <v>0.8</v>
      </c>
      <c r="CP32" s="1">
        <f t="shared" si="118"/>
        <v>1.7002177977759978</v>
      </c>
      <c r="CQ32" s="5">
        <f t="shared" si="119"/>
        <v>0.58815994121933612</v>
      </c>
      <c r="CS32" s="1">
        <v>6</v>
      </c>
      <c r="CT32" s="1">
        <v>0.3</v>
      </c>
      <c r="CU32" s="1">
        <v>4.8000000000000001E-2</v>
      </c>
      <c r="CV32" s="4">
        <v>0.4</v>
      </c>
      <c r="CW32" s="4">
        <v>2</v>
      </c>
      <c r="CX32" s="1">
        <f t="shared" si="120"/>
        <v>6.8539239999999992</v>
      </c>
      <c r="CY32" s="1">
        <f t="shared" si="121"/>
        <v>1.5</v>
      </c>
      <c r="CZ32" s="1">
        <f t="shared" si="122"/>
        <v>3.5</v>
      </c>
      <c r="DA32" s="1">
        <f t="shared" si="123"/>
        <v>0.96</v>
      </c>
      <c r="DB32" s="1">
        <f t="shared" si="124"/>
        <v>0.79910011777599865</v>
      </c>
      <c r="DC32" s="5">
        <f t="shared" si="125"/>
        <v>1.2514076493733128</v>
      </c>
      <c r="DE32" s="1">
        <v>6</v>
      </c>
      <c r="DF32" s="1">
        <v>0.3</v>
      </c>
      <c r="DG32" s="1">
        <v>4.8000000000000001E-2</v>
      </c>
      <c r="DH32" s="4">
        <v>0.5</v>
      </c>
      <c r="DI32" s="4">
        <v>2.5</v>
      </c>
      <c r="DJ32" s="1">
        <f t="shared" si="126"/>
        <v>6.8539239999999992</v>
      </c>
      <c r="DK32" s="1">
        <f t="shared" si="127"/>
        <v>1.5</v>
      </c>
      <c r="DL32" s="1">
        <f t="shared" si="128"/>
        <v>3.75</v>
      </c>
      <c r="DM32" s="1">
        <f t="shared" si="129"/>
        <v>1.1200000000000001</v>
      </c>
      <c r="DN32" s="1">
        <f t="shared" si="130"/>
        <v>0.23418243777599915</v>
      </c>
      <c r="DO32" s="5">
        <f t="shared" si="131"/>
        <v>4.270175037448892</v>
      </c>
      <c r="DQ32" s="1">
        <v>6</v>
      </c>
      <c r="DR32" s="1">
        <v>0.3</v>
      </c>
      <c r="DS32" s="1">
        <v>4.8000000000000001E-2</v>
      </c>
      <c r="DT32" s="4">
        <v>0.6</v>
      </c>
      <c r="DU32" s="4">
        <v>3</v>
      </c>
      <c r="DV32" s="1">
        <f t="shared" si="132"/>
        <v>6.8539239999999992</v>
      </c>
      <c r="DW32" s="1">
        <f t="shared" si="133"/>
        <v>1.5</v>
      </c>
      <c r="DX32" s="1">
        <f t="shared" si="134"/>
        <v>4</v>
      </c>
      <c r="DY32" s="1">
        <f t="shared" si="135"/>
        <v>1.28</v>
      </c>
      <c r="DZ32" s="1">
        <f t="shared" si="136"/>
        <v>5.4647577759998839E-3</v>
      </c>
      <c r="EA32" s="5">
        <f t="shared" si="137"/>
        <v>182.99072730941501</v>
      </c>
      <c r="EC32" s="1">
        <v>6</v>
      </c>
      <c r="ED32" s="1">
        <v>0.3</v>
      </c>
      <c r="EE32" s="1">
        <v>4.8000000000000001E-2</v>
      </c>
      <c r="EF32" s="4">
        <v>0.7</v>
      </c>
      <c r="EG32" s="4">
        <v>3.5</v>
      </c>
      <c r="EH32" s="1">
        <f t="shared" si="138"/>
        <v>6.8539239999999992</v>
      </c>
      <c r="EI32" s="1">
        <f t="shared" si="139"/>
        <v>1.5</v>
      </c>
      <c r="EJ32" s="1">
        <f t="shared" si="140"/>
        <v>4.25</v>
      </c>
      <c r="EK32" s="1">
        <f t="shared" si="141"/>
        <v>1.44</v>
      </c>
      <c r="EL32" s="1">
        <f t="shared" si="142"/>
        <v>0.11294707777600048</v>
      </c>
      <c r="EM32" s="7">
        <f t="shared" si="143"/>
        <v>8.8537040505220101</v>
      </c>
    </row>
    <row r="33" spans="1:143" x14ac:dyDescent="0.25">
      <c r="A33" s="1">
        <v>7</v>
      </c>
      <c r="B33" s="1">
        <v>1</v>
      </c>
      <c r="C33" s="1">
        <v>0.1</v>
      </c>
      <c r="D33" s="4">
        <v>0</v>
      </c>
      <c r="E33" s="4">
        <v>0</v>
      </c>
      <c r="F33" s="1">
        <f t="shared" si="72"/>
        <v>6.1256250000000003</v>
      </c>
      <c r="G33" s="1">
        <f t="shared" si="73"/>
        <v>1.5</v>
      </c>
      <c r="H33" s="1">
        <f t="shared" si="74"/>
        <v>2.5</v>
      </c>
      <c r="I33" s="1">
        <f t="shared" si="75"/>
        <v>0.32</v>
      </c>
      <c r="J33" s="1">
        <f t="shared" si="76"/>
        <v>3.260281640625001</v>
      </c>
      <c r="K33" s="5">
        <f t="shared" si="77"/>
        <v>0.30672196767893295</v>
      </c>
      <c r="M33" s="1">
        <v>7</v>
      </c>
      <c r="N33" s="1">
        <v>1</v>
      </c>
      <c r="O33" s="1">
        <v>0.1</v>
      </c>
      <c r="P33" s="4">
        <v>0.02</v>
      </c>
      <c r="Q33" s="4">
        <v>0.1</v>
      </c>
      <c r="R33" s="1">
        <f t="shared" si="78"/>
        <v>6.1256250000000003</v>
      </c>
      <c r="S33" s="1">
        <f t="shared" si="79"/>
        <v>1.5</v>
      </c>
      <c r="T33" s="1">
        <f t="shared" si="80"/>
        <v>2.5499999999999998</v>
      </c>
      <c r="U33" s="1">
        <f t="shared" si="81"/>
        <v>0.35200000000000004</v>
      </c>
      <c r="V33" s="1">
        <f t="shared" si="82"/>
        <v>2.9708831406250016</v>
      </c>
      <c r="W33" s="5">
        <f t="shared" si="83"/>
        <v>0.33660024735595095</v>
      </c>
      <c r="X33" s="2"/>
      <c r="Y33" s="1">
        <v>7</v>
      </c>
      <c r="Z33" s="1">
        <v>1</v>
      </c>
      <c r="AA33" s="1">
        <v>0.1</v>
      </c>
      <c r="AB33" s="4">
        <v>0.04</v>
      </c>
      <c r="AC33" s="4">
        <v>0.2</v>
      </c>
      <c r="AD33" s="1">
        <f t="shared" si="84"/>
        <v>6.1256250000000003</v>
      </c>
      <c r="AE33" s="1">
        <f t="shared" si="85"/>
        <v>1.5</v>
      </c>
      <c r="AF33" s="1">
        <f t="shared" si="86"/>
        <v>2.6</v>
      </c>
      <c r="AG33" s="1">
        <f t="shared" si="87"/>
        <v>0.38400000000000001</v>
      </c>
      <c r="AH33" s="1">
        <f t="shared" si="88"/>
        <v>2.6949326406250012</v>
      </c>
      <c r="AI33" s="5">
        <f t="shared" si="89"/>
        <v>0.37106678843300617</v>
      </c>
      <c r="AK33" s="1">
        <v>7</v>
      </c>
      <c r="AL33" s="1">
        <v>1</v>
      </c>
      <c r="AM33" s="1">
        <v>0.1</v>
      </c>
      <c r="AN33" s="4">
        <v>0.06</v>
      </c>
      <c r="AO33" s="4">
        <v>0.3</v>
      </c>
      <c r="AP33" s="1">
        <f t="shared" si="90"/>
        <v>6.1256250000000003</v>
      </c>
      <c r="AQ33" s="1">
        <f t="shared" si="91"/>
        <v>1.5</v>
      </c>
      <c r="AR33" s="1">
        <f t="shared" si="92"/>
        <v>2.6500000000000004</v>
      </c>
      <c r="AS33" s="1">
        <f t="shared" si="93"/>
        <v>0.41600000000000004</v>
      </c>
      <c r="AT33" s="1">
        <f t="shared" si="94"/>
        <v>2.4324301406250002</v>
      </c>
      <c r="AU33" s="5">
        <f t="shared" si="95"/>
        <v>0.41111149845522604</v>
      </c>
      <c r="AW33" s="1">
        <v>7</v>
      </c>
      <c r="AX33" s="1">
        <v>1</v>
      </c>
      <c r="AY33" s="1">
        <v>0.1</v>
      </c>
      <c r="AZ33" s="4">
        <v>0.08</v>
      </c>
      <c r="BA33" s="4">
        <v>0.4</v>
      </c>
      <c r="BB33" s="1">
        <f t="shared" si="96"/>
        <v>6.1256250000000003</v>
      </c>
      <c r="BC33" s="1">
        <f t="shared" si="97"/>
        <v>1.5</v>
      </c>
      <c r="BD33" s="1">
        <f t="shared" si="98"/>
        <v>2.7</v>
      </c>
      <c r="BE33" s="1">
        <f t="shared" si="99"/>
        <v>0.44799999999999995</v>
      </c>
      <c r="BF33" s="1">
        <f t="shared" si="100"/>
        <v>2.1833756406250004</v>
      </c>
      <c r="BG33" s="5">
        <f t="shared" si="101"/>
        <v>0.45800639220915085</v>
      </c>
      <c r="BI33" s="1">
        <v>7</v>
      </c>
      <c r="BJ33" s="1">
        <v>1</v>
      </c>
      <c r="BK33" s="1">
        <v>0.1</v>
      </c>
      <c r="BL33" s="4">
        <v>0.1</v>
      </c>
      <c r="BM33" s="4">
        <v>0.5</v>
      </c>
      <c r="BN33" s="1">
        <f t="shared" si="102"/>
        <v>6.1256250000000003</v>
      </c>
      <c r="BO33" s="1">
        <f t="shared" si="103"/>
        <v>1.5</v>
      </c>
      <c r="BP33" s="1">
        <f t="shared" si="104"/>
        <v>2.75</v>
      </c>
      <c r="BQ33" s="1">
        <f t="shared" si="105"/>
        <v>0.48</v>
      </c>
      <c r="BR33" s="1">
        <f t="shared" si="106"/>
        <v>1.9477691406250008</v>
      </c>
      <c r="BS33" s="5">
        <f t="shared" si="107"/>
        <v>0.51340786705303265</v>
      </c>
      <c r="BU33" s="1">
        <v>7</v>
      </c>
      <c r="BV33" s="1">
        <v>1</v>
      </c>
      <c r="BW33" s="1">
        <v>0.1</v>
      </c>
      <c r="BX33" s="4">
        <v>0.2</v>
      </c>
      <c r="BY33" s="4">
        <v>1</v>
      </c>
      <c r="BZ33" s="1">
        <f t="shared" si="108"/>
        <v>6.1256250000000003</v>
      </c>
      <c r="CA33" s="1">
        <f t="shared" si="109"/>
        <v>1.5</v>
      </c>
      <c r="CB33" s="1">
        <f t="shared" si="110"/>
        <v>3</v>
      </c>
      <c r="CC33" s="1">
        <f t="shared" si="111"/>
        <v>0.64</v>
      </c>
      <c r="CD33" s="1">
        <f t="shared" si="112"/>
        <v>0.97145664062500059</v>
      </c>
      <c r="CE33" s="5">
        <f t="shared" si="113"/>
        <v>1.0293820209583782</v>
      </c>
      <c r="CG33" s="1">
        <v>7</v>
      </c>
      <c r="CH33" s="1">
        <v>1</v>
      </c>
      <c r="CI33" s="1">
        <v>0.1</v>
      </c>
      <c r="CJ33" s="4">
        <v>0.3</v>
      </c>
      <c r="CK33" s="4">
        <v>1.5</v>
      </c>
      <c r="CL33" s="1">
        <f t="shared" si="114"/>
        <v>6.1256250000000003</v>
      </c>
      <c r="CM33" s="1">
        <f t="shared" si="115"/>
        <v>1.5</v>
      </c>
      <c r="CN33" s="1">
        <f t="shared" si="116"/>
        <v>3.25</v>
      </c>
      <c r="CO33" s="1">
        <f t="shared" si="117"/>
        <v>0.8</v>
      </c>
      <c r="CP33" s="1">
        <f t="shared" si="118"/>
        <v>0.33134414062500034</v>
      </c>
      <c r="CQ33" s="5">
        <f t="shared" si="119"/>
        <v>3.0180102117204868</v>
      </c>
      <c r="CS33" s="1">
        <v>7</v>
      </c>
      <c r="CT33" s="1">
        <v>1</v>
      </c>
      <c r="CU33" s="1">
        <v>0.1</v>
      </c>
      <c r="CV33" s="4">
        <v>0.4</v>
      </c>
      <c r="CW33" s="4">
        <v>2</v>
      </c>
      <c r="CX33" s="1">
        <f t="shared" si="120"/>
        <v>6.1256250000000003</v>
      </c>
      <c r="CY33" s="1">
        <f t="shared" si="121"/>
        <v>1.5</v>
      </c>
      <c r="CZ33" s="1">
        <f t="shared" si="122"/>
        <v>3.5</v>
      </c>
      <c r="DA33" s="1">
        <f t="shared" si="123"/>
        <v>0.96</v>
      </c>
      <c r="DB33" s="1">
        <f t="shared" si="124"/>
        <v>2.7431640625000118E-2</v>
      </c>
      <c r="DC33" s="5">
        <f t="shared" si="125"/>
        <v>36.454254182983114</v>
      </c>
      <c r="DE33" s="1">
        <v>7</v>
      </c>
      <c r="DF33" s="1">
        <v>1</v>
      </c>
      <c r="DG33" s="1">
        <v>0.1</v>
      </c>
      <c r="DH33" s="4">
        <v>0.5</v>
      </c>
      <c r="DI33" s="4">
        <v>2.5</v>
      </c>
      <c r="DJ33" s="1">
        <f t="shared" si="126"/>
        <v>6.1256250000000003</v>
      </c>
      <c r="DK33" s="1">
        <f t="shared" si="127"/>
        <v>1.5</v>
      </c>
      <c r="DL33" s="1">
        <f t="shared" si="128"/>
        <v>3.75</v>
      </c>
      <c r="DM33" s="1">
        <f t="shared" si="129"/>
        <v>1.1200000000000001</v>
      </c>
      <c r="DN33" s="1">
        <f t="shared" si="130"/>
        <v>5.9719140624999896E-2</v>
      </c>
      <c r="DO33" s="5">
        <f t="shared" si="131"/>
        <v>16.745050071624366</v>
      </c>
      <c r="DQ33" s="1">
        <v>7</v>
      </c>
      <c r="DR33" s="1">
        <v>1</v>
      </c>
      <c r="DS33" s="1">
        <v>0.1</v>
      </c>
      <c r="DT33" s="4">
        <v>0.6</v>
      </c>
      <c r="DU33" s="4">
        <v>3</v>
      </c>
      <c r="DV33" s="1">
        <f t="shared" si="132"/>
        <v>6.1256250000000003</v>
      </c>
      <c r="DW33" s="1">
        <f t="shared" si="133"/>
        <v>1.5</v>
      </c>
      <c r="DX33" s="1">
        <f t="shared" si="134"/>
        <v>4</v>
      </c>
      <c r="DY33" s="1">
        <f t="shared" si="135"/>
        <v>1.28</v>
      </c>
      <c r="DZ33" s="1">
        <f t="shared" si="136"/>
        <v>0.42820664062499963</v>
      </c>
      <c r="EA33" s="7">
        <f t="shared" si="137"/>
        <v>2.3353210929667627</v>
      </c>
      <c r="EC33" s="1">
        <v>7</v>
      </c>
      <c r="ED33" s="1">
        <v>1</v>
      </c>
      <c r="EE33" s="1">
        <v>0.1</v>
      </c>
      <c r="EF33" s="4">
        <v>0.7</v>
      </c>
      <c r="EG33" s="4">
        <v>3.5</v>
      </c>
      <c r="EH33" s="1">
        <f t="shared" si="138"/>
        <v>6.1256250000000003</v>
      </c>
      <c r="EI33" s="1">
        <f t="shared" si="139"/>
        <v>1.5</v>
      </c>
      <c r="EJ33" s="1">
        <f t="shared" si="140"/>
        <v>4.25</v>
      </c>
      <c r="EK33" s="1">
        <f t="shared" si="141"/>
        <v>1.44</v>
      </c>
      <c r="EL33" s="1">
        <f t="shared" si="142"/>
        <v>1.1328941406249993</v>
      </c>
      <c r="EM33" s="7">
        <f t="shared" si="143"/>
        <v>0.8826950057737224</v>
      </c>
    </row>
    <row r="34" spans="1:143" x14ac:dyDescent="0.25">
      <c r="A34" s="1">
        <v>8</v>
      </c>
      <c r="B34" s="1">
        <v>3</v>
      </c>
      <c r="C34" s="1">
        <v>0.152</v>
      </c>
      <c r="D34" s="4">
        <v>0</v>
      </c>
      <c r="E34" s="4">
        <v>0</v>
      </c>
      <c r="F34" s="1">
        <f t="shared" si="72"/>
        <v>5.4382239999999999</v>
      </c>
      <c r="G34" s="1">
        <f t="shared" si="73"/>
        <v>1.5</v>
      </c>
      <c r="H34" s="1">
        <f t="shared" si="74"/>
        <v>2.5</v>
      </c>
      <c r="I34" s="1">
        <f t="shared" si="75"/>
        <v>0.32</v>
      </c>
      <c r="J34" s="1">
        <f t="shared" si="76"/>
        <v>1.2504249141759998</v>
      </c>
      <c r="K34" s="5">
        <f t="shared" si="77"/>
        <v>0.79972814733859987</v>
      </c>
      <c r="M34" s="1">
        <v>8</v>
      </c>
      <c r="N34" s="1">
        <v>3</v>
      </c>
      <c r="O34" s="1">
        <v>0.152</v>
      </c>
      <c r="P34" s="4">
        <v>0.02</v>
      </c>
      <c r="Q34" s="4">
        <v>0.1</v>
      </c>
      <c r="R34" s="1">
        <f t="shared" si="78"/>
        <v>5.4382239999999999</v>
      </c>
      <c r="S34" s="1">
        <f t="shared" si="79"/>
        <v>1.5</v>
      </c>
      <c r="T34" s="1">
        <f t="shared" si="80"/>
        <v>2.5499999999999998</v>
      </c>
      <c r="U34" s="1">
        <f t="shared" si="81"/>
        <v>0.35200000000000004</v>
      </c>
      <c r="V34" s="1">
        <f t="shared" si="82"/>
        <v>1.073760178176</v>
      </c>
      <c r="W34" s="5">
        <f t="shared" si="83"/>
        <v>0.93130665517760525</v>
      </c>
      <c r="X34" s="2"/>
      <c r="Y34" s="1">
        <v>8</v>
      </c>
      <c r="Z34" s="1">
        <v>3</v>
      </c>
      <c r="AA34" s="1">
        <v>0.152</v>
      </c>
      <c r="AB34" s="4">
        <v>0.04</v>
      </c>
      <c r="AC34" s="4">
        <v>0.2</v>
      </c>
      <c r="AD34" s="1">
        <f t="shared" si="84"/>
        <v>5.4382239999999999</v>
      </c>
      <c r="AE34" s="1">
        <f t="shared" si="85"/>
        <v>1.5</v>
      </c>
      <c r="AF34" s="1">
        <f t="shared" si="86"/>
        <v>2.6</v>
      </c>
      <c r="AG34" s="1">
        <f t="shared" si="87"/>
        <v>0.38400000000000001</v>
      </c>
      <c r="AH34" s="1">
        <f t="shared" si="88"/>
        <v>0.9105434421759997</v>
      </c>
      <c r="AI34" s="5">
        <f t="shared" si="89"/>
        <v>1.0982452387007684</v>
      </c>
      <c r="AK34" s="1">
        <v>8</v>
      </c>
      <c r="AL34" s="1">
        <v>3</v>
      </c>
      <c r="AM34" s="1">
        <v>0.152</v>
      </c>
      <c r="AN34" s="4">
        <v>0.06</v>
      </c>
      <c r="AO34" s="4">
        <v>0.3</v>
      </c>
      <c r="AP34" s="1">
        <f t="shared" si="90"/>
        <v>5.4382239999999999</v>
      </c>
      <c r="AQ34" s="1">
        <f t="shared" si="91"/>
        <v>1.5</v>
      </c>
      <c r="AR34" s="1">
        <f t="shared" si="92"/>
        <v>2.6500000000000004</v>
      </c>
      <c r="AS34" s="1">
        <f t="shared" si="93"/>
        <v>0.41600000000000004</v>
      </c>
      <c r="AT34" s="1">
        <f t="shared" si="94"/>
        <v>0.76077470617599918</v>
      </c>
      <c r="AU34" s="5">
        <f t="shared" si="95"/>
        <v>1.3144495891910712</v>
      </c>
      <c r="AW34" s="1">
        <v>8</v>
      </c>
      <c r="AX34" s="1">
        <v>3</v>
      </c>
      <c r="AY34" s="1">
        <v>0.152</v>
      </c>
      <c r="AZ34" s="4">
        <v>0.08</v>
      </c>
      <c r="BA34" s="4">
        <v>0.4</v>
      </c>
      <c r="BB34" s="1">
        <f t="shared" si="96"/>
        <v>5.4382239999999999</v>
      </c>
      <c r="BC34" s="1">
        <f t="shared" si="97"/>
        <v>1.5</v>
      </c>
      <c r="BD34" s="1">
        <f t="shared" si="98"/>
        <v>2.7</v>
      </c>
      <c r="BE34" s="1">
        <f t="shared" si="99"/>
        <v>0.44799999999999995</v>
      </c>
      <c r="BF34" s="1">
        <f t="shared" si="100"/>
        <v>0.62445397017599968</v>
      </c>
      <c r="BG34" s="5">
        <f t="shared" si="101"/>
        <v>1.6013990586338243</v>
      </c>
      <c r="BI34" s="1">
        <v>8</v>
      </c>
      <c r="BJ34" s="1">
        <v>3</v>
      </c>
      <c r="BK34" s="1">
        <v>0.152</v>
      </c>
      <c r="BL34" s="4">
        <v>0.1</v>
      </c>
      <c r="BM34" s="4">
        <v>0.5</v>
      </c>
      <c r="BN34" s="1">
        <f t="shared" si="102"/>
        <v>5.4382239999999999</v>
      </c>
      <c r="BO34" s="1">
        <f t="shared" si="103"/>
        <v>1.5</v>
      </c>
      <c r="BP34" s="1">
        <f t="shared" si="104"/>
        <v>2.75</v>
      </c>
      <c r="BQ34" s="1">
        <f t="shared" si="105"/>
        <v>0.48</v>
      </c>
      <c r="BR34" s="1">
        <f t="shared" si="106"/>
        <v>0.50158123417599998</v>
      </c>
      <c r="BS34" s="5">
        <f t="shared" si="107"/>
        <v>1.9936950026505771</v>
      </c>
      <c r="BU34" s="1">
        <v>8</v>
      </c>
      <c r="BV34" s="1">
        <v>3</v>
      </c>
      <c r="BW34" s="1">
        <v>0.152</v>
      </c>
      <c r="BX34" s="4">
        <v>0.2</v>
      </c>
      <c r="BY34" s="4">
        <v>1</v>
      </c>
      <c r="BZ34" s="1">
        <f t="shared" si="108"/>
        <v>5.4382239999999999</v>
      </c>
      <c r="CA34" s="1">
        <f t="shared" si="109"/>
        <v>1.5</v>
      </c>
      <c r="CB34" s="1">
        <f t="shared" si="110"/>
        <v>3</v>
      </c>
      <c r="CC34" s="1">
        <f t="shared" si="111"/>
        <v>0.64</v>
      </c>
      <c r="CD34" s="1">
        <f t="shared" si="112"/>
        <v>8.8937554175999967E-2</v>
      </c>
      <c r="CE34" s="5">
        <f t="shared" si="113"/>
        <v>11.243844169821488</v>
      </c>
      <c r="CG34" s="1">
        <v>8</v>
      </c>
      <c r="CH34" s="1">
        <v>3</v>
      </c>
      <c r="CI34" s="1">
        <v>0.152</v>
      </c>
      <c r="CJ34" s="4">
        <v>0.3</v>
      </c>
      <c r="CK34" s="4">
        <v>1.5</v>
      </c>
      <c r="CL34" s="1">
        <f t="shared" si="114"/>
        <v>5.4382239999999999</v>
      </c>
      <c r="CM34" s="1">
        <f t="shared" si="115"/>
        <v>1.5</v>
      </c>
      <c r="CN34" s="1">
        <f t="shared" si="116"/>
        <v>3.25</v>
      </c>
      <c r="CO34" s="1">
        <f t="shared" si="117"/>
        <v>0.8</v>
      </c>
      <c r="CP34" s="1">
        <f t="shared" si="118"/>
        <v>1.2493874176000022E-2</v>
      </c>
      <c r="CQ34" s="5">
        <f t="shared" si="119"/>
        <v>80.039224496188666</v>
      </c>
      <c r="CS34" s="1">
        <v>8</v>
      </c>
      <c r="CT34" s="1">
        <v>3</v>
      </c>
      <c r="CU34" s="1">
        <v>0.152</v>
      </c>
      <c r="CV34" s="4">
        <v>0.4</v>
      </c>
      <c r="CW34" s="4">
        <v>2</v>
      </c>
      <c r="CX34" s="1">
        <f t="shared" si="120"/>
        <v>5.4382239999999999</v>
      </c>
      <c r="CY34" s="1">
        <f t="shared" si="121"/>
        <v>1.5</v>
      </c>
      <c r="CZ34" s="1">
        <f t="shared" si="122"/>
        <v>3.5</v>
      </c>
      <c r="DA34" s="1">
        <f t="shared" si="123"/>
        <v>0.96</v>
      </c>
      <c r="DB34" s="1">
        <f t="shared" si="124"/>
        <v>0.27225019417599999</v>
      </c>
      <c r="DC34" s="7">
        <f t="shared" si="125"/>
        <v>3.6730919624378151</v>
      </c>
      <c r="DE34" s="1">
        <v>8</v>
      </c>
      <c r="DF34" s="1">
        <v>3</v>
      </c>
      <c r="DG34" s="1">
        <v>0.152</v>
      </c>
      <c r="DH34" s="4">
        <v>0.5</v>
      </c>
      <c r="DI34" s="4">
        <v>2.5</v>
      </c>
      <c r="DJ34" s="1">
        <f t="shared" si="126"/>
        <v>5.4382239999999999</v>
      </c>
      <c r="DK34" s="1">
        <f t="shared" si="127"/>
        <v>1.5</v>
      </c>
      <c r="DL34" s="1">
        <f t="shared" si="128"/>
        <v>3.75</v>
      </c>
      <c r="DM34" s="1">
        <f t="shared" si="129"/>
        <v>1.1200000000000001</v>
      </c>
      <c r="DN34" s="1">
        <f t="shared" si="130"/>
        <v>0.86820651417600025</v>
      </c>
      <c r="DO34" s="7">
        <f t="shared" si="131"/>
        <v>1.1517996970445248</v>
      </c>
      <c r="DQ34" s="1">
        <v>8</v>
      </c>
      <c r="DR34" s="1">
        <v>3</v>
      </c>
      <c r="DS34" s="1">
        <v>0.152</v>
      </c>
      <c r="DT34" s="4">
        <v>0.6</v>
      </c>
      <c r="DU34" s="4">
        <v>3</v>
      </c>
      <c r="DV34" s="1">
        <f t="shared" si="132"/>
        <v>5.4382239999999999</v>
      </c>
      <c r="DW34" s="1">
        <f t="shared" si="133"/>
        <v>1.5</v>
      </c>
      <c r="DX34" s="1">
        <f t="shared" si="134"/>
        <v>4</v>
      </c>
      <c r="DY34" s="1">
        <f t="shared" si="135"/>
        <v>1.28</v>
      </c>
      <c r="DZ34" s="1">
        <f t="shared" si="136"/>
        <v>1.8003628341760003</v>
      </c>
      <c r="EA34" s="7">
        <f t="shared" si="137"/>
        <v>0.55544359226771378</v>
      </c>
      <c r="EC34" s="1">
        <v>8</v>
      </c>
      <c r="ED34" s="1">
        <v>3</v>
      </c>
      <c r="EE34" s="1">
        <v>0.152</v>
      </c>
      <c r="EF34" s="4">
        <v>0.7</v>
      </c>
      <c r="EG34" s="4">
        <v>3.5</v>
      </c>
      <c r="EH34" s="1">
        <f t="shared" si="138"/>
        <v>5.4382239999999999</v>
      </c>
      <c r="EI34" s="1">
        <f t="shared" si="139"/>
        <v>1.5</v>
      </c>
      <c r="EJ34" s="1">
        <f t="shared" si="140"/>
        <v>4.25</v>
      </c>
      <c r="EK34" s="1">
        <f t="shared" si="141"/>
        <v>1.44</v>
      </c>
      <c r="EL34" s="1">
        <f t="shared" si="142"/>
        <v>3.0687191541760002</v>
      </c>
      <c r="EM34" s="7">
        <f t="shared" si="143"/>
        <v>0.32586885594896214</v>
      </c>
    </row>
    <row r="35" spans="1:143" x14ac:dyDescent="0.25">
      <c r="A35" s="1">
        <v>9</v>
      </c>
      <c r="B35" s="1">
        <v>10</v>
      </c>
      <c r="C35" s="1">
        <v>0.182</v>
      </c>
      <c r="D35" s="4">
        <v>0</v>
      </c>
      <c r="E35" s="4">
        <v>0</v>
      </c>
      <c r="F35" s="1">
        <f t="shared" si="72"/>
        <v>5.0602502500000002</v>
      </c>
      <c r="G35" s="1">
        <f t="shared" si="73"/>
        <v>1.5</v>
      </c>
      <c r="H35" s="1">
        <f t="shared" si="74"/>
        <v>2.5</v>
      </c>
      <c r="I35" s="1">
        <f t="shared" si="75"/>
        <v>0.32</v>
      </c>
      <c r="J35" s="1">
        <f t="shared" si="76"/>
        <v>0.54797043262506262</v>
      </c>
      <c r="K35" s="5">
        <f t="shared" si="77"/>
        <v>1.8249159817063145</v>
      </c>
      <c r="M35" s="1">
        <v>9</v>
      </c>
      <c r="N35" s="1">
        <v>10</v>
      </c>
      <c r="O35" s="1">
        <v>0.182</v>
      </c>
      <c r="P35" s="4">
        <v>0.02</v>
      </c>
      <c r="Q35" s="4">
        <v>0.1</v>
      </c>
      <c r="R35" s="1">
        <f t="shared" si="78"/>
        <v>5.0602502500000002</v>
      </c>
      <c r="S35" s="1">
        <f t="shared" si="79"/>
        <v>1.5</v>
      </c>
      <c r="T35" s="1">
        <f t="shared" si="80"/>
        <v>2.5499999999999998</v>
      </c>
      <c r="U35" s="1">
        <f t="shared" si="81"/>
        <v>0.35200000000000004</v>
      </c>
      <c r="V35" s="1">
        <f t="shared" si="82"/>
        <v>0.43329339162506286</v>
      </c>
      <c r="W35" s="5">
        <f t="shared" si="83"/>
        <v>2.3079050346221743</v>
      </c>
      <c r="X35" s="2"/>
      <c r="Y35" s="1">
        <v>9</v>
      </c>
      <c r="Z35" s="1">
        <v>10</v>
      </c>
      <c r="AA35" s="1">
        <v>0.182</v>
      </c>
      <c r="AB35" s="4">
        <v>0.04</v>
      </c>
      <c r="AC35" s="4">
        <v>0.2</v>
      </c>
      <c r="AD35" s="1">
        <f t="shared" si="84"/>
        <v>5.0602502500000002</v>
      </c>
      <c r="AE35" s="1">
        <f t="shared" si="85"/>
        <v>1.5</v>
      </c>
      <c r="AF35" s="1">
        <f t="shared" si="86"/>
        <v>2.6</v>
      </c>
      <c r="AG35" s="1">
        <f t="shared" si="87"/>
        <v>0.38400000000000001</v>
      </c>
      <c r="AH35" s="1">
        <f t="shared" si="88"/>
        <v>0.33206435062506257</v>
      </c>
      <c r="AI35" s="5">
        <f t="shared" si="89"/>
        <v>3.0114644890896787</v>
      </c>
      <c r="AK35" s="1">
        <v>9</v>
      </c>
      <c r="AL35" s="1">
        <v>10</v>
      </c>
      <c r="AM35" s="1">
        <v>0.182</v>
      </c>
      <c r="AN35" s="4">
        <v>0.06</v>
      </c>
      <c r="AO35" s="4">
        <v>0.3</v>
      </c>
      <c r="AP35" s="1">
        <f t="shared" si="90"/>
        <v>5.0602502500000002</v>
      </c>
      <c r="AQ35" s="1">
        <f t="shared" si="91"/>
        <v>1.5</v>
      </c>
      <c r="AR35" s="1">
        <f t="shared" si="92"/>
        <v>2.6500000000000004</v>
      </c>
      <c r="AS35" s="1">
        <f t="shared" si="93"/>
        <v>0.41600000000000004</v>
      </c>
      <c r="AT35" s="1">
        <f t="shared" si="94"/>
        <v>0.24428330962506228</v>
      </c>
      <c r="AU35" s="5">
        <f t="shared" si="95"/>
        <v>4.0936075474613798</v>
      </c>
      <c r="AW35" s="1">
        <v>9</v>
      </c>
      <c r="AX35" s="1">
        <v>10</v>
      </c>
      <c r="AY35" s="1">
        <v>0.182</v>
      </c>
      <c r="AZ35" s="4">
        <v>0.08</v>
      </c>
      <c r="BA35" s="4">
        <v>0.4</v>
      </c>
      <c r="BB35" s="1">
        <f t="shared" si="96"/>
        <v>5.0602502500000002</v>
      </c>
      <c r="BC35" s="1">
        <f t="shared" si="97"/>
        <v>1.5</v>
      </c>
      <c r="BD35" s="1">
        <f t="shared" si="98"/>
        <v>2.7</v>
      </c>
      <c r="BE35" s="1">
        <f t="shared" si="99"/>
        <v>0.44799999999999995</v>
      </c>
      <c r="BF35" s="1">
        <f t="shared" si="100"/>
        <v>0.16995026862506254</v>
      </c>
      <c r="BG35" s="5">
        <f t="shared" si="101"/>
        <v>5.8840742535462525</v>
      </c>
      <c r="BI35" s="1">
        <v>9</v>
      </c>
      <c r="BJ35" s="1">
        <v>10</v>
      </c>
      <c r="BK35" s="1">
        <v>0.182</v>
      </c>
      <c r="BL35" s="4">
        <v>0.1</v>
      </c>
      <c r="BM35" s="4">
        <v>0.5</v>
      </c>
      <c r="BN35" s="1">
        <f t="shared" si="102"/>
        <v>5.0602502500000002</v>
      </c>
      <c r="BO35" s="1">
        <f t="shared" si="103"/>
        <v>1.5</v>
      </c>
      <c r="BP35" s="1">
        <f t="shared" si="104"/>
        <v>2.75</v>
      </c>
      <c r="BQ35" s="1">
        <f t="shared" si="105"/>
        <v>0.48</v>
      </c>
      <c r="BR35" s="1">
        <f t="shared" si="106"/>
        <v>0.10906522762506263</v>
      </c>
      <c r="BS35" s="5">
        <f t="shared" si="107"/>
        <v>9.1688251313034002</v>
      </c>
      <c r="BU35" s="1">
        <v>9</v>
      </c>
      <c r="BV35" s="1">
        <v>10</v>
      </c>
      <c r="BW35" s="1">
        <v>0.182</v>
      </c>
      <c r="BX35" s="4">
        <v>0.2</v>
      </c>
      <c r="BY35" s="4">
        <v>1</v>
      </c>
      <c r="BZ35" s="1">
        <f t="shared" si="108"/>
        <v>5.0602502500000002</v>
      </c>
      <c r="CA35" s="1">
        <f t="shared" si="109"/>
        <v>1.5</v>
      </c>
      <c r="CB35" s="1">
        <f t="shared" si="110"/>
        <v>3</v>
      </c>
      <c r="CC35" s="1">
        <f t="shared" si="111"/>
        <v>0.64</v>
      </c>
      <c r="CD35" s="1">
        <f t="shared" si="112"/>
        <v>6.3600226250624748E-3</v>
      </c>
      <c r="CE35" s="5">
        <f t="shared" si="113"/>
        <v>157.23214506492059</v>
      </c>
      <c r="CG35" s="1">
        <v>9</v>
      </c>
      <c r="CH35" s="1">
        <v>10</v>
      </c>
      <c r="CI35" s="1">
        <v>0.182</v>
      </c>
      <c r="CJ35" s="4">
        <v>0.3</v>
      </c>
      <c r="CK35" s="4">
        <v>1.5</v>
      </c>
      <c r="CL35" s="1">
        <f t="shared" si="114"/>
        <v>5.0602502500000002</v>
      </c>
      <c r="CM35" s="1">
        <f t="shared" si="115"/>
        <v>1.5</v>
      </c>
      <c r="CN35" s="1">
        <f t="shared" si="116"/>
        <v>3.25</v>
      </c>
      <c r="CO35" s="1">
        <f t="shared" si="117"/>
        <v>0.8</v>
      </c>
      <c r="CP35" s="1">
        <f t="shared" si="118"/>
        <v>0.23985481762506239</v>
      </c>
      <c r="CQ35" s="7">
        <f t="shared" si="119"/>
        <v>4.1691887196661845</v>
      </c>
      <c r="CS35" s="1">
        <v>9</v>
      </c>
      <c r="CT35" s="1">
        <v>10</v>
      </c>
      <c r="CU35" s="1">
        <v>0.182</v>
      </c>
      <c r="CV35" s="4">
        <v>0.4</v>
      </c>
      <c r="CW35" s="4">
        <v>2</v>
      </c>
      <c r="CX35" s="1">
        <f t="shared" si="120"/>
        <v>5.0602502500000002</v>
      </c>
      <c r="CY35" s="1">
        <f t="shared" si="121"/>
        <v>1.5</v>
      </c>
      <c r="CZ35" s="1">
        <f t="shared" si="122"/>
        <v>3.5</v>
      </c>
      <c r="DA35" s="1">
        <f t="shared" si="123"/>
        <v>0.96</v>
      </c>
      <c r="DB35" s="1">
        <f t="shared" si="124"/>
        <v>0.80954961262506209</v>
      </c>
      <c r="DC35" s="7">
        <f t="shared" si="125"/>
        <v>1.235254744619517</v>
      </c>
      <c r="DE35" s="1">
        <v>9</v>
      </c>
      <c r="DF35" s="1">
        <v>10</v>
      </c>
      <c r="DG35" s="1">
        <v>0.182</v>
      </c>
      <c r="DH35" s="4">
        <v>0.5</v>
      </c>
      <c r="DI35" s="4">
        <v>2.5</v>
      </c>
      <c r="DJ35" s="1">
        <f t="shared" si="126"/>
        <v>5.0602502500000002</v>
      </c>
      <c r="DK35" s="1">
        <f t="shared" si="127"/>
        <v>1.5</v>
      </c>
      <c r="DL35" s="1">
        <f t="shared" si="128"/>
        <v>3.75</v>
      </c>
      <c r="DM35" s="1">
        <f t="shared" si="129"/>
        <v>1.1200000000000001</v>
      </c>
      <c r="DN35" s="1">
        <f t="shared" si="130"/>
        <v>1.7154444076250623</v>
      </c>
      <c r="DO35" s="7">
        <f t="shared" si="131"/>
        <v>0.58293932205267118</v>
      </c>
      <c r="DQ35" s="1">
        <v>9</v>
      </c>
      <c r="DR35" s="1">
        <v>10</v>
      </c>
      <c r="DS35" s="1">
        <v>0.182</v>
      </c>
      <c r="DT35" s="4">
        <v>0.6</v>
      </c>
      <c r="DU35" s="4">
        <v>3</v>
      </c>
      <c r="DV35" s="1">
        <f t="shared" si="132"/>
        <v>5.0602502500000002</v>
      </c>
      <c r="DW35" s="1">
        <f t="shared" si="133"/>
        <v>1.5</v>
      </c>
      <c r="DX35" s="1">
        <f t="shared" si="134"/>
        <v>4</v>
      </c>
      <c r="DY35" s="1">
        <f t="shared" si="135"/>
        <v>1.28</v>
      </c>
      <c r="DZ35" s="1">
        <f t="shared" si="136"/>
        <v>2.9575392026250622</v>
      </c>
      <c r="EA35" s="7">
        <f t="shared" si="137"/>
        <v>0.33811893316998698</v>
      </c>
      <c r="EC35" s="1">
        <v>9</v>
      </c>
      <c r="ED35" s="1">
        <v>10</v>
      </c>
      <c r="EE35" s="1">
        <v>0.182</v>
      </c>
      <c r="EF35" s="4">
        <v>0.7</v>
      </c>
      <c r="EG35" s="4">
        <v>3.5</v>
      </c>
      <c r="EH35" s="1">
        <f t="shared" si="138"/>
        <v>5.0602502500000002</v>
      </c>
      <c r="EI35" s="1">
        <f t="shared" si="139"/>
        <v>1.5</v>
      </c>
      <c r="EJ35" s="1">
        <f t="shared" si="140"/>
        <v>4.25</v>
      </c>
      <c r="EK35" s="1">
        <f t="shared" si="141"/>
        <v>1.44</v>
      </c>
      <c r="EL35" s="1">
        <f t="shared" si="142"/>
        <v>4.5358339976250619</v>
      </c>
      <c r="EM35" s="7">
        <f t="shared" si="143"/>
        <v>0.22046662213026194</v>
      </c>
    </row>
    <row r="36" spans="1:143" x14ac:dyDescent="0.25">
      <c r="A36" s="1">
        <v>10</v>
      </c>
      <c r="B36" s="1">
        <v>30</v>
      </c>
      <c r="C36" s="1">
        <v>0.19400000000000001</v>
      </c>
      <c r="D36" s="4">
        <v>0</v>
      </c>
      <c r="E36" s="4">
        <v>0</v>
      </c>
      <c r="F36" s="1">
        <f t="shared" si="72"/>
        <v>4.9128722500000004</v>
      </c>
      <c r="G36" s="1">
        <f t="shared" si="73"/>
        <v>1.5</v>
      </c>
      <c r="H36" s="1">
        <f t="shared" si="74"/>
        <v>2.5</v>
      </c>
      <c r="I36" s="1">
        <f t="shared" si="75"/>
        <v>0.32</v>
      </c>
      <c r="J36" s="1">
        <f t="shared" si="76"/>
        <v>0.35149750482006287</v>
      </c>
      <c r="K36" s="5">
        <f t="shared" si="77"/>
        <v>2.8449704088565744</v>
      </c>
      <c r="M36" s="1">
        <v>10</v>
      </c>
      <c r="N36" s="1">
        <v>30</v>
      </c>
      <c r="O36" s="1">
        <v>0.19400000000000001</v>
      </c>
      <c r="P36" s="4">
        <v>0.02</v>
      </c>
      <c r="Q36" s="4">
        <v>0.1</v>
      </c>
      <c r="R36" s="1">
        <f t="shared" si="78"/>
        <v>4.9128722500000004</v>
      </c>
      <c r="S36" s="1">
        <f t="shared" si="79"/>
        <v>1.5</v>
      </c>
      <c r="T36" s="1">
        <f t="shared" si="80"/>
        <v>2.5499999999999998</v>
      </c>
      <c r="U36" s="1">
        <f t="shared" si="81"/>
        <v>0.35200000000000004</v>
      </c>
      <c r="V36" s="1">
        <f t="shared" si="82"/>
        <v>0.26099045582006297</v>
      </c>
      <c r="W36" s="5">
        <f t="shared" si="83"/>
        <v>3.8315577359251756</v>
      </c>
      <c r="X36" s="2"/>
      <c r="Y36" s="1">
        <v>10</v>
      </c>
      <c r="Z36" s="1">
        <v>30</v>
      </c>
      <c r="AA36" s="1">
        <v>0.19400000000000001</v>
      </c>
      <c r="AB36" s="4">
        <v>0.04</v>
      </c>
      <c r="AC36" s="4">
        <v>0.2</v>
      </c>
      <c r="AD36" s="1">
        <f t="shared" si="84"/>
        <v>4.9128722500000004</v>
      </c>
      <c r="AE36" s="1">
        <f t="shared" si="85"/>
        <v>1.5</v>
      </c>
      <c r="AF36" s="1">
        <f t="shared" si="86"/>
        <v>2.6</v>
      </c>
      <c r="AG36" s="1">
        <f t="shared" si="87"/>
        <v>0.38400000000000001</v>
      </c>
      <c r="AH36" s="1">
        <f t="shared" si="88"/>
        <v>0.18393140682006276</v>
      </c>
      <c r="AI36" s="5">
        <f t="shared" si="89"/>
        <v>5.4368093915482554</v>
      </c>
      <c r="AK36" s="1">
        <v>10</v>
      </c>
      <c r="AL36" s="1">
        <v>30</v>
      </c>
      <c r="AM36" s="1">
        <v>0.19400000000000001</v>
      </c>
      <c r="AN36" s="4">
        <v>0.06</v>
      </c>
      <c r="AO36" s="4">
        <v>0.3</v>
      </c>
      <c r="AP36" s="1">
        <f t="shared" si="90"/>
        <v>4.9128722500000004</v>
      </c>
      <c r="AQ36" s="1">
        <f t="shared" si="91"/>
        <v>1.5</v>
      </c>
      <c r="AR36" s="1">
        <f t="shared" si="92"/>
        <v>2.6500000000000004</v>
      </c>
      <c r="AS36" s="1">
        <f t="shared" si="93"/>
        <v>0.41600000000000004</v>
      </c>
      <c r="AT36" s="1">
        <f t="shared" si="94"/>
        <v>0.12032035782006249</v>
      </c>
      <c r="AU36" s="5">
        <f t="shared" si="95"/>
        <v>8.3111454962217355</v>
      </c>
      <c r="AW36" s="1">
        <v>10</v>
      </c>
      <c r="AX36" s="1">
        <v>30</v>
      </c>
      <c r="AY36" s="1">
        <v>0.19400000000000001</v>
      </c>
      <c r="AZ36" s="4">
        <v>0.08</v>
      </c>
      <c r="BA36" s="4">
        <v>0.4</v>
      </c>
      <c r="BB36" s="1">
        <f t="shared" si="96"/>
        <v>4.9128722500000004</v>
      </c>
      <c r="BC36" s="1">
        <f t="shared" si="97"/>
        <v>1.5</v>
      </c>
      <c r="BD36" s="1">
        <f t="shared" si="98"/>
        <v>2.7</v>
      </c>
      <c r="BE36" s="1">
        <f t="shared" si="99"/>
        <v>0.44799999999999995</v>
      </c>
      <c r="BF36" s="1">
        <f t="shared" si="100"/>
        <v>7.015730882006263E-2</v>
      </c>
      <c r="BG36" s="5">
        <f t="shared" si="101"/>
        <v>14.25368242907906</v>
      </c>
      <c r="BI36" s="1">
        <v>10</v>
      </c>
      <c r="BJ36" s="1">
        <v>30</v>
      </c>
      <c r="BK36" s="1">
        <v>0.19400000000000001</v>
      </c>
      <c r="BL36" s="4">
        <v>0.1</v>
      </c>
      <c r="BM36" s="4">
        <v>0.5</v>
      </c>
      <c r="BN36" s="1">
        <f t="shared" si="102"/>
        <v>4.9128722500000004</v>
      </c>
      <c r="BO36" s="1">
        <f t="shared" si="103"/>
        <v>1.5</v>
      </c>
      <c r="BP36" s="1">
        <f t="shared" si="104"/>
        <v>2.75</v>
      </c>
      <c r="BQ36" s="1">
        <f t="shared" si="105"/>
        <v>0.48</v>
      </c>
      <c r="BR36" s="1">
        <f t="shared" si="106"/>
        <v>3.3442259820062645E-2</v>
      </c>
      <c r="BS36" s="5">
        <f t="shared" si="107"/>
        <v>29.902285472947646</v>
      </c>
      <c r="BU36" s="1">
        <v>10</v>
      </c>
      <c r="BV36" s="1">
        <v>30</v>
      </c>
      <c r="BW36" s="1">
        <v>0.19400000000000001</v>
      </c>
      <c r="BX36" s="4">
        <v>0.2</v>
      </c>
      <c r="BY36" s="4">
        <v>1</v>
      </c>
      <c r="BZ36" s="1">
        <f t="shared" si="108"/>
        <v>4.9128722500000004</v>
      </c>
      <c r="CA36" s="1">
        <f t="shared" si="109"/>
        <v>1.5</v>
      </c>
      <c r="CB36" s="1">
        <f t="shared" si="110"/>
        <v>3</v>
      </c>
      <c r="CC36" s="1">
        <f t="shared" si="111"/>
        <v>0.64</v>
      </c>
      <c r="CD36" s="1">
        <f t="shared" si="112"/>
        <v>5.1587014820062331E-2</v>
      </c>
      <c r="CE36" s="7">
        <f t="shared" si="113"/>
        <v>19.384723141822452</v>
      </c>
      <c r="CG36" s="1">
        <v>10</v>
      </c>
      <c r="CH36" s="1">
        <v>30</v>
      </c>
      <c r="CI36" s="1">
        <v>0.19400000000000001</v>
      </c>
      <c r="CJ36" s="4">
        <v>0.3</v>
      </c>
      <c r="CK36" s="4">
        <v>1.5</v>
      </c>
      <c r="CL36" s="1">
        <f t="shared" si="114"/>
        <v>4.9128722500000004</v>
      </c>
      <c r="CM36" s="1">
        <f t="shared" si="115"/>
        <v>1.5</v>
      </c>
      <c r="CN36" s="1">
        <f t="shared" si="116"/>
        <v>3.25</v>
      </c>
      <c r="CO36" s="1">
        <f t="shared" si="117"/>
        <v>0.8</v>
      </c>
      <c r="CP36" s="1">
        <f t="shared" si="118"/>
        <v>0.40593176982006207</v>
      </c>
      <c r="CQ36" s="7">
        <f t="shared" si="119"/>
        <v>2.4634681844273274</v>
      </c>
      <c r="CS36" s="1">
        <v>10</v>
      </c>
      <c r="CT36" s="1">
        <v>30</v>
      </c>
      <c r="CU36" s="1">
        <v>0.19400000000000001</v>
      </c>
      <c r="CV36" s="4">
        <v>0.4</v>
      </c>
      <c r="CW36" s="4">
        <v>2</v>
      </c>
      <c r="CX36" s="1">
        <f t="shared" si="120"/>
        <v>4.9128722500000004</v>
      </c>
      <c r="CY36" s="1">
        <f t="shared" si="121"/>
        <v>1.5</v>
      </c>
      <c r="CZ36" s="1">
        <f t="shared" si="122"/>
        <v>3.5</v>
      </c>
      <c r="DA36" s="1">
        <f t="shared" si="123"/>
        <v>0.96</v>
      </c>
      <c r="DB36" s="1">
        <f t="shared" si="124"/>
        <v>1.0964765248200616</v>
      </c>
      <c r="DC36" s="7">
        <f t="shared" si="125"/>
        <v>0.91201222950405247</v>
      </c>
      <c r="DE36" s="1">
        <v>10</v>
      </c>
      <c r="DF36" s="1">
        <v>30</v>
      </c>
      <c r="DG36" s="1">
        <v>0.19400000000000001</v>
      </c>
      <c r="DH36" s="4">
        <v>0.5</v>
      </c>
      <c r="DI36" s="4">
        <v>2.5</v>
      </c>
      <c r="DJ36" s="1">
        <f t="shared" si="126"/>
        <v>4.9128722500000004</v>
      </c>
      <c r="DK36" s="1">
        <f t="shared" si="127"/>
        <v>1.5</v>
      </c>
      <c r="DL36" s="1">
        <f t="shared" si="128"/>
        <v>3.75</v>
      </c>
      <c r="DM36" s="1">
        <f t="shared" si="129"/>
        <v>1.1200000000000001</v>
      </c>
      <c r="DN36" s="1">
        <f t="shared" si="130"/>
        <v>2.1232212798200618</v>
      </c>
      <c r="DO36" s="7">
        <f t="shared" si="131"/>
        <v>0.47098246871600108</v>
      </c>
      <c r="DQ36" s="1">
        <v>10</v>
      </c>
      <c r="DR36" s="1">
        <v>30</v>
      </c>
      <c r="DS36" s="1">
        <v>0.19400000000000001</v>
      </c>
      <c r="DT36" s="4">
        <v>0.6</v>
      </c>
      <c r="DU36" s="4">
        <v>3</v>
      </c>
      <c r="DV36" s="1">
        <f t="shared" si="132"/>
        <v>4.9128722500000004</v>
      </c>
      <c r="DW36" s="1">
        <f t="shared" si="133"/>
        <v>1.5</v>
      </c>
      <c r="DX36" s="1">
        <f t="shared" si="134"/>
        <v>4</v>
      </c>
      <c r="DY36" s="1">
        <f t="shared" si="135"/>
        <v>1.28</v>
      </c>
      <c r="DZ36" s="1">
        <f t="shared" si="136"/>
        <v>3.4861660348200614</v>
      </c>
      <c r="EA36" s="7">
        <f t="shared" si="137"/>
        <v>0.28684807034774951</v>
      </c>
      <c r="EC36" s="1">
        <v>10</v>
      </c>
      <c r="ED36" s="1">
        <v>30</v>
      </c>
      <c r="EE36" s="1">
        <v>0.19400000000000001</v>
      </c>
      <c r="EF36" s="4">
        <v>0.7</v>
      </c>
      <c r="EG36" s="4">
        <v>3.5</v>
      </c>
      <c r="EH36" s="1">
        <f t="shared" si="138"/>
        <v>4.9128722500000004</v>
      </c>
      <c r="EI36" s="1">
        <f t="shared" si="139"/>
        <v>1.5</v>
      </c>
      <c r="EJ36" s="1">
        <f t="shared" si="140"/>
        <v>4.25</v>
      </c>
      <c r="EK36" s="1">
        <f t="shared" si="141"/>
        <v>1.44</v>
      </c>
      <c r="EL36" s="1">
        <f t="shared" si="142"/>
        <v>5.1853107898200603</v>
      </c>
      <c r="EM36" s="7">
        <f t="shared" si="143"/>
        <v>0.19285247124689739</v>
      </c>
    </row>
    <row r="37" spans="1:143" x14ac:dyDescent="0.25">
      <c r="A37" s="1">
        <v>11</v>
      </c>
      <c r="B37" s="1">
        <v>100</v>
      </c>
      <c r="C37" s="1">
        <v>0.19800000000000001</v>
      </c>
      <c r="D37" s="4">
        <v>0</v>
      </c>
      <c r="E37" s="4">
        <v>0</v>
      </c>
      <c r="F37" s="1">
        <f t="shared" si="72"/>
        <v>4.8642302500000012</v>
      </c>
      <c r="G37" s="1">
        <f t="shared" si="73"/>
        <v>1.5</v>
      </c>
      <c r="H37" s="1">
        <f t="shared" si="74"/>
        <v>2.5</v>
      </c>
      <c r="I37" s="1">
        <f t="shared" si="75"/>
        <v>0.32</v>
      </c>
      <c r="J37" s="1">
        <f t="shared" si="76"/>
        <v>0.29618656501506374</v>
      </c>
      <c r="K37" s="5">
        <f t="shared" si="77"/>
        <v>3.3762503709415079</v>
      </c>
      <c r="M37" s="1">
        <v>11</v>
      </c>
      <c r="N37" s="1">
        <v>100</v>
      </c>
      <c r="O37" s="1">
        <v>0.19800000000000001</v>
      </c>
      <c r="P37" s="4">
        <v>0.02</v>
      </c>
      <c r="Q37" s="4">
        <v>0.1</v>
      </c>
      <c r="R37" s="1">
        <f t="shared" si="78"/>
        <v>4.8642302500000012</v>
      </c>
      <c r="S37" s="1">
        <f t="shared" si="79"/>
        <v>1.5</v>
      </c>
      <c r="T37" s="1">
        <f t="shared" si="80"/>
        <v>2.5499999999999998</v>
      </c>
      <c r="U37" s="1">
        <f t="shared" si="81"/>
        <v>0.35200000000000004</v>
      </c>
      <c r="V37" s="1">
        <f t="shared" si="82"/>
        <v>0.21365680401506373</v>
      </c>
      <c r="W37" s="5">
        <f t="shared" si="83"/>
        <v>4.6804032504834048</v>
      </c>
      <c r="X37" s="2"/>
      <c r="Y37" s="1">
        <v>11</v>
      </c>
      <c r="Z37" s="1">
        <v>100</v>
      </c>
      <c r="AA37" s="1">
        <v>0.19800000000000001</v>
      </c>
      <c r="AB37" s="4">
        <v>0.04</v>
      </c>
      <c r="AC37" s="4">
        <v>0.2</v>
      </c>
      <c r="AD37" s="1">
        <f t="shared" si="84"/>
        <v>4.8642302500000012</v>
      </c>
      <c r="AE37" s="1">
        <f t="shared" si="85"/>
        <v>1.5</v>
      </c>
      <c r="AF37" s="1">
        <f t="shared" si="86"/>
        <v>2.6</v>
      </c>
      <c r="AG37" s="1">
        <f t="shared" si="87"/>
        <v>0.38400000000000001</v>
      </c>
      <c r="AH37" s="1">
        <f t="shared" si="88"/>
        <v>0.14457504301506333</v>
      </c>
      <c r="AI37" s="5">
        <f t="shared" si="89"/>
        <v>6.9168231192973577</v>
      </c>
      <c r="AK37" s="1">
        <v>11</v>
      </c>
      <c r="AL37" s="1">
        <v>100</v>
      </c>
      <c r="AM37" s="1">
        <v>0.19800000000000001</v>
      </c>
      <c r="AN37" s="4">
        <v>0.06</v>
      </c>
      <c r="AO37" s="4">
        <v>0.3</v>
      </c>
      <c r="AP37" s="1">
        <f t="shared" si="90"/>
        <v>4.8642302500000012</v>
      </c>
      <c r="AQ37" s="1">
        <f t="shared" si="91"/>
        <v>1.5</v>
      </c>
      <c r="AR37" s="1">
        <f t="shared" si="92"/>
        <v>2.6500000000000004</v>
      </c>
      <c r="AS37" s="1">
        <f t="shared" si="93"/>
        <v>0.41600000000000004</v>
      </c>
      <c r="AT37" s="1">
        <f t="shared" si="94"/>
        <v>8.8941282015062975E-2</v>
      </c>
      <c r="AU37" s="5">
        <f t="shared" si="95"/>
        <v>11.243372901130899</v>
      </c>
      <c r="AW37" s="1">
        <v>11</v>
      </c>
      <c r="AX37" s="1">
        <v>100</v>
      </c>
      <c r="AY37" s="1">
        <v>0.19800000000000001</v>
      </c>
      <c r="AZ37" s="4">
        <v>0.08</v>
      </c>
      <c r="BA37" s="4">
        <v>0.4</v>
      </c>
      <c r="BB37" s="1">
        <f t="shared" si="96"/>
        <v>4.8642302500000012</v>
      </c>
      <c r="BC37" s="1">
        <f t="shared" si="97"/>
        <v>1.5</v>
      </c>
      <c r="BD37" s="1">
        <f t="shared" si="98"/>
        <v>2.7</v>
      </c>
      <c r="BE37" s="1">
        <f t="shared" si="99"/>
        <v>0.44799999999999995</v>
      </c>
      <c r="BF37" s="1">
        <f t="shared" si="100"/>
        <v>4.6755521015062959E-2</v>
      </c>
      <c r="BG37" s="5">
        <f t="shared" si="101"/>
        <v>21.387848499813224</v>
      </c>
      <c r="BI37" s="1">
        <v>11</v>
      </c>
      <c r="BJ37" s="1">
        <v>100</v>
      </c>
      <c r="BK37" s="1">
        <v>0.19800000000000001</v>
      </c>
      <c r="BL37" s="4">
        <v>0.1</v>
      </c>
      <c r="BM37" s="4">
        <v>0.5</v>
      </c>
      <c r="BN37" s="1">
        <f t="shared" si="102"/>
        <v>4.8642302500000012</v>
      </c>
      <c r="BO37" s="1">
        <f t="shared" si="103"/>
        <v>1.5</v>
      </c>
      <c r="BP37" s="1">
        <f t="shared" si="104"/>
        <v>2.75</v>
      </c>
      <c r="BQ37" s="1">
        <f t="shared" si="105"/>
        <v>0.48</v>
      </c>
      <c r="BR37" s="1">
        <f t="shared" si="106"/>
        <v>1.8017760015062827E-2</v>
      </c>
      <c r="BS37" s="5">
        <f t="shared" si="107"/>
        <v>55.500794724982526</v>
      </c>
      <c r="BU37" s="1">
        <v>11</v>
      </c>
      <c r="BV37" s="1">
        <v>100</v>
      </c>
      <c r="BW37" s="1">
        <v>0.19800000000000001</v>
      </c>
      <c r="BX37" s="4">
        <v>0.2</v>
      </c>
      <c r="BY37" s="4">
        <v>1</v>
      </c>
      <c r="BZ37" s="1">
        <f t="shared" si="108"/>
        <v>4.8642302500000012</v>
      </c>
      <c r="CA37" s="1">
        <f t="shared" si="109"/>
        <v>1.5</v>
      </c>
      <c r="CB37" s="1">
        <f t="shared" si="110"/>
        <v>3</v>
      </c>
      <c r="CC37" s="1">
        <f t="shared" si="111"/>
        <v>0.64</v>
      </c>
      <c r="CD37" s="1">
        <f t="shared" si="112"/>
        <v>7.6048955015061842E-2</v>
      </c>
      <c r="CE37" s="7">
        <f t="shared" si="113"/>
        <v>13.14942460158651</v>
      </c>
      <c r="CG37" s="1">
        <v>11</v>
      </c>
      <c r="CH37" s="1">
        <v>100</v>
      </c>
      <c r="CI37" s="1">
        <v>0.19800000000000001</v>
      </c>
      <c r="CJ37" s="4">
        <v>0.3</v>
      </c>
      <c r="CK37" s="4">
        <v>1.5</v>
      </c>
      <c r="CL37" s="1">
        <f t="shared" si="114"/>
        <v>4.8642302500000012</v>
      </c>
      <c r="CM37" s="1">
        <f t="shared" si="115"/>
        <v>1.5</v>
      </c>
      <c r="CN37" s="1">
        <f t="shared" si="116"/>
        <v>3.25</v>
      </c>
      <c r="CO37" s="1">
        <f t="shared" si="117"/>
        <v>0.8</v>
      </c>
      <c r="CP37" s="1">
        <f t="shared" si="118"/>
        <v>0.4702801500150609</v>
      </c>
      <c r="CQ37" s="7">
        <f t="shared" si="119"/>
        <v>2.1263921089758404</v>
      </c>
      <c r="CS37" s="1">
        <v>11</v>
      </c>
      <c r="CT37" s="1">
        <v>100</v>
      </c>
      <c r="CU37" s="1">
        <v>0.19800000000000001</v>
      </c>
      <c r="CV37" s="4">
        <v>0.4</v>
      </c>
      <c r="CW37" s="4">
        <v>2</v>
      </c>
      <c r="CX37" s="1">
        <f t="shared" si="120"/>
        <v>4.8642302500000012</v>
      </c>
      <c r="CY37" s="1">
        <f t="shared" si="121"/>
        <v>1.5</v>
      </c>
      <c r="CZ37" s="1">
        <f t="shared" si="122"/>
        <v>3.5</v>
      </c>
      <c r="DA37" s="1">
        <f t="shared" si="123"/>
        <v>0.96</v>
      </c>
      <c r="DB37" s="1">
        <f t="shared" si="124"/>
        <v>1.2007113450150597</v>
      </c>
      <c r="DC37" s="7">
        <f t="shared" si="125"/>
        <v>0.83283963639692071</v>
      </c>
      <c r="DE37" s="1">
        <v>11</v>
      </c>
      <c r="DF37" s="1">
        <v>100</v>
      </c>
      <c r="DG37" s="1">
        <v>0.19800000000000001</v>
      </c>
      <c r="DH37" s="4">
        <v>0.5</v>
      </c>
      <c r="DI37" s="4">
        <v>2.5</v>
      </c>
      <c r="DJ37" s="1">
        <f t="shared" si="126"/>
        <v>4.8642302500000012</v>
      </c>
      <c r="DK37" s="1">
        <f t="shared" si="127"/>
        <v>1.5</v>
      </c>
      <c r="DL37" s="1">
        <f t="shared" si="128"/>
        <v>3.75</v>
      </c>
      <c r="DM37" s="1">
        <f t="shared" si="129"/>
        <v>1.1200000000000001</v>
      </c>
      <c r="DN37" s="1">
        <f t="shared" si="130"/>
        <v>2.2673425400150591</v>
      </c>
      <c r="DO37" s="7">
        <f t="shared" si="131"/>
        <v>0.44104496005855309</v>
      </c>
      <c r="DQ37" s="1">
        <v>11</v>
      </c>
      <c r="DR37" s="1">
        <v>100</v>
      </c>
      <c r="DS37" s="1">
        <v>0.19800000000000001</v>
      </c>
      <c r="DT37" s="4">
        <v>0.6</v>
      </c>
      <c r="DU37" s="4">
        <v>3</v>
      </c>
      <c r="DV37" s="1">
        <f t="shared" si="132"/>
        <v>4.8642302500000012</v>
      </c>
      <c r="DW37" s="1">
        <f t="shared" si="133"/>
        <v>1.5</v>
      </c>
      <c r="DX37" s="1">
        <f t="shared" si="134"/>
        <v>4</v>
      </c>
      <c r="DY37" s="1">
        <f t="shared" si="135"/>
        <v>1.28</v>
      </c>
      <c r="DZ37" s="1">
        <f t="shared" si="136"/>
        <v>3.6701737350150578</v>
      </c>
      <c r="EA37" s="7">
        <f t="shared" si="137"/>
        <v>0.27246666566750338</v>
      </c>
      <c r="EC37" s="1">
        <v>11</v>
      </c>
      <c r="ED37" s="1">
        <v>100</v>
      </c>
      <c r="EE37" s="1">
        <v>0.19800000000000001</v>
      </c>
      <c r="EF37" s="4">
        <v>0.7</v>
      </c>
      <c r="EG37" s="4">
        <v>3.5</v>
      </c>
      <c r="EH37" s="1">
        <f t="shared" si="138"/>
        <v>4.8642302500000012</v>
      </c>
      <c r="EI37" s="1">
        <f t="shared" si="139"/>
        <v>1.5</v>
      </c>
      <c r="EJ37" s="1">
        <f t="shared" si="140"/>
        <v>4.25</v>
      </c>
      <c r="EK37" s="1">
        <f t="shared" si="141"/>
        <v>1.44</v>
      </c>
      <c r="EL37" s="1">
        <f t="shared" si="142"/>
        <v>5.4092049300150569</v>
      </c>
      <c r="EM37" s="7">
        <f t="shared" si="143"/>
        <v>0.18487005261182005</v>
      </c>
    </row>
    <row r="38" spans="1:143" x14ac:dyDescent="0.25">
      <c r="A38" s="1">
        <v>12</v>
      </c>
      <c r="B38" s="1">
        <v>300</v>
      </c>
      <c r="C38" s="1">
        <v>0.1993</v>
      </c>
      <c r="D38" s="4">
        <v>0</v>
      </c>
      <c r="E38" s="4">
        <v>0</v>
      </c>
      <c r="F38" s="1">
        <f t="shared" si="72"/>
        <v>4.8484737056249996</v>
      </c>
      <c r="G38" s="1">
        <f t="shared" si="73"/>
        <v>1.5</v>
      </c>
      <c r="H38" s="1">
        <f t="shared" si="74"/>
        <v>2.5</v>
      </c>
      <c r="I38" s="1">
        <f t="shared" si="75"/>
        <v>0.32</v>
      </c>
      <c r="J38" s="1">
        <f t="shared" si="76"/>
        <v>0.27928445753701864</v>
      </c>
      <c r="K38" s="5">
        <f t="shared" si="77"/>
        <v>3.5805787719764242</v>
      </c>
      <c r="M38" s="1">
        <v>12</v>
      </c>
      <c r="N38" s="1">
        <v>300</v>
      </c>
      <c r="O38" s="1">
        <v>0.1993</v>
      </c>
      <c r="P38" s="4">
        <v>0.02</v>
      </c>
      <c r="Q38" s="4">
        <v>0.1</v>
      </c>
      <c r="R38" s="1">
        <f t="shared" si="78"/>
        <v>4.8484737056249996</v>
      </c>
      <c r="S38" s="1">
        <f t="shared" si="79"/>
        <v>1.5</v>
      </c>
      <c r="T38" s="1">
        <f t="shared" si="80"/>
        <v>2.5499999999999998</v>
      </c>
      <c r="U38" s="1">
        <f t="shared" si="81"/>
        <v>0.35200000000000004</v>
      </c>
      <c r="V38" s="1">
        <f t="shared" si="82"/>
        <v>0.1993387698145189</v>
      </c>
      <c r="W38" s="5">
        <f t="shared" si="83"/>
        <v>5.0165855890978053</v>
      </c>
      <c r="X38" s="2"/>
      <c r="Y38" s="1">
        <v>12</v>
      </c>
      <c r="Z38" s="1">
        <v>300</v>
      </c>
      <c r="AA38" s="1">
        <v>0.1993</v>
      </c>
      <c r="AB38" s="4">
        <v>0.04</v>
      </c>
      <c r="AC38" s="4">
        <v>0.2</v>
      </c>
      <c r="AD38" s="1">
        <f t="shared" si="84"/>
        <v>4.8484737056249996</v>
      </c>
      <c r="AE38" s="1">
        <f t="shared" si="85"/>
        <v>1.5</v>
      </c>
      <c r="AF38" s="1">
        <f t="shared" si="86"/>
        <v>2.6</v>
      </c>
      <c r="AG38" s="1">
        <f t="shared" si="87"/>
        <v>0.38400000000000001</v>
      </c>
      <c r="AH38" s="1">
        <f t="shared" si="88"/>
        <v>0.13284108209201878</v>
      </c>
      <c r="AI38" s="5">
        <f t="shared" si="89"/>
        <v>7.5277917361987594</v>
      </c>
      <c r="AK38" s="1">
        <v>12</v>
      </c>
      <c r="AL38" s="1">
        <v>300</v>
      </c>
      <c r="AM38" s="1">
        <v>0.1993</v>
      </c>
      <c r="AN38" s="4">
        <v>0.06</v>
      </c>
      <c r="AO38" s="4">
        <v>0.3</v>
      </c>
      <c r="AP38" s="1">
        <f t="shared" si="90"/>
        <v>4.8484737056249996</v>
      </c>
      <c r="AQ38" s="1">
        <f t="shared" si="91"/>
        <v>1.5</v>
      </c>
      <c r="AR38" s="1">
        <f t="shared" si="92"/>
        <v>2.6500000000000004</v>
      </c>
      <c r="AS38" s="1">
        <f t="shared" si="93"/>
        <v>0.41600000000000004</v>
      </c>
      <c r="AT38" s="1">
        <f t="shared" si="94"/>
        <v>7.9791394369518695E-2</v>
      </c>
      <c r="AU38" s="5">
        <f t="shared" si="95"/>
        <v>12.532679844757951</v>
      </c>
      <c r="AW38" s="1">
        <v>12</v>
      </c>
      <c r="AX38" s="1">
        <v>300</v>
      </c>
      <c r="AY38" s="1">
        <v>0.1993</v>
      </c>
      <c r="AZ38" s="4">
        <v>0.08</v>
      </c>
      <c r="BA38" s="4">
        <v>0.4</v>
      </c>
      <c r="BB38" s="1">
        <f t="shared" si="96"/>
        <v>4.8484737056249996</v>
      </c>
      <c r="BC38" s="1">
        <f t="shared" si="97"/>
        <v>1.5</v>
      </c>
      <c r="BD38" s="1">
        <f t="shared" si="98"/>
        <v>2.7</v>
      </c>
      <c r="BE38" s="1">
        <f t="shared" si="99"/>
        <v>0.44799999999999995</v>
      </c>
      <c r="BF38" s="1">
        <f t="shared" si="100"/>
        <v>4.018970664701893E-2</v>
      </c>
      <c r="BG38" s="5">
        <f t="shared" si="101"/>
        <v>24.881993013357189</v>
      </c>
      <c r="BI38" s="1">
        <v>12</v>
      </c>
      <c r="BJ38" s="1">
        <v>300</v>
      </c>
      <c r="BK38" s="1">
        <v>0.1993</v>
      </c>
      <c r="BL38" s="4">
        <v>0.1</v>
      </c>
      <c r="BM38" s="4">
        <v>0.5</v>
      </c>
      <c r="BN38" s="1">
        <f t="shared" si="102"/>
        <v>4.8484737056249996</v>
      </c>
      <c r="BO38" s="1">
        <f t="shared" si="103"/>
        <v>1.5</v>
      </c>
      <c r="BP38" s="1">
        <f t="shared" si="104"/>
        <v>2.75</v>
      </c>
      <c r="BQ38" s="1">
        <f t="shared" si="105"/>
        <v>0.48</v>
      </c>
      <c r="BR38" s="1">
        <f t="shared" si="106"/>
        <v>1.4036018924519059E-2</v>
      </c>
      <c r="BS38" s="5">
        <f t="shared" si="107"/>
        <v>71.245272992125493</v>
      </c>
      <c r="BU38" s="1">
        <v>12</v>
      </c>
      <c r="BV38" s="1">
        <v>300</v>
      </c>
      <c r="BW38" s="1">
        <v>0.1993</v>
      </c>
      <c r="BX38" s="4">
        <v>0.2</v>
      </c>
      <c r="BY38" s="4">
        <v>1</v>
      </c>
      <c r="BZ38" s="1">
        <f t="shared" si="108"/>
        <v>4.8484737056249996</v>
      </c>
      <c r="CA38" s="1">
        <f t="shared" si="109"/>
        <v>1.5</v>
      </c>
      <c r="CB38" s="1">
        <f t="shared" si="110"/>
        <v>3</v>
      </c>
      <c r="CC38" s="1">
        <f t="shared" si="111"/>
        <v>0.64</v>
      </c>
      <c r="CD38" s="1">
        <f t="shared" si="112"/>
        <v>8.4987580312019417E-2</v>
      </c>
      <c r="CE38" s="7">
        <f t="shared" si="113"/>
        <v>11.766425121513601</v>
      </c>
      <c r="CG38" s="1">
        <v>12</v>
      </c>
      <c r="CH38" s="1">
        <v>300</v>
      </c>
      <c r="CI38" s="1">
        <v>0.1993</v>
      </c>
      <c r="CJ38" s="4">
        <v>0.3</v>
      </c>
      <c r="CK38" s="4">
        <v>1.5</v>
      </c>
      <c r="CL38" s="1">
        <f t="shared" si="114"/>
        <v>4.8484737056249996</v>
      </c>
      <c r="CM38" s="1">
        <f t="shared" si="115"/>
        <v>1.5</v>
      </c>
      <c r="CN38" s="1">
        <f t="shared" si="116"/>
        <v>3.25</v>
      </c>
      <c r="CO38" s="1">
        <f t="shared" si="117"/>
        <v>0.8</v>
      </c>
      <c r="CP38" s="1">
        <f t="shared" si="118"/>
        <v>0.49213914169951983</v>
      </c>
      <c r="CQ38" s="7">
        <f t="shared" si="119"/>
        <v>2.0319456740357373</v>
      </c>
      <c r="CS38" s="1">
        <v>12</v>
      </c>
      <c r="CT38" s="1">
        <v>300</v>
      </c>
      <c r="CU38" s="1">
        <v>0.1993</v>
      </c>
      <c r="CV38" s="4">
        <v>0.4</v>
      </c>
      <c r="CW38" s="4">
        <v>2</v>
      </c>
      <c r="CX38" s="1">
        <f t="shared" si="120"/>
        <v>4.8484737056249996</v>
      </c>
      <c r="CY38" s="1">
        <f t="shared" si="121"/>
        <v>1.5</v>
      </c>
      <c r="CZ38" s="1">
        <f t="shared" si="122"/>
        <v>3.5</v>
      </c>
      <c r="DA38" s="1">
        <f t="shared" si="123"/>
        <v>0.96</v>
      </c>
      <c r="DB38" s="1">
        <f t="shared" si="124"/>
        <v>1.2354907030870199</v>
      </c>
      <c r="DC38" s="7">
        <f t="shared" si="125"/>
        <v>0.80939500192221725</v>
      </c>
      <c r="DE38" s="1">
        <v>12</v>
      </c>
      <c r="DF38" s="1">
        <v>300</v>
      </c>
      <c r="DG38" s="1">
        <v>0.1993</v>
      </c>
      <c r="DH38" s="4">
        <v>0.5</v>
      </c>
      <c r="DI38" s="4">
        <v>2.5</v>
      </c>
      <c r="DJ38" s="1">
        <f t="shared" si="126"/>
        <v>4.8484737056249996</v>
      </c>
      <c r="DK38" s="1">
        <f t="shared" si="127"/>
        <v>1.5</v>
      </c>
      <c r="DL38" s="1">
        <f t="shared" si="128"/>
        <v>3.75</v>
      </c>
      <c r="DM38" s="1">
        <f t="shared" si="129"/>
        <v>1.1200000000000001</v>
      </c>
      <c r="DN38" s="1">
        <f t="shared" si="130"/>
        <v>2.315042264474521</v>
      </c>
      <c r="DO38" s="7">
        <f t="shared" si="131"/>
        <v>0.43195755660512081</v>
      </c>
      <c r="DQ38" s="1">
        <v>12</v>
      </c>
      <c r="DR38" s="1">
        <v>300</v>
      </c>
      <c r="DS38" s="1">
        <v>0.1993</v>
      </c>
      <c r="DT38" s="4">
        <v>0.6</v>
      </c>
      <c r="DU38" s="4">
        <v>3</v>
      </c>
      <c r="DV38" s="1">
        <f t="shared" si="132"/>
        <v>4.8484737056249996</v>
      </c>
      <c r="DW38" s="1">
        <f t="shared" si="133"/>
        <v>1.5</v>
      </c>
      <c r="DX38" s="1">
        <f t="shared" si="134"/>
        <v>4</v>
      </c>
      <c r="DY38" s="1">
        <f t="shared" si="135"/>
        <v>1.28</v>
      </c>
      <c r="DZ38" s="1">
        <f t="shared" si="136"/>
        <v>3.7307938258620208</v>
      </c>
      <c r="EA38" s="7">
        <f t="shared" si="137"/>
        <v>0.26803947006343737</v>
      </c>
      <c r="EC38" s="1">
        <v>12</v>
      </c>
      <c r="ED38" s="1">
        <v>300</v>
      </c>
      <c r="EE38" s="1">
        <v>0.1993</v>
      </c>
      <c r="EF38" s="4">
        <v>0.7</v>
      </c>
      <c r="EG38" s="4">
        <v>3.5</v>
      </c>
      <c r="EH38" s="1">
        <f t="shared" si="138"/>
        <v>4.8484737056249996</v>
      </c>
      <c r="EI38" s="1">
        <f t="shared" si="139"/>
        <v>1.5</v>
      </c>
      <c r="EJ38" s="1">
        <f t="shared" si="140"/>
        <v>4.25</v>
      </c>
      <c r="EK38" s="1">
        <f t="shared" si="141"/>
        <v>1.44</v>
      </c>
      <c r="EL38" s="1">
        <f t="shared" si="142"/>
        <v>5.4827453872495209</v>
      </c>
      <c r="EM38" s="7">
        <f t="shared" si="143"/>
        <v>0.18239037733278016</v>
      </c>
    </row>
    <row r="39" spans="1:143" x14ac:dyDescent="0.25">
      <c r="A39" s="1">
        <v>13</v>
      </c>
      <c r="B39" s="1">
        <v>1000</v>
      </c>
      <c r="C39" s="1">
        <v>0.19980000000000001</v>
      </c>
      <c r="D39" s="4">
        <v>0</v>
      </c>
      <c r="E39" s="4">
        <v>0</v>
      </c>
      <c r="F39" s="1">
        <f t="shared" si="72"/>
        <v>4.8424203025000008</v>
      </c>
      <c r="G39" s="1">
        <f t="shared" si="73"/>
        <v>1.5</v>
      </c>
      <c r="H39" s="1">
        <f t="shared" si="74"/>
        <v>2.5</v>
      </c>
      <c r="I39" s="1">
        <f t="shared" si="75"/>
        <v>0.32</v>
      </c>
      <c r="J39" s="1">
        <f t="shared" si="76"/>
        <v>0.27292297246419223</v>
      </c>
      <c r="K39" s="5">
        <f t="shared" si="77"/>
        <v>3.6640374790407249</v>
      </c>
      <c r="M39" s="1">
        <v>13</v>
      </c>
      <c r="N39" s="1">
        <v>1000</v>
      </c>
      <c r="O39" s="1">
        <v>0.19980000000000001</v>
      </c>
      <c r="P39" s="4">
        <v>0.02</v>
      </c>
      <c r="Q39" s="4">
        <v>0.1</v>
      </c>
      <c r="R39" s="1">
        <f t="shared" si="78"/>
        <v>4.8424203025000008</v>
      </c>
      <c r="S39" s="1">
        <f t="shared" si="79"/>
        <v>1.5</v>
      </c>
      <c r="T39" s="1">
        <f t="shared" si="80"/>
        <v>2.5499999999999998</v>
      </c>
      <c r="U39" s="1">
        <f t="shared" si="81"/>
        <v>0.35200000000000004</v>
      </c>
      <c r="V39" s="1">
        <f t="shared" si="82"/>
        <v>0.19397004285419231</v>
      </c>
      <c r="W39" s="5">
        <f t="shared" si="83"/>
        <v>5.1554352686909599</v>
      </c>
      <c r="X39" s="2"/>
      <c r="Y39" s="1">
        <v>13</v>
      </c>
      <c r="Z39" s="1">
        <v>1000</v>
      </c>
      <c r="AA39" s="1">
        <v>0.19980000000000001</v>
      </c>
      <c r="AB39" s="4">
        <v>0.04</v>
      </c>
      <c r="AC39" s="4">
        <v>0.2</v>
      </c>
      <c r="AD39" s="1">
        <f t="shared" si="84"/>
        <v>4.8424203025000008</v>
      </c>
      <c r="AE39" s="1">
        <f t="shared" si="85"/>
        <v>1.5</v>
      </c>
      <c r="AF39" s="1">
        <f t="shared" si="86"/>
        <v>2.6</v>
      </c>
      <c r="AG39" s="1">
        <f t="shared" si="87"/>
        <v>0.38400000000000001</v>
      </c>
      <c r="AH39" s="1">
        <f t="shared" si="88"/>
        <v>0.12846511324419199</v>
      </c>
      <c r="AI39" s="5">
        <f t="shared" si="89"/>
        <v>7.7842145213320064</v>
      </c>
      <c r="AK39" s="1">
        <v>13</v>
      </c>
      <c r="AL39" s="1">
        <v>1000</v>
      </c>
      <c r="AM39" s="1">
        <v>0.19980000000000001</v>
      </c>
      <c r="AN39" s="4">
        <v>0.06</v>
      </c>
      <c r="AO39" s="4">
        <v>0.3</v>
      </c>
      <c r="AP39" s="1">
        <f t="shared" si="90"/>
        <v>4.8424203025000008</v>
      </c>
      <c r="AQ39" s="1">
        <f t="shared" si="91"/>
        <v>1.5</v>
      </c>
      <c r="AR39" s="1">
        <f t="shared" si="92"/>
        <v>2.6500000000000004</v>
      </c>
      <c r="AS39" s="1">
        <f t="shared" si="93"/>
        <v>0.41600000000000004</v>
      </c>
      <c r="AT39" s="1">
        <f t="shared" si="94"/>
        <v>7.6408183634191718E-2</v>
      </c>
      <c r="AU39" s="5">
        <f t="shared" si="95"/>
        <v>13.087603348713976</v>
      </c>
      <c r="AW39" s="1">
        <v>13</v>
      </c>
      <c r="AX39" s="1">
        <v>1000</v>
      </c>
      <c r="AY39" s="1">
        <v>0.19980000000000001</v>
      </c>
      <c r="AZ39" s="4">
        <v>0.08</v>
      </c>
      <c r="BA39" s="4">
        <v>0.4</v>
      </c>
      <c r="BB39" s="1">
        <f t="shared" si="96"/>
        <v>4.8424203025000008</v>
      </c>
      <c r="BC39" s="1">
        <f t="shared" si="97"/>
        <v>1.5</v>
      </c>
      <c r="BD39" s="1">
        <f t="shared" si="98"/>
        <v>2.7</v>
      </c>
      <c r="BE39" s="1">
        <f t="shared" si="99"/>
        <v>0.44799999999999995</v>
      </c>
      <c r="BF39" s="1">
        <f t="shared" si="100"/>
        <v>3.7799254024191757E-2</v>
      </c>
      <c r="BG39" s="5">
        <f t="shared" si="101"/>
        <v>26.455548550243712</v>
      </c>
      <c r="BI39" s="1">
        <v>13</v>
      </c>
      <c r="BJ39" s="1">
        <v>1000</v>
      </c>
      <c r="BK39" s="1">
        <v>0.19980000000000001</v>
      </c>
      <c r="BL39" s="4">
        <v>0.1</v>
      </c>
      <c r="BM39" s="4">
        <v>0.5</v>
      </c>
      <c r="BN39" s="1">
        <f t="shared" si="102"/>
        <v>4.8424203025000008</v>
      </c>
      <c r="BO39" s="1">
        <f t="shared" si="103"/>
        <v>1.5</v>
      </c>
      <c r="BP39" s="1">
        <f t="shared" si="104"/>
        <v>2.75</v>
      </c>
      <c r="BQ39" s="1">
        <f t="shared" si="105"/>
        <v>0.48</v>
      </c>
      <c r="BR39" s="1">
        <f t="shared" si="106"/>
        <v>1.2638324414191684E-2</v>
      </c>
      <c r="BS39" s="5">
        <f t="shared" si="107"/>
        <v>79.124412954385889</v>
      </c>
      <c r="BU39" s="1">
        <v>13</v>
      </c>
      <c r="BV39" s="1">
        <v>1000</v>
      </c>
      <c r="BW39" s="1">
        <v>0.19980000000000001</v>
      </c>
      <c r="BX39" s="4">
        <v>0.2</v>
      </c>
      <c r="BY39" s="4">
        <v>1</v>
      </c>
      <c r="BZ39" s="1">
        <f t="shared" si="108"/>
        <v>4.8424203025000008</v>
      </c>
      <c r="CA39" s="1">
        <f t="shared" si="109"/>
        <v>1.5</v>
      </c>
      <c r="CB39" s="1">
        <f t="shared" si="110"/>
        <v>3</v>
      </c>
      <c r="CC39" s="1">
        <f t="shared" si="111"/>
        <v>0.64</v>
      </c>
      <c r="CD39" s="1">
        <f t="shared" si="112"/>
        <v>8.855367636419105E-2</v>
      </c>
      <c r="CE39" s="7">
        <f t="shared" si="113"/>
        <v>11.292585932709798</v>
      </c>
      <c r="CG39" s="1">
        <v>13</v>
      </c>
      <c r="CH39" s="1">
        <v>1000</v>
      </c>
      <c r="CI39" s="1">
        <v>0.19980000000000001</v>
      </c>
      <c r="CJ39" s="4">
        <v>0.3</v>
      </c>
      <c r="CK39" s="4">
        <v>1.5</v>
      </c>
      <c r="CL39" s="1">
        <f t="shared" si="114"/>
        <v>4.8424203025000008</v>
      </c>
      <c r="CM39" s="1">
        <f t="shared" si="115"/>
        <v>1.5</v>
      </c>
      <c r="CN39" s="1">
        <f t="shared" si="116"/>
        <v>3.25</v>
      </c>
      <c r="CO39" s="1">
        <f t="shared" si="117"/>
        <v>0.8</v>
      </c>
      <c r="CP39" s="1">
        <f t="shared" si="118"/>
        <v>0.50066902831419047</v>
      </c>
      <c r="CQ39" s="7">
        <f t="shared" si="119"/>
        <v>1.9973274627494209</v>
      </c>
      <c r="CS39" s="1">
        <v>13</v>
      </c>
      <c r="CT39" s="1">
        <v>1000</v>
      </c>
      <c r="CU39" s="1">
        <v>0.19980000000000001</v>
      </c>
      <c r="CV39" s="4">
        <v>0.4</v>
      </c>
      <c r="CW39" s="4">
        <v>2</v>
      </c>
      <c r="CX39" s="1">
        <f t="shared" si="120"/>
        <v>4.8424203025000008</v>
      </c>
      <c r="CY39" s="1">
        <f t="shared" si="121"/>
        <v>1.5</v>
      </c>
      <c r="CZ39" s="1">
        <f t="shared" si="122"/>
        <v>3.5</v>
      </c>
      <c r="DA39" s="1">
        <f t="shared" si="123"/>
        <v>0.96</v>
      </c>
      <c r="DB39" s="1">
        <f t="shared" si="124"/>
        <v>1.2489843802641898</v>
      </c>
      <c r="DC39" s="7">
        <f t="shared" si="125"/>
        <v>0.80065052517988755</v>
      </c>
      <c r="DE39" s="1">
        <v>13</v>
      </c>
      <c r="DF39" s="1">
        <v>1000</v>
      </c>
      <c r="DG39" s="1">
        <v>0.19980000000000001</v>
      </c>
      <c r="DH39" s="4">
        <v>0.5</v>
      </c>
      <c r="DI39" s="4">
        <v>2.5</v>
      </c>
      <c r="DJ39" s="1">
        <f t="shared" si="126"/>
        <v>4.8424203025000008</v>
      </c>
      <c r="DK39" s="1">
        <f t="shared" si="127"/>
        <v>1.5</v>
      </c>
      <c r="DL39" s="1">
        <f t="shared" si="128"/>
        <v>3.75</v>
      </c>
      <c r="DM39" s="1">
        <f t="shared" si="129"/>
        <v>1.1200000000000001</v>
      </c>
      <c r="DN39" s="1">
        <f t="shared" si="130"/>
        <v>2.3334997322141895</v>
      </c>
      <c r="DO39" s="7">
        <f t="shared" si="131"/>
        <v>0.42854086769109218</v>
      </c>
      <c r="DQ39" s="1">
        <v>13</v>
      </c>
      <c r="DR39" s="1">
        <v>1000</v>
      </c>
      <c r="DS39" s="1">
        <v>0.19980000000000001</v>
      </c>
      <c r="DT39" s="4">
        <v>0.6</v>
      </c>
      <c r="DU39" s="4">
        <v>3</v>
      </c>
      <c r="DV39" s="1">
        <f t="shared" si="132"/>
        <v>4.8424203025000008</v>
      </c>
      <c r="DW39" s="1">
        <f t="shared" si="133"/>
        <v>1.5</v>
      </c>
      <c r="DX39" s="1">
        <f t="shared" si="134"/>
        <v>4</v>
      </c>
      <c r="DY39" s="1">
        <f t="shared" si="135"/>
        <v>1.28</v>
      </c>
      <c r="DZ39" s="1">
        <f t="shared" si="136"/>
        <v>3.7542150841641888</v>
      </c>
      <c r="EA39" s="7">
        <f t="shared" si="137"/>
        <v>0.26636726388377208</v>
      </c>
      <c r="EC39" s="1">
        <v>13</v>
      </c>
      <c r="ED39" s="1">
        <v>1000</v>
      </c>
      <c r="EE39" s="1">
        <v>0.19980000000000001</v>
      </c>
      <c r="EF39" s="4">
        <v>0.7</v>
      </c>
      <c r="EG39" s="4">
        <v>3.5</v>
      </c>
      <c r="EH39" s="1">
        <f t="shared" si="138"/>
        <v>4.8424203025000008</v>
      </c>
      <c r="EI39" s="1">
        <f t="shared" si="139"/>
        <v>1.5</v>
      </c>
      <c r="EJ39" s="1">
        <f t="shared" si="140"/>
        <v>4.25</v>
      </c>
      <c r="EK39" s="1">
        <f t="shared" si="141"/>
        <v>1.44</v>
      </c>
      <c r="EL39" s="1">
        <f t="shared" si="142"/>
        <v>5.511130436114188</v>
      </c>
      <c r="EM39" s="7">
        <f t="shared" si="143"/>
        <v>0.18145097663576337</v>
      </c>
    </row>
    <row r="40" spans="1:143" x14ac:dyDescent="0.25">
      <c r="A40" s="1">
        <v>14</v>
      </c>
      <c r="B40" s="1">
        <v>3000</v>
      </c>
      <c r="C40" s="1">
        <v>0.19997999999999999</v>
      </c>
      <c r="D40" s="4">
        <v>0</v>
      </c>
      <c r="E40" s="4">
        <v>0</v>
      </c>
      <c r="F40" s="1">
        <f t="shared" si="72"/>
        <v>4.8402420030249997</v>
      </c>
      <c r="G40" s="1">
        <f t="shared" si="73"/>
        <v>1.5</v>
      </c>
      <c r="H40" s="1">
        <f t="shared" si="74"/>
        <v>2.5</v>
      </c>
      <c r="I40" s="1">
        <f t="shared" si="75"/>
        <v>0.32</v>
      </c>
      <c r="J40" s="1">
        <f t="shared" si="76"/>
        <v>0.27065174171146378</v>
      </c>
      <c r="K40" s="5">
        <f t="shared" si="77"/>
        <v>3.6947850166287837</v>
      </c>
      <c r="M40" s="1">
        <v>14</v>
      </c>
      <c r="N40" s="1">
        <v>3000</v>
      </c>
      <c r="O40" s="1">
        <v>0.19997999999999999</v>
      </c>
      <c r="P40" s="4">
        <v>0.02</v>
      </c>
      <c r="Q40" s="4">
        <v>0.1</v>
      </c>
      <c r="R40" s="1">
        <f t="shared" si="78"/>
        <v>4.8402420030249997</v>
      </c>
      <c r="S40" s="1">
        <f t="shared" si="79"/>
        <v>1.5</v>
      </c>
      <c r="T40" s="1">
        <f t="shared" si="80"/>
        <v>2.5499999999999998</v>
      </c>
      <c r="U40" s="1">
        <f t="shared" si="81"/>
        <v>0.35200000000000004</v>
      </c>
      <c r="V40" s="1">
        <f t="shared" si="82"/>
        <v>0.19205605321536401</v>
      </c>
      <c r="W40" s="5">
        <f t="shared" si="83"/>
        <v>5.2068132363349147</v>
      </c>
      <c r="X40" s="2"/>
      <c r="Y40" s="1">
        <v>14</v>
      </c>
      <c r="Z40" s="1">
        <v>3000</v>
      </c>
      <c r="AA40" s="1">
        <v>0.19997999999999999</v>
      </c>
      <c r="AB40" s="4">
        <v>0.04</v>
      </c>
      <c r="AC40" s="4">
        <v>0.2</v>
      </c>
      <c r="AD40" s="1">
        <f t="shared" si="84"/>
        <v>4.8402420030249997</v>
      </c>
      <c r="AE40" s="1">
        <f t="shared" si="85"/>
        <v>1.5</v>
      </c>
      <c r="AF40" s="1">
        <f t="shared" si="86"/>
        <v>2.6</v>
      </c>
      <c r="AG40" s="1">
        <f t="shared" si="87"/>
        <v>0.38400000000000001</v>
      </c>
      <c r="AH40" s="1">
        <f t="shared" si="88"/>
        <v>0.12690836471926387</v>
      </c>
      <c r="AI40" s="5">
        <f t="shared" si="89"/>
        <v>7.8797012491029799</v>
      </c>
      <c r="AK40" s="1">
        <v>14</v>
      </c>
      <c r="AL40" s="1">
        <v>3000</v>
      </c>
      <c r="AM40" s="1">
        <v>0.19997999999999999</v>
      </c>
      <c r="AN40" s="4">
        <v>0.06</v>
      </c>
      <c r="AO40" s="4">
        <v>0.3</v>
      </c>
      <c r="AP40" s="1">
        <f t="shared" si="90"/>
        <v>4.8402420030249997</v>
      </c>
      <c r="AQ40" s="1">
        <f t="shared" si="91"/>
        <v>1.5</v>
      </c>
      <c r="AR40" s="1">
        <f t="shared" si="92"/>
        <v>2.6500000000000004</v>
      </c>
      <c r="AS40" s="1">
        <f t="shared" si="93"/>
        <v>0.41600000000000004</v>
      </c>
      <c r="AT40" s="1">
        <f t="shared" si="94"/>
        <v>7.5208676223163753E-2</v>
      </c>
      <c r="AU40" s="5">
        <f t="shared" si="95"/>
        <v>13.296338271301828</v>
      </c>
      <c r="AW40" s="1">
        <v>14</v>
      </c>
      <c r="AX40" s="1">
        <v>3000</v>
      </c>
      <c r="AY40" s="1">
        <v>0.19997999999999999</v>
      </c>
      <c r="AZ40" s="4">
        <v>0.08</v>
      </c>
      <c r="BA40" s="4">
        <v>0.4</v>
      </c>
      <c r="BB40" s="1">
        <f t="shared" si="96"/>
        <v>4.8402420030249997</v>
      </c>
      <c r="BC40" s="1">
        <f t="shared" si="97"/>
        <v>1.5</v>
      </c>
      <c r="BD40" s="1">
        <f t="shared" si="98"/>
        <v>2.7</v>
      </c>
      <c r="BE40" s="1">
        <f t="shared" si="99"/>
        <v>0.44799999999999995</v>
      </c>
      <c r="BF40" s="1">
        <f t="shared" si="100"/>
        <v>3.6956987727063961E-2</v>
      </c>
      <c r="BG40" s="5">
        <f t="shared" si="101"/>
        <v>27.058482346700846</v>
      </c>
      <c r="BI40" s="1">
        <v>14</v>
      </c>
      <c r="BJ40" s="1">
        <v>3000</v>
      </c>
      <c r="BK40" s="1">
        <v>0.19997999999999999</v>
      </c>
      <c r="BL40" s="4">
        <v>0.1</v>
      </c>
      <c r="BM40" s="4">
        <v>0.5</v>
      </c>
      <c r="BN40" s="1">
        <f t="shared" si="102"/>
        <v>4.8402420030249997</v>
      </c>
      <c r="BO40" s="1">
        <f t="shared" si="103"/>
        <v>1.5</v>
      </c>
      <c r="BP40" s="1">
        <f t="shared" si="104"/>
        <v>2.75</v>
      </c>
      <c r="BQ40" s="1">
        <f t="shared" si="105"/>
        <v>0.48</v>
      </c>
      <c r="BR40" s="1">
        <f t="shared" si="106"/>
        <v>1.2153299230964056E-2</v>
      </c>
      <c r="BS40" s="5">
        <f t="shared" si="107"/>
        <v>82.282183709606187</v>
      </c>
      <c r="BU40" s="1">
        <v>14</v>
      </c>
      <c r="BV40" s="1">
        <v>3000</v>
      </c>
      <c r="BW40" s="1">
        <v>0.19997999999999999</v>
      </c>
      <c r="BX40" s="4">
        <v>0.2</v>
      </c>
      <c r="BY40" s="4">
        <v>1</v>
      </c>
      <c r="BZ40" s="1">
        <f t="shared" si="108"/>
        <v>4.8402420030249997</v>
      </c>
      <c r="CA40" s="1">
        <f t="shared" si="109"/>
        <v>1.5</v>
      </c>
      <c r="CB40" s="1">
        <f t="shared" si="110"/>
        <v>3</v>
      </c>
      <c r="CC40" s="1">
        <f t="shared" si="111"/>
        <v>0.64</v>
      </c>
      <c r="CD40" s="1">
        <f t="shared" si="112"/>
        <v>8.9854856750464271E-2</v>
      </c>
      <c r="CE40" s="7">
        <f t="shared" si="113"/>
        <v>11.129058975377346</v>
      </c>
      <c r="CG40" s="1">
        <v>14</v>
      </c>
      <c r="CH40" s="1">
        <v>3000</v>
      </c>
      <c r="CI40" s="1">
        <v>0.19997999999999999</v>
      </c>
      <c r="CJ40" s="4">
        <v>0.3</v>
      </c>
      <c r="CK40" s="4">
        <v>1.5</v>
      </c>
      <c r="CL40" s="1">
        <f t="shared" si="114"/>
        <v>4.8402420030249997</v>
      </c>
      <c r="CM40" s="1">
        <f t="shared" si="115"/>
        <v>1.5</v>
      </c>
      <c r="CN40" s="1">
        <f t="shared" si="116"/>
        <v>3.25</v>
      </c>
      <c r="CO40" s="1">
        <f t="shared" si="117"/>
        <v>0.8</v>
      </c>
      <c r="CP40" s="1">
        <f t="shared" si="118"/>
        <v>0.50375641426996454</v>
      </c>
      <c r="CQ40" s="7">
        <f t="shared" si="119"/>
        <v>1.9850863863424617</v>
      </c>
      <c r="CS40" s="1">
        <v>14</v>
      </c>
      <c r="CT40" s="1">
        <v>3000</v>
      </c>
      <c r="CU40" s="1">
        <v>0.19997999999999999</v>
      </c>
      <c r="CV40" s="4">
        <v>0.4</v>
      </c>
      <c r="CW40" s="4">
        <v>2</v>
      </c>
      <c r="CX40" s="1">
        <f t="shared" si="120"/>
        <v>4.8402420030249997</v>
      </c>
      <c r="CY40" s="1">
        <f t="shared" si="121"/>
        <v>1.5</v>
      </c>
      <c r="CZ40" s="1">
        <f t="shared" si="122"/>
        <v>3.5</v>
      </c>
      <c r="DA40" s="1">
        <f t="shared" si="123"/>
        <v>0.96</v>
      </c>
      <c r="DB40" s="1">
        <f t="shared" si="124"/>
        <v>1.2538579717894647</v>
      </c>
      <c r="DC40" s="7">
        <f t="shared" si="125"/>
        <v>0.79753849518764319</v>
      </c>
      <c r="DE40" s="1">
        <v>14</v>
      </c>
      <c r="DF40" s="1">
        <v>3000</v>
      </c>
      <c r="DG40" s="1">
        <v>0.19997999999999999</v>
      </c>
      <c r="DH40" s="4">
        <v>0.5</v>
      </c>
      <c r="DI40" s="4">
        <v>2.5</v>
      </c>
      <c r="DJ40" s="1">
        <f t="shared" si="126"/>
        <v>4.8402420030249997</v>
      </c>
      <c r="DK40" s="1">
        <f t="shared" si="127"/>
        <v>1.5</v>
      </c>
      <c r="DL40" s="1">
        <f t="shared" si="128"/>
        <v>3.75</v>
      </c>
      <c r="DM40" s="1">
        <f t="shared" si="129"/>
        <v>1.1200000000000001</v>
      </c>
      <c r="DN40" s="1">
        <f t="shared" si="130"/>
        <v>2.3401595293089654</v>
      </c>
      <c r="DO40" s="7">
        <f t="shared" si="131"/>
        <v>0.4273212947560433</v>
      </c>
      <c r="DQ40" s="1">
        <v>14</v>
      </c>
      <c r="DR40" s="1">
        <v>3000</v>
      </c>
      <c r="DS40" s="1">
        <v>0.19997999999999999</v>
      </c>
      <c r="DT40" s="4">
        <v>0.6</v>
      </c>
      <c r="DU40" s="4">
        <v>3</v>
      </c>
      <c r="DV40" s="1">
        <f t="shared" si="132"/>
        <v>4.8402420030249997</v>
      </c>
      <c r="DW40" s="1">
        <f t="shared" si="133"/>
        <v>1.5</v>
      </c>
      <c r="DX40" s="1">
        <f t="shared" si="134"/>
        <v>4</v>
      </c>
      <c r="DY40" s="1">
        <f t="shared" si="135"/>
        <v>1.28</v>
      </c>
      <c r="DZ40" s="1">
        <f t="shared" si="136"/>
        <v>3.7626610868284653</v>
      </c>
      <c r="EA40" s="7">
        <f t="shared" si="137"/>
        <v>0.26576935230775639</v>
      </c>
      <c r="EC40" s="1">
        <v>14</v>
      </c>
      <c r="ED40" s="1">
        <v>3000</v>
      </c>
      <c r="EE40" s="1">
        <v>0.19997999999999999</v>
      </c>
      <c r="EF40" s="4">
        <v>0.7</v>
      </c>
      <c r="EG40" s="4">
        <v>3.5</v>
      </c>
      <c r="EH40" s="1">
        <f t="shared" si="138"/>
        <v>4.8402420030249997</v>
      </c>
      <c r="EI40" s="1">
        <f t="shared" si="139"/>
        <v>1.5</v>
      </c>
      <c r="EJ40" s="1">
        <f t="shared" si="140"/>
        <v>4.25</v>
      </c>
      <c r="EK40" s="1">
        <f t="shared" si="141"/>
        <v>1.44</v>
      </c>
      <c r="EL40" s="1">
        <f t="shared" si="142"/>
        <v>5.5213626443479651</v>
      </c>
      <c r="EM40" s="7">
        <f t="shared" si="143"/>
        <v>0.18111471106207208</v>
      </c>
    </row>
    <row r="43" spans="1:143" ht="15.75" customHeight="1" x14ac:dyDescent="0.25">
      <c r="A43" s="6" t="s">
        <v>33</v>
      </c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  <c r="CU43" s="6"/>
      <c r="CV43" s="6"/>
      <c r="CW43" s="6"/>
      <c r="CX43" s="6"/>
      <c r="CY43" s="6"/>
      <c r="CZ43" s="6"/>
      <c r="DA43" s="6"/>
      <c r="DB43" s="6"/>
      <c r="DC43" s="6"/>
      <c r="DD43" s="6"/>
      <c r="DE43" s="6"/>
      <c r="DF43" s="6"/>
      <c r="DG43" s="6"/>
      <c r="DH43" s="6"/>
      <c r="DI43" s="6"/>
      <c r="DJ43" s="6"/>
      <c r="DK43" s="6"/>
      <c r="DL43" s="6"/>
      <c r="DM43" s="6"/>
      <c r="DN43" s="6"/>
      <c r="DO43" s="6"/>
      <c r="DP43" s="6"/>
      <c r="DQ43" s="6"/>
      <c r="DR43" s="6"/>
      <c r="DS43" s="6"/>
      <c r="DT43" s="6"/>
      <c r="DU43" s="6"/>
      <c r="DV43" s="6"/>
      <c r="DW43" s="6"/>
      <c r="DX43" s="6"/>
      <c r="DY43" s="6"/>
      <c r="DZ43" s="6"/>
      <c r="EA43" s="6"/>
      <c r="EB43" s="6"/>
      <c r="EC43" s="6"/>
      <c r="ED43" s="6"/>
      <c r="EE43" s="6"/>
      <c r="EF43" s="6"/>
      <c r="EG43" s="6"/>
      <c r="EH43" s="6"/>
      <c r="EI43" s="6"/>
      <c r="EJ43" s="6"/>
      <c r="EK43" s="6"/>
      <c r="EL43" s="6"/>
      <c r="EM43" s="6"/>
    </row>
    <row r="45" spans="1:143" x14ac:dyDescent="0.25">
      <c r="A45" s="1" t="s">
        <v>0</v>
      </c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</row>
    <row r="46" spans="1:143" x14ac:dyDescent="0.25">
      <c r="A46" s="1" t="s">
        <v>1</v>
      </c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</row>
    <row r="47" spans="1:143" x14ac:dyDescent="0.25">
      <c r="B47" s="1" t="s">
        <v>2</v>
      </c>
      <c r="C47" s="1" t="s">
        <v>3</v>
      </c>
      <c r="D47" s="1" t="s">
        <v>4</v>
      </c>
      <c r="E47" s="1" t="s">
        <v>5</v>
      </c>
      <c r="F47" s="1" t="s">
        <v>6</v>
      </c>
      <c r="G47" s="1" t="s">
        <v>7</v>
      </c>
      <c r="H47" s="1" t="s">
        <v>8</v>
      </c>
      <c r="I47" s="1" t="s">
        <v>9</v>
      </c>
      <c r="J47" s="1" t="s">
        <v>10</v>
      </c>
      <c r="K47" s="1" t="s">
        <v>11</v>
      </c>
      <c r="N47" s="1" t="s">
        <v>2</v>
      </c>
      <c r="O47" s="1" t="s">
        <v>3</v>
      </c>
      <c r="P47" s="1" t="s">
        <v>4</v>
      </c>
      <c r="Q47" s="1" t="s">
        <v>5</v>
      </c>
      <c r="R47" s="1" t="s">
        <v>6</v>
      </c>
      <c r="S47" s="1" t="s">
        <v>7</v>
      </c>
      <c r="T47" s="1" t="s">
        <v>8</v>
      </c>
      <c r="U47" s="1" t="s">
        <v>9</v>
      </c>
      <c r="V47" s="1" t="s">
        <v>10</v>
      </c>
      <c r="W47" s="1" t="s">
        <v>11</v>
      </c>
      <c r="X47" s="2"/>
      <c r="Z47" s="1" t="s">
        <v>2</v>
      </c>
      <c r="AA47" s="1" t="s">
        <v>3</v>
      </c>
      <c r="AB47" s="1" t="s">
        <v>4</v>
      </c>
      <c r="AC47" s="1" t="s">
        <v>5</v>
      </c>
      <c r="AD47" s="1" t="s">
        <v>6</v>
      </c>
      <c r="AE47" s="1" t="s">
        <v>7</v>
      </c>
      <c r="AF47" s="1" t="s">
        <v>8</v>
      </c>
      <c r="AG47" s="1" t="s">
        <v>9</v>
      </c>
      <c r="AH47" s="1" t="s">
        <v>10</v>
      </c>
      <c r="AI47" s="1" t="s">
        <v>11</v>
      </c>
      <c r="AL47" s="1" t="s">
        <v>2</v>
      </c>
      <c r="AM47" s="1" t="s">
        <v>3</v>
      </c>
      <c r="AN47" s="1" t="s">
        <v>4</v>
      </c>
      <c r="AO47" s="1" t="s">
        <v>5</v>
      </c>
      <c r="AP47" s="1" t="s">
        <v>6</v>
      </c>
      <c r="AQ47" s="1" t="s">
        <v>7</v>
      </c>
      <c r="AR47" s="1" t="s">
        <v>8</v>
      </c>
      <c r="AS47" s="1" t="s">
        <v>9</v>
      </c>
      <c r="AT47" s="1" t="s">
        <v>10</v>
      </c>
      <c r="AU47" s="1" t="s">
        <v>11</v>
      </c>
      <c r="AX47" s="1" t="s">
        <v>2</v>
      </c>
      <c r="AY47" s="1" t="s">
        <v>3</v>
      </c>
      <c r="AZ47" s="1" t="s">
        <v>4</v>
      </c>
      <c r="BA47" s="1" t="s">
        <v>5</v>
      </c>
      <c r="BB47" s="1" t="s">
        <v>6</v>
      </c>
      <c r="BC47" s="1" t="s">
        <v>7</v>
      </c>
      <c r="BD47" s="1" t="s">
        <v>8</v>
      </c>
      <c r="BE47" s="1" t="s">
        <v>9</v>
      </c>
      <c r="BF47" s="1" t="s">
        <v>10</v>
      </c>
      <c r="BG47" s="1" t="s">
        <v>11</v>
      </c>
      <c r="BJ47" s="1" t="s">
        <v>2</v>
      </c>
      <c r="BK47" s="1" t="s">
        <v>3</v>
      </c>
      <c r="BL47" s="1" t="s">
        <v>4</v>
      </c>
      <c r="BM47" s="1" t="s">
        <v>5</v>
      </c>
      <c r="BN47" s="1" t="s">
        <v>6</v>
      </c>
      <c r="BO47" s="1" t="s">
        <v>7</v>
      </c>
      <c r="BP47" s="1" t="s">
        <v>8</v>
      </c>
      <c r="BQ47" s="1" t="s">
        <v>9</v>
      </c>
      <c r="BR47" s="1" t="s">
        <v>10</v>
      </c>
      <c r="BS47" s="1" t="s">
        <v>11</v>
      </c>
      <c r="BV47" s="1" t="s">
        <v>2</v>
      </c>
      <c r="BW47" s="1" t="s">
        <v>3</v>
      </c>
      <c r="BX47" s="1" t="s">
        <v>4</v>
      </c>
      <c r="BY47" s="1" t="s">
        <v>5</v>
      </c>
      <c r="BZ47" s="1" t="s">
        <v>6</v>
      </c>
      <c r="CA47" s="1" t="s">
        <v>7</v>
      </c>
      <c r="CB47" s="1" t="s">
        <v>8</v>
      </c>
      <c r="CC47" s="1" t="s">
        <v>9</v>
      </c>
      <c r="CD47" s="1" t="s">
        <v>10</v>
      </c>
      <c r="CE47" s="1" t="s">
        <v>11</v>
      </c>
      <c r="CH47" s="1" t="s">
        <v>2</v>
      </c>
      <c r="CI47" s="1" t="s">
        <v>3</v>
      </c>
      <c r="CJ47" s="1" t="s">
        <v>4</v>
      </c>
      <c r="CK47" s="1" t="s">
        <v>5</v>
      </c>
      <c r="CL47" s="1" t="s">
        <v>6</v>
      </c>
      <c r="CM47" s="1" t="s">
        <v>7</v>
      </c>
      <c r="CN47" s="1" t="s">
        <v>8</v>
      </c>
      <c r="CO47" s="1" t="s">
        <v>9</v>
      </c>
      <c r="CP47" s="1" t="s">
        <v>10</v>
      </c>
      <c r="CQ47" s="1" t="s">
        <v>11</v>
      </c>
      <c r="CT47" s="1" t="s">
        <v>2</v>
      </c>
      <c r="CU47" s="1" t="s">
        <v>3</v>
      </c>
      <c r="CV47" s="1" t="s">
        <v>4</v>
      </c>
      <c r="CW47" s="1" t="s">
        <v>5</v>
      </c>
      <c r="CX47" s="1" t="s">
        <v>6</v>
      </c>
      <c r="CY47" s="1" t="s">
        <v>7</v>
      </c>
      <c r="CZ47" s="1" t="s">
        <v>8</v>
      </c>
      <c r="DA47" s="1" t="s">
        <v>9</v>
      </c>
      <c r="DB47" s="1" t="s">
        <v>10</v>
      </c>
      <c r="DC47" s="1" t="s">
        <v>11</v>
      </c>
      <c r="DF47" s="1" t="s">
        <v>2</v>
      </c>
      <c r="DG47" s="1" t="s">
        <v>3</v>
      </c>
      <c r="DH47" s="1" t="s">
        <v>4</v>
      </c>
      <c r="DI47" s="1" t="s">
        <v>5</v>
      </c>
      <c r="DJ47" s="1" t="s">
        <v>6</v>
      </c>
      <c r="DK47" s="1" t="s">
        <v>7</v>
      </c>
      <c r="DL47" s="1" t="s">
        <v>8</v>
      </c>
      <c r="DM47" s="1" t="s">
        <v>9</v>
      </c>
      <c r="DN47" s="1" t="s">
        <v>10</v>
      </c>
      <c r="DO47" s="1" t="s">
        <v>11</v>
      </c>
      <c r="DR47" s="1" t="s">
        <v>2</v>
      </c>
      <c r="DS47" s="1" t="s">
        <v>3</v>
      </c>
      <c r="DT47" s="1" t="s">
        <v>4</v>
      </c>
      <c r="DU47" s="1" t="s">
        <v>5</v>
      </c>
      <c r="DV47" s="1" t="s">
        <v>6</v>
      </c>
      <c r="DW47" s="1" t="s">
        <v>7</v>
      </c>
      <c r="DX47" s="1" t="s">
        <v>8</v>
      </c>
      <c r="DY47" s="1" t="s">
        <v>9</v>
      </c>
      <c r="DZ47" s="1" t="s">
        <v>10</v>
      </c>
      <c r="EA47" s="1" t="s">
        <v>11</v>
      </c>
      <c r="ED47" s="1" t="s">
        <v>2</v>
      </c>
      <c r="EE47" s="1" t="s">
        <v>3</v>
      </c>
      <c r="EF47" s="1" t="s">
        <v>4</v>
      </c>
      <c r="EG47" s="1" t="s">
        <v>5</v>
      </c>
      <c r="EH47" s="1" t="s">
        <v>6</v>
      </c>
      <c r="EI47" s="1" t="s">
        <v>7</v>
      </c>
      <c r="EJ47" s="1" t="s">
        <v>8</v>
      </c>
      <c r="EK47" s="1" t="s">
        <v>9</v>
      </c>
      <c r="EL47" s="1" t="s">
        <v>10</v>
      </c>
      <c r="EM47" s="1" t="s">
        <v>11</v>
      </c>
    </row>
    <row r="48" spans="1:143" x14ac:dyDescent="0.25">
      <c r="A48" s="1">
        <v>1</v>
      </c>
      <c r="B48" s="1">
        <v>1E-3</v>
      </c>
      <c r="C48" s="1">
        <v>2.0000000000000001E-4</v>
      </c>
      <c r="D48" s="4">
        <v>0</v>
      </c>
      <c r="E48" s="4">
        <v>0</v>
      </c>
      <c r="F48" s="1">
        <f t="shared" ref="F48:F61" si="144">(3*3)*((1-C48)*(1-C48))</f>
        <v>8.9964003600000009</v>
      </c>
      <c r="G48" s="1">
        <f t="shared" ref="G48:G61" si="145">1.5</f>
        <v>1.5</v>
      </c>
      <c r="H48" s="1">
        <f t="shared" ref="H48:H61" si="146">2.5*(1+D48)</f>
        <v>2.5</v>
      </c>
      <c r="I48" s="1">
        <f t="shared" ref="I48:I61" si="147">0.32*(1+E48)</f>
        <v>0.32</v>
      </c>
      <c r="J48" s="1">
        <f t="shared" ref="J48:J61" si="148">(F48-G48-H48-I48)*(F48-G48-H48-I48)</f>
        <v>21.868720327008134</v>
      </c>
      <c r="K48" s="5">
        <f t="shared" ref="K48:K61" si="149">1/J48</f>
        <v>4.5727412717651697E-2</v>
      </c>
      <c r="M48" s="1">
        <v>1</v>
      </c>
      <c r="N48" s="1">
        <v>1E-3</v>
      </c>
      <c r="O48" s="1">
        <v>2.0000000000000001E-4</v>
      </c>
      <c r="P48" s="4">
        <v>0.02</v>
      </c>
      <c r="Q48" s="4">
        <v>0.1</v>
      </c>
      <c r="R48" s="1">
        <f t="shared" ref="R48:R61" si="150">(3*3)*((1-O48)*(1-O48))</f>
        <v>8.9964003600000009</v>
      </c>
      <c r="S48" s="1">
        <f t="shared" ref="S48:S61" si="151">1.5</f>
        <v>1.5</v>
      </c>
      <c r="T48" s="1">
        <f t="shared" ref="T48:T61" si="152">2.5*(1+P48)</f>
        <v>2.5499999999999998</v>
      </c>
      <c r="U48" s="1">
        <f t="shared" ref="U48:U61" si="153">0.32*(1+Q48)</f>
        <v>0.35200000000000004</v>
      </c>
      <c r="V48" s="1">
        <f t="shared" ref="V48:V61" si="154">(R48-S48-T48-U48)*(R48-S48-T48-U48)</f>
        <v>21.108514667968137</v>
      </c>
      <c r="W48" s="5">
        <f t="shared" ref="W48:W61" si="155">1/V48</f>
        <v>4.7374247583487503E-2</v>
      </c>
      <c r="X48" s="2"/>
      <c r="Y48" s="1">
        <v>1</v>
      </c>
      <c r="Z48" s="1">
        <v>1E-3</v>
      </c>
      <c r="AA48" s="1">
        <v>2.0000000000000001E-4</v>
      </c>
      <c r="AB48" s="4">
        <v>0.04</v>
      </c>
      <c r="AC48" s="4">
        <v>0.2</v>
      </c>
      <c r="AD48" s="1">
        <f t="shared" ref="AD48:AD61" si="156">(3*3)*((1-AA48)*(1-AA48))</f>
        <v>8.9964003600000009</v>
      </c>
      <c r="AE48" s="1">
        <f t="shared" ref="AE48:AE61" si="157">1.5</f>
        <v>1.5</v>
      </c>
      <c r="AF48" s="1">
        <f t="shared" ref="AF48:AF61" si="158">2.5*(1+AB48)</f>
        <v>2.6</v>
      </c>
      <c r="AG48" s="1">
        <f t="shared" ref="AG48:AG61" si="159">0.32*(1+AC48)</f>
        <v>0.38400000000000001</v>
      </c>
      <c r="AH48" s="1">
        <f t="shared" ref="AH48:AH61" si="160">(AD48-AE48-AF48-AG48)*(AD48-AE48-AF48-AG48)</f>
        <v>20.361757008928137</v>
      </c>
      <c r="AI48" s="5">
        <f t="shared" ref="AI48:AI61" si="161">1/AH48</f>
        <v>4.9111675360899561E-2</v>
      </c>
      <c r="AK48" s="1">
        <v>1</v>
      </c>
      <c r="AL48" s="1">
        <v>1E-3</v>
      </c>
      <c r="AM48" s="1">
        <v>2.0000000000000001E-4</v>
      </c>
      <c r="AN48" s="4">
        <v>0.06</v>
      </c>
      <c r="AO48" s="4">
        <v>0.3</v>
      </c>
      <c r="AP48" s="1">
        <f t="shared" ref="AP48:AP61" si="162">(3*3)*((1-AM48)*(1-AM48))</f>
        <v>8.9964003600000009</v>
      </c>
      <c r="AQ48" s="1">
        <f t="shared" ref="AQ48:AQ61" si="163">1.5</f>
        <v>1.5</v>
      </c>
      <c r="AR48" s="1">
        <f t="shared" ref="AR48:AR61" si="164">2.5*(1+AN48)</f>
        <v>2.6500000000000004</v>
      </c>
      <c r="AS48" s="1">
        <f t="shared" ref="AS48:AS61" si="165">0.32*(1+AO48)</f>
        <v>0.41600000000000004</v>
      </c>
      <c r="AT48" s="1">
        <f t="shared" ref="AT48:AT61" si="166">(AP48-AQ48-AR48-AS48)*(AP48-AQ48-AR48-AS48)</f>
        <v>19.62844734988813</v>
      </c>
      <c r="AU48" s="5">
        <f t="shared" ref="AU48:AU61" si="167">1/AT48</f>
        <v>5.0946464698630345E-2</v>
      </c>
      <c r="AW48" s="1">
        <v>1</v>
      </c>
      <c r="AX48" s="1">
        <v>1E-3</v>
      </c>
      <c r="AY48" s="1">
        <v>2.0000000000000001E-4</v>
      </c>
      <c r="AZ48" s="4">
        <v>0.08</v>
      </c>
      <c r="BA48" s="4">
        <v>0.4</v>
      </c>
      <c r="BB48" s="1">
        <f t="shared" ref="BB48:BB61" si="168">(3*3)*((1-AY48)*(1-AY48))</f>
        <v>8.9964003600000009</v>
      </c>
      <c r="BC48" s="1">
        <f t="shared" ref="BC48:BC61" si="169">1.5</f>
        <v>1.5</v>
      </c>
      <c r="BD48" s="1">
        <f t="shared" ref="BD48:BD61" si="170">2.5*(1+AZ48)</f>
        <v>2.7</v>
      </c>
      <c r="BE48" s="1">
        <f t="shared" ref="BE48:BE61" si="171">0.32*(1+BA48)</f>
        <v>0.44799999999999995</v>
      </c>
      <c r="BF48" s="1">
        <f t="shared" ref="BF48:BF61" si="172">(BB48-BC48-BD48-BE48)*(BB48-BC48-BD48-BE48)</f>
        <v>18.908585690848138</v>
      </c>
      <c r="BG48" s="5">
        <f t="shared" ref="BG48:BG61" si="173">1/BF48</f>
        <v>5.2886028407931412E-2</v>
      </c>
      <c r="BI48" s="1">
        <v>1</v>
      </c>
      <c r="BJ48" s="1">
        <v>1E-3</v>
      </c>
      <c r="BK48" s="1">
        <v>2.0000000000000001E-4</v>
      </c>
      <c r="BL48" s="4">
        <v>0.1</v>
      </c>
      <c r="BM48" s="4">
        <v>0.5</v>
      </c>
      <c r="BN48" s="1">
        <f t="shared" ref="BN48:BN61" si="174">(3*3)*((1-BK48)*(1-BK48))</f>
        <v>8.9964003600000009</v>
      </c>
      <c r="BO48" s="1">
        <f t="shared" ref="BO48:BO61" si="175">1.5</f>
        <v>1.5</v>
      </c>
      <c r="BP48" s="1">
        <f t="shared" ref="BP48:BP61" si="176">2.5*(1+BL48)</f>
        <v>2.75</v>
      </c>
      <c r="BQ48" s="1">
        <f t="shared" ref="BQ48:BQ61" si="177">0.32*(1+BM48)</f>
        <v>0.48</v>
      </c>
      <c r="BR48" s="1">
        <f t="shared" ref="BR48:BR61" si="178">(BN48-BO48-BP48-BQ48)*(BN48-BO48-BP48-BQ48)</f>
        <v>18.202172031808132</v>
      </c>
      <c r="BS48" s="5">
        <f t="shared" ref="BS48:BS61" si="179">1/BR48</f>
        <v>5.4938498452410459E-2</v>
      </c>
      <c r="BU48" s="1">
        <v>1</v>
      </c>
      <c r="BV48" s="1">
        <v>1E-3</v>
      </c>
      <c r="BW48" s="1">
        <v>2.0000000000000001E-4</v>
      </c>
      <c r="BX48" s="4">
        <v>0.2</v>
      </c>
      <c r="BY48" s="4">
        <v>1</v>
      </c>
      <c r="BZ48" s="1">
        <f t="shared" ref="BZ48:BZ61" si="180">(3*3)*((1-BW48)*(1-BW48))</f>
        <v>8.9964003600000009</v>
      </c>
      <c r="CA48" s="1">
        <f t="shared" ref="CA48:CA61" si="181">1.5</f>
        <v>1.5</v>
      </c>
      <c r="CB48" s="1">
        <f t="shared" ref="CB48:CB61" si="182">2.5*(1+BX48)</f>
        <v>3</v>
      </c>
      <c r="CC48" s="1">
        <f t="shared" ref="CC48:CC61" si="183">0.32*(1+BY48)</f>
        <v>0.64</v>
      </c>
      <c r="CD48" s="1">
        <f t="shared" ref="CD48:CD61" si="184">(BZ48-CA48-CB48-CC48)*(BZ48-CA48-CB48-CC48)</f>
        <v>14.871823736608135</v>
      </c>
      <c r="CE48" s="5">
        <f t="shared" ref="CE48:CE61" si="185">1/CD48</f>
        <v>6.7241248801142212E-2</v>
      </c>
      <c r="CG48" s="1">
        <v>1</v>
      </c>
      <c r="CH48" s="1">
        <v>1E-3</v>
      </c>
      <c r="CI48" s="1">
        <v>2.0000000000000001E-4</v>
      </c>
      <c r="CJ48" s="4">
        <v>0.3</v>
      </c>
      <c r="CK48" s="4">
        <v>1.5</v>
      </c>
      <c r="CL48" s="1">
        <f t="shared" ref="CL48:CL61" si="186">(3*3)*((1-CI48)*(1-CI48))</f>
        <v>8.9964003600000009</v>
      </c>
      <c r="CM48" s="1">
        <f t="shared" ref="CM48:CM61" si="187">1.5</f>
        <v>1.5</v>
      </c>
      <c r="CN48" s="1">
        <f t="shared" ref="CN48:CN61" si="188">2.5*(1+CJ48)</f>
        <v>3.25</v>
      </c>
      <c r="CO48" s="1">
        <f t="shared" ref="CO48:CO61" si="189">0.32*(1+CK48)</f>
        <v>0.8</v>
      </c>
      <c r="CP48" s="1">
        <f t="shared" ref="CP48:CP61" si="190">(CL48-CM48-CN48-CO48)*(CL48-CM48-CN48-CO48)</f>
        <v>11.877675441408137</v>
      </c>
      <c r="CQ48" s="5">
        <f t="shared" ref="CQ48:CQ61" si="191">1/CP48</f>
        <v>8.4191557930079861E-2</v>
      </c>
      <c r="CS48" s="1">
        <v>1</v>
      </c>
      <c r="CT48" s="1">
        <v>1E-3</v>
      </c>
      <c r="CU48" s="1">
        <v>2.0000000000000001E-4</v>
      </c>
      <c r="CV48" s="4">
        <v>0.4</v>
      </c>
      <c r="CW48" s="4">
        <v>2</v>
      </c>
      <c r="CX48" s="1">
        <f t="shared" ref="CX48:CX61" si="192">(3*3)*((1-CU48)*(1-CU48))</f>
        <v>8.9964003600000009</v>
      </c>
      <c r="CY48" s="1">
        <f t="shared" ref="CY48:CY61" si="193">1.5</f>
        <v>1.5</v>
      </c>
      <c r="CZ48" s="1">
        <f t="shared" ref="CZ48:CZ61" si="194">2.5*(1+CV48)</f>
        <v>3.5</v>
      </c>
      <c r="DA48" s="1">
        <f t="shared" ref="DA48:DA61" si="195">0.32*(1+CW48)</f>
        <v>0.96</v>
      </c>
      <c r="DB48" s="1">
        <f t="shared" ref="DB48:DB61" si="196">(CX48-CY48-CZ48-DA48)*(CX48-CY48-CZ48-DA48)</f>
        <v>9.2197271462081343</v>
      </c>
      <c r="DC48" s="5">
        <f t="shared" ref="DC48:DC61" si="197">1/DB48</f>
        <v>0.10846307967056025</v>
      </c>
      <c r="DE48" s="1">
        <v>1</v>
      </c>
      <c r="DF48" s="1">
        <v>1E-3</v>
      </c>
      <c r="DG48" s="1">
        <v>2.0000000000000001E-4</v>
      </c>
      <c r="DH48" s="4">
        <v>0.5</v>
      </c>
      <c r="DI48" s="4">
        <v>2.5</v>
      </c>
      <c r="DJ48" s="1">
        <f t="shared" ref="DJ48:DJ61" si="198">(3*3)*((1-DG48)*(1-DG48))</f>
        <v>8.9964003600000009</v>
      </c>
      <c r="DK48" s="1">
        <f t="shared" ref="DK48:DK61" si="199">1.5</f>
        <v>1.5</v>
      </c>
      <c r="DL48" s="1">
        <f t="shared" ref="DL48:DL61" si="200">2.5*(1+DH48)</f>
        <v>3.75</v>
      </c>
      <c r="DM48" s="1">
        <f t="shared" ref="DM48:DM61" si="201">0.32*(1+DI48)</f>
        <v>1.1200000000000001</v>
      </c>
      <c r="DN48" s="1">
        <f t="shared" ref="DN48:DN61" si="202">(DJ48-DK48-DL48-DM48)*(DJ48-DK48-DL48-DM48)</f>
        <v>6.8979788510081335</v>
      </c>
      <c r="DO48" s="5">
        <f t="shared" ref="DO48:DO61" si="203">1/DN48</f>
        <v>0.14497000086537681</v>
      </c>
      <c r="DQ48" s="1">
        <v>1</v>
      </c>
      <c r="DR48" s="1">
        <v>1E-3</v>
      </c>
      <c r="DS48" s="1">
        <v>2.0000000000000001E-4</v>
      </c>
      <c r="DT48" s="4">
        <v>0.6</v>
      </c>
      <c r="DU48" s="4">
        <v>3</v>
      </c>
      <c r="DV48" s="1">
        <f t="shared" ref="DV48:DV61" si="204">(3*3)*((1-DS48)*(1-DS48))</f>
        <v>8.9964003600000009</v>
      </c>
      <c r="DW48" s="1">
        <f t="shared" ref="DW48:DW61" si="205">1.5</f>
        <v>1.5</v>
      </c>
      <c r="DX48" s="1">
        <f t="shared" ref="DX48:DX61" si="206">2.5*(1+DT48)</f>
        <v>4</v>
      </c>
      <c r="DY48" s="1">
        <f t="shared" ref="DY48:DY61" si="207">0.32*(1+DU48)</f>
        <v>1.28</v>
      </c>
      <c r="DZ48" s="1">
        <f t="shared" ref="DZ48:DZ61" si="208">(DV48-DW48-DX48-DY48)*(DV48-DW48-DX48-DY48)</f>
        <v>4.9124305558081325</v>
      </c>
      <c r="EA48" s="5">
        <f t="shared" ref="EA48:EA61" si="209">1/DZ48</f>
        <v>0.20356521861009644</v>
      </c>
      <c r="EC48" s="1">
        <v>1</v>
      </c>
      <c r="ED48" s="1">
        <v>1E-3</v>
      </c>
      <c r="EE48" s="1">
        <v>2.0000000000000001E-4</v>
      </c>
      <c r="EF48" s="4">
        <v>0.7</v>
      </c>
      <c r="EG48" s="4">
        <v>3.5</v>
      </c>
      <c r="EH48" s="1">
        <f t="shared" ref="EH48:EH61" si="210">(3*3)*((1-EE48)*(1-EE48))</f>
        <v>8.9964003600000009</v>
      </c>
      <c r="EI48" s="1">
        <f t="shared" ref="EI48:EI61" si="211">1.5</f>
        <v>1.5</v>
      </c>
      <c r="EJ48" s="1">
        <f t="shared" ref="EJ48:EJ61" si="212">2.5*(1+EF48)</f>
        <v>4.25</v>
      </c>
      <c r="EK48" s="1">
        <f t="shared" ref="EK48:EK61" si="213">0.32*(1+EG48)</f>
        <v>1.44</v>
      </c>
      <c r="EL48" s="1">
        <f t="shared" ref="EL48:EL61" si="214">(EH48-EI48-EJ48-EK48)*(EH48-EI48-EJ48-EK48)</f>
        <v>3.2630822606081331</v>
      </c>
      <c r="EM48" s="5">
        <f t="shared" ref="EM48:EM61" si="215">1/EL48</f>
        <v>0.30645871606486325</v>
      </c>
    </row>
    <row r="49" spans="1:143" x14ac:dyDescent="0.25">
      <c r="A49" s="1">
        <v>2</v>
      </c>
      <c r="B49" s="1">
        <v>3.0000000000000001E-3</v>
      </c>
      <c r="C49" s="1">
        <v>6.3000000000000003E-4</v>
      </c>
      <c r="D49" s="4">
        <v>0</v>
      </c>
      <c r="E49" s="4">
        <v>0</v>
      </c>
      <c r="F49" s="1">
        <f t="shared" si="144"/>
        <v>8.9886635721000001</v>
      </c>
      <c r="G49" s="1">
        <f t="shared" si="145"/>
        <v>1.5</v>
      </c>
      <c r="H49" s="1">
        <f t="shared" si="146"/>
        <v>2.5</v>
      </c>
      <c r="I49" s="1">
        <f t="shared" si="147"/>
        <v>0.32</v>
      </c>
      <c r="J49" s="1">
        <f t="shared" si="148"/>
        <v>21.796419549453532</v>
      </c>
      <c r="K49" s="5">
        <f t="shared" si="149"/>
        <v>4.5879094854598332E-2</v>
      </c>
      <c r="M49" s="1">
        <v>2</v>
      </c>
      <c r="N49" s="1">
        <v>0.03</v>
      </c>
      <c r="O49" s="1">
        <v>6.3000000000000003E-4</v>
      </c>
      <c r="P49" s="4">
        <v>0.02</v>
      </c>
      <c r="Q49" s="4">
        <v>0.1</v>
      </c>
      <c r="R49" s="1">
        <f t="shared" si="150"/>
        <v>8.9886635721000001</v>
      </c>
      <c r="S49" s="1">
        <f t="shared" si="151"/>
        <v>1.5</v>
      </c>
      <c r="T49" s="1">
        <f t="shared" si="152"/>
        <v>2.5499999999999998</v>
      </c>
      <c r="U49" s="1">
        <f t="shared" si="153"/>
        <v>0.35200000000000004</v>
      </c>
      <c r="V49" s="1">
        <f t="shared" si="154"/>
        <v>21.037482723629132</v>
      </c>
      <c r="W49" s="5">
        <f t="shared" si="155"/>
        <v>4.7534204217161778E-2</v>
      </c>
      <c r="X49" s="2"/>
      <c r="Y49" s="1">
        <v>2</v>
      </c>
      <c r="Z49" s="1">
        <v>0.03</v>
      </c>
      <c r="AA49" s="1">
        <v>6.3000000000000003E-4</v>
      </c>
      <c r="AB49" s="4">
        <v>0.04</v>
      </c>
      <c r="AC49" s="4">
        <v>0.2</v>
      </c>
      <c r="AD49" s="1">
        <f t="shared" si="156"/>
        <v>8.9886635721000001</v>
      </c>
      <c r="AE49" s="1">
        <f t="shared" si="157"/>
        <v>1.5</v>
      </c>
      <c r="AF49" s="1">
        <f t="shared" si="158"/>
        <v>2.6</v>
      </c>
      <c r="AG49" s="1">
        <f t="shared" si="159"/>
        <v>0.38400000000000001</v>
      </c>
      <c r="AH49" s="1">
        <f t="shared" si="160"/>
        <v>20.291993897804733</v>
      </c>
      <c r="AI49" s="5">
        <f t="shared" si="161"/>
        <v>4.9280519451968881E-2</v>
      </c>
      <c r="AK49" s="1">
        <v>2</v>
      </c>
      <c r="AL49" s="1">
        <v>0.03</v>
      </c>
      <c r="AM49" s="1">
        <v>6.3000000000000003E-4</v>
      </c>
      <c r="AN49" s="4">
        <v>0.06</v>
      </c>
      <c r="AO49" s="4">
        <v>0.3</v>
      </c>
      <c r="AP49" s="1">
        <f t="shared" si="162"/>
        <v>8.9886635721000001</v>
      </c>
      <c r="AQ49" s="1">
        <f t="shared" si="163"/>
        <v>1.5</v>
      </c>
      <c r="AR49" s="1">
        <f t="shared" si="164"/>
        <v>2.6500000000000004</v>
      </c>
      <c r="AS49" s="1">
        <f t="shared" si="165"/>
        <v>0.41600000000000004</v>
      </c>
      <c r="AT49" s="1">
        <f t="shared" si="166"/>
        <v>19.559953071980328</v>
      </c>
      <c r="AU49" s="5">
        <f t="shared" si="167"/>
        <v>5.1124867034190488E-2</v>
      </c>
      <c r="AW49" s="1">
        <v>2</v>
      </c>
      <c r="AX49" s="1">
        <v>0.03</v>
      </c>
      <c r="AY49" s="1">
        <v>6.3000000000000003E-4</v>
      </c>
      <c r="AZ49" s="4">
        <v>0.08</v>
      </c>
      <c r="BA49" s="4">
        <v>0.4</v>
      </c>
      <c r="BB49" s="1">
        <f t="shared" si="168"/>
        <v>8.9886635721000001</v>
      </c>
      <c r="BC49" s="1">
        <f t="shared" si="169"/>
        <v>1.5</v>
      </c>
      <c r="BD49" s="1">
        <f t="shared" si="170"/>
        <v>2.7</v>
      </c>
      <c r="BE49" s="1">
        <f t="shared" si="171"/>
        <v>0.44799999999999995</v>
      </c>
      <c r="BF49" s="1">
        <f t="shared" si="172"/>
        <v>18.841360246155936</v>
      </c>
      <c r="BG49" s="5">
        <f t="shared" si="173"/>
        <v>5.3074724273372065E-2</v>
      </c>
      <c r="BI49" s="1">
        <v>2</v>
      </c>
      <c r="BJ49" s="1">
        <v>0.03</v>
      </c>
      <c r="BK49" s="1">
        <v>6.3000000000000003E-4</v>
      </c>
      <c r="BL49" s="4">
        <v>0.1</v>
      </c>
      <c r="BM49" s="4">
        <v>0.5</v>
      </c>
      <c r="BN49" s="1">
        <f t="shared" si="174"/>
        <v>8.9886635721000001</v>
      </c>
      <c r="BO49" s="1">
        <f t="shared" si="175"/>
        <v>1.5</v>
      </c>
      <c r="BP49" s="1">
        <f t="shared" si="176"/>
        <v>2.75</v>
      </c>
      <c r="BQ49" s="1">
        <f t="shared" si="177"/>
        <v>0.48</v>
      </c>
      <c r="BR49" s="1">
        <f t="shared" si="178"/>
        <v>18.136215420331528</v>
      </c>
      <c r="BS49" s="5">
        <f t="shared" si="179"/>
        <v>5.5138295218910678E-2</v>
      </c>
      <c r="BU49" s="1">
        <v>2</v>
      </c>
      <c r="BV49" s="1">
        <v>0.03</v>
      </c>
      <c r="BW49" s="1">
        <v>6.3000000000000003E-4</v>
      </c>
      <c r="BX49" s="4">
        <v>0.2</v>
      </c>
      <c r="BY49" s="4">
        <v>1</v>
      </c>
      <c r="BZ49" s="1">
        <f t="shared" si="180"/>
        <v>8.9886635721000001</v>
      </c>
      <c r="CA49" s="1">
        <f t="shared" si="181"/>
        <v>1.5</v>
      </c>
      <c r="CB49" s="1">
        <f t="shared" si="182"/>
        <v>3</v>
      </c>
      <c r="CC49" s="1">
        <f t="shared" si="183"/>
        <v>0.64</v>
      </c>
      <c r="CD49" s="1">
        <f t="shared" si="184"/>
        <v>14.812211291209533</v>
      </c>
      <c r="CE49" s="5">
        <f t="shared" si="185"/>
        <v>6.7511864389448784E-2</v>
      </c>
      <c r="CG49" s="1">
        <v>2</v>
      </c>
      <c r="CH49" s="1">
        <v>0.03</v>
      </c>
      <c r="CI49" s="1">
        <v>6.3000000000000003E-4</v>
      </c>
      <c r="CJ49" s="4">
        <v>0.3</v>
      </c>
      <c r="CK49" s="4">
        <v>1.5</v>
      </c>
      <c r="CL49" s="1">
        <f t="shared" si="186"/>
        <v>8.9886635721000001</v>
      </c>
      <c r="CM49" s="1">
        <f t="shared" si="187"/>
        <v>1.5</v>
      </c>
      <c r="CN49" s="1">
        <f t="shared" si="188"/>
        <v>3.25</v>
      </c>
      <c r="CO49" s="1">
        <f t="shared" si="189"/>
        <v>0.8</v>
      </c>
      <c r="CP49" s="1">
        <f t="shared" si="190"/>
        <v>11.824407162087534</v>
      </c>
      <c r="CQ49" s="5">
        <f t="shared" si="191"/>
        <v>8.4570836092847768E-2</v>
      </c>
      <c r="CS49" s="1">
        <v>2</v>
      </c>
      <c r="CT49" s="1">
        <v>0.03</v>
      </c>
      <c r="CU49" s="1">
        <v>6.3000000000000003E-4</v>
      </c>
      <c r="CV49" s="4">
        <v>0.4</v>
      </c>
      <c r="CW49" s="4">
        <v>2</v>
      </c>
      <c r="CX49" s="1">
        <f t="shared" si="192"/>
        <v>8.9886635721000001</v>
      </c>
      <c r="CY49" s="1">
        <f t="shared" si="193"/>
        <v>1.5</v>
      </c>
      <c r="CZ49" s="1">
        <f t="shared" si="194"/>
        <v>3.5</v>
      </c>
      <c r="DA49" s="1">
        <f t="shared" si="195"/>
        <v>0.96</v>
      </c>
      <c r="DB49" s="1">
        <f t="shared" si="196"/>
        <v>9.1728030329655326</v>
      </c>
      <c r="DC49" s="5">
        <f t="shared" si="197"/>
        <v>0.10901793011429177</v>
      </c>
      <c r="DE49" s="1">
        <v>2</v>
      </c>
      <c r="DF49" s="1">
        <v>0.03</v>
      </c>
      <c r="DG49" s="1">
        <v>6.3000000000000003E-4</v>
      </c>
      <c r="DH49" s="4">
        <v>0.5</v>
      </c>
      <c r="DI49" s="4">
        <v>2.5</v>
      </c>
      <c r="DJ49" s="1">
        <f t="shared" si="198"/>
        <v>8.9886635721000001</v>
      </c>
      <c r="DK49" s="1">
        <f t="shared" si="199"/>
        <v>1.5</v>
      </c>
      <c r="DL49" s="1">
        <f t="shared" si="200"/>
        <v>3.75</v>
      </c>
      <c r="DM49" s="1">
        <f t="shared" si="201"/>
        <v>1.1200000000000001</v>
      </c>
      <c r="DN49" s="1">
        <f t="shared" si="202"/>
        <v>6.8573989038435323</v>
      </c>
      <c r="DO49" s="5">
        <f t="shared" si="203"/>
        <v>0.14582788809901459</v>
      </c>
      <c r="DQ49" s="1">
        <v>2</v>
      </c>
      <c r="DR49" s="1">
        <v>0.03</v>
      </c>
      <c r="DS49" s="1">
        <v>6.3000000000000003E-4</v>
      </c>
      <c r="DT49" s="4">
        <v>0.6</v>
      </c>
      <c r="DU49" s="4">
        <v>3</v>
      </c>
      <c r="DV49" s="1">
        <f t="shared" si="204"/>
        <v>8.9886635721000001</v>
      </c>
      <c r="DW49" s="1">
        <f t="shared" si="205"/>
        <v>1.5</v>
      </c>
      <c r="DX49" s="1">
        <f t="shared" si="206"/>
        <v>4</v>
      </c>
      <c r="DY49" s="1">
        <f t="shared" si="207"/>
        <v>1.28</v>
      </c>
      <c r="DZ49" s="1">
        <f t="shared" si="208"/>
        <v>4.8781947747215311</v>
      </c>
      <c r="EA49" s="5">
        <f t="shared" si="209"/>
        <v>0.20499386477594767</v>
      </c>
      <c r="EC49" s="1">
        <v>2</v>
      </c>
      <c r="ED49" s="1">
        <v>0.03</v>
      </c>
      <c r="EE49" s="1">
        <v>6.3000000000000003E-4</v>
      </c>
      <c r="EF49" s="4">
        <v>0.7</v>
      </c>
      <c r="EG49" s="4">
        <v>3.5</v>
      </c>
      <c r="EH49" s="1">
        <f t="shared" si="210"/>
        <v>8.9886635721000001</v>
      </c>
      <c r="EI49" s="1">
        <f t="shared" si="211"/>
        <v>1.5</v>
      </c>
      <c r="EJ49" s="1">
        <f t="shared" si="212"/>
        <v>4.25</v>
      </c>
      <c r="EK49" s="1">
        <f t="shared" si="213"/>
        <v>1.44</v>
      </c>
      <c r="EL49" s="1">
        <f t="shared" si="214"/>
        <v>3.2351906455995323</v>
      </c>
      <c r="EM49" s="5">
        <f t="shared" si="215"/>
        <v>0.30910079483575043</v>
      </c>
    </row>
    <row r="50" spans="1:143" x14ac:dyDescent="0.25">
      <c r="A50" s="1">
        <v>3</v>
      </c>
      <c r="B50" s="1">
        <v>0.01</v>
      </c>
      <c r="C50" s="1">
        <v>2E-3</v>
      </c>
      <c r="D50" s="4">
        <v>0</v>
      </c>
      <c r="E50" s="4">
        <v>0</v>
      </c>
      <c r="F50" s="1">
        <f t="shared" si="144"/>
        <v>8.9640360000000001</v>
      </c>
      <c r="G50" s="1">
        <f t="shared" si="145"/>
        <v>1.5</v>
      </c>
      <c r="H50" s="1">
        <f t="shared" si="146"/>
        <v>2.5</v>
      </c>
      <c r="I50" s="1">
        <f t="shared" si="147"/>
        <v>0.32</v>
      </c>
      <c r="J50" s="1">
        <f t="shared" si="148"/>
        <v>21.567070369295998</v>
      </c>
      <c r="K50" s="5">
        <f t="shared" si="149"/>
        <v>4.6366983687485527E-2</v>
      </c>
      <c r="M50" s="1">
        <v>3</v>
      </c>
      <c r="N50" s="1">
        <v>0.01</v>
      </c>
      <c r="O50" s="2">
        <v>2E-3</v>
      </c>
      <c r="P50" s="4">
        <v>0.02</v>
      </c>
      <c r="Q50" s="4">
        <v>0.1</v>
      </c>
      <c r="R50" s="1">
        <f t="shared" si="150"/>
        <v>8.9640360000000001</v>
      </c>
      <c r="S50" s="1">
        <f t="shared" si="151"/>
        <v>1.5</v>
      </c>
      <c r="T50" s="1">
        <f t="shared" si="152"/>
        <v>2.5499999999999998</v>
      </c>
      <c r="U50" s="1">
        <f t="shared" si="153"/>
        <v>0.35200000000000004</v>
      </c>
      <c r="V50" s="1">
        <f t="shared" si="154"/>
        <v>20.812172465296001</v>
      </c>
      <c r="W50" s="5">
        <f t="shared" si="155"/>
        <v>4.8048804211452967E-2</v>
      </c>
      <c r="X50" s="2"/>
      <c r="Y50" s="1">
        <v>3</v>
      </c>
      <c r="Z50" s="1">
        <v>0.01</v>
      </c>
      <c r="AA50" s="2">
        <v>2E-3</v>
      </c>
      <c r="AB50" s="4">
        <v>0.04</v>
      </c>
      <c r="AC50" s="4">
        <v>0.2</v>
      </c>
      <c r="AD50" s="1">
        <f t="shared" si="156"/>
        <v>8.9640360000000001</v>
      </c>
      <c r="AE50" s="1">
        <f t="shared" si="157"/>
        <v>1.5</v>
      </c>
      <c r="AF50" s="1">
        <f t="shared" si="158"/>
        <v>2.6</v>
      </c>
      <c r="AG50" s="1">
        <f t="shared" si="159"/>
        <v>0.38400000000000001</v>
      </c>
      <c r="AH50" s="1">
        <f t="shared" si="160"/>
        <v>20.070722561296002</v>
      </c>
      <c r="AI50" s="5">
        <f t="shared" si="161"/>
        <v>4.9823816603811806E-2</v>
      </c>
      <c r="AK50" s="1">
        <v>3</v>
      </c>
      <c r="AL50" s="1">
        <v>0.01</v>
      </c>
      <c r="AM50" s="2">
        <v>2E-3</v>
      </c>
      <c r="AN50" s="4">
        <v>0.06</v>
      </c>
      <c r="AO50" s="4">
        <v>0.3</v>
      </c>
      <c r="AP50" s="1">
        <f t="shared" si="162"/>
        <v>8.9640360000000001</v>
      </c>
      <c r="AQ50" s="1">
        <f t="shared" si="163"/>
        <v>1.5</v>
      </c>
      <c r="AR50" s="1">
        <f t="shared" si="164"/>
        <v>2.6500000000000004</v>
      </c>
      <c r="AS50" s="1">
        <f t="shared" si="165"/>
        <v>0.41600000000000004</v>
      </c>
      <c r="AT50" s="1">
        <f t="shared" si="166"/>
        <v>19.342720657295995</v>
      </c>
      <c r="AU50" s="5">
        <f t="shared" si="167"/>
        <v>5.1699035400317589E-2</v>
      </c>
      <c r="AW50" s="1">
        <v>3</v>
      </c>
      <c r="AX50" s="1">
        <v>0.01</v>
      </c>
      <c r="AY50" s="2">
        <v>2E-3</v>
      </c>
      <c r="AZ50" s="4">
        <v>0.08</v>
      </c>
      <c r="BA50" s="4">
        <v>0.4</v>
      </c>
      <c r="BB50" s="1">
        <f t="shared" si="168"/>
        <v>8.9640360000000001</v>
      </c>
      <c r="BC50" s="1">
        <f t="shared" si="169"/>
        <v>1.5</v>
      </c>
      <c r="BD50" s="1">
        <f t="shared" si="170"/>
        <v>2.7</v>
      </c>
      <c r="BE50" s="1">
        <f t="shared" si="171"/>
        <v>0.44799999999999995</v>
      </c>
      <c r="BF50" s="1">
        <f t="shared" si="172"/>
        <v>18.628166753296004</v>
      </c>
      <c r="BG50" s="5">
        <f t="shared" si="173"/>
        <v>5.3682147752035954E-2</v>
      </c>
      <c r="BI50" s="1">
        <v>3</v>
      </c>
      <c r="BJ50" s="1">
        <v>0.01</v>
      </c>
      <c r="BK50" s="1">
        <v>2E-3</v>
      </c>
      <c r="BL50" s="4">
        <v>0.1</v>
      </c>
      <c r="BM50" s="4">
        <v>0.5</v>
      </c>
      <c r="BN50" s="1">
        <f t="shared" si="174"/>
        <v>8.9640360000000001</v>
      </c>
      <c r="BO50" s="1">
        <f t="shared" si="175"/>
        <v>1.5</v>
      </c>
      <c r="BP50" s="1">
        <f t="shared" si="176"/>
        <v>2.75</v>
      </c>
      <c r="BQ50" s="1">
        <f t="shared" si="177"/>
        <v>0.48</v>
      </c>
      <c r="BR50" s="1">
        <f t="shared" si="178"/>
        <v>17.927060849295998</v>
      </c>
      <c r="BS50" s="5">
        <f t="shared" si="179"/>
        <v>5.5781592331643717E-2</v>
      </c>
      <c r="BU50" s="1">
        <v>3</v>
      </c>
      <c r="BV50" s="1">
        <v>0.01</v>
      </c>
      <c r="BW50" s="1">
        <v>2E-3</v>
      </c>
      <c r="BX50" s="4">
        <v>0.2</v>
      </c>
      <c r="BY50" s="4">
        <v>1</v>
      </c>
      <c r="BZ50" s="1">
        <f t="shared" si="180"/>
        <v>8.9640360000000001</v>
      </c>
      <c r="CA50" s="1">
        <f t="shared" si="181"/>
        <v>1.5</v>
      </c>
      <c r="CB50" s="1">
        <f t="shared" si="182"/>
        <v>3</v>
      </c>
      <c r="CC50" s="1">
        <f t="shared" si="183"/>
        <v>0.64</v>
      </c>
      <c r="CD50" s="1">
        <f t="shared" si="184"/>
        <v>14.623251329296</v>
      </c>
      <c r="CE50" s="5">
        <f t="shared" si="185"/>
        <v>6.8384244890643112E-2</v>
      </c>
      <c r="CG50" s="1">
        <v>3</v>
      </c>
      <c r="CH50" s="1">
        <v>0.01</v>
      </c>
      <c r="CI50" s="1">
        <v>2E-3</v>
      </c>
      <c r="CJ50" s="4">
        <v>0.3</v>
      </c>
      <c r="CK50" s="4">
        <v>1.5</v>
      </c>
      <c r="CL50" s="1">
        <f t="shared" si="186"/>
        <v>8.9640360000000001</v>
      </c>
      <c r="CM50" s="1">
        <f t="shared" si="187"/>
        <v>1.5</v>
      </c>
      <c r="CN50" s="1">
        <f t="shared" si="188"/>
        <v>3.25</v>
      </c>
      <c r="CO50" s="1">
        <f t="shared" si="189"/>
        <v>0.8</v>
      </c>
      <c r="CP50" s="1">
        <f t="shared" si="190"/>
        <v>11.655641809296002</v>
      </c>
      <c r="CQ50" s="5">
        <f t="shared" si="191"/>
        <v>8.5795361281816862E-2</v>
      </c>
      <c r="CS50" s="1">
        <v>3</v>
      </c>
      <c r="CT50" s="1">
        <v>0.01</v>
      </c>
      <c r="CU50" s="1">
        <v>2E-3</v>
      </c>
      <c r="CV50" s="4">
        <v>0.4</v>
      </c>
      <c r="CW50" s="4">
        <v>2</v>
      </c>
      <c r="CX50" s="1">
        <f t="shared" si="192"/>
        <v>8.9640360000000001</v>
      </c>
      <c r="CY50" s="1">
        <f t="shared" si="193"/>
        <v>1.5</v>
      </c>
      <c r="CZ50" s="1">
        <f t="shared" si="194"/>
        <v>3.5</v>
      </c>
      <c r="DA50" s="1">
        <f t="shared" si="195"/>
        <v>0.96</v>
      </c>
      <c r="DB50" s="1">
        <f t="shared" si="196"/>
        <v>9.0242322892960001</v>
      </c>
      <c r="DC50" s="5">
        <f t="shared" si="197"/>
        <v>0.11081275037502522</v>
      </c>
      <c r="DE50" s="1">
        <v>3</v>
      </c>
      <c r="DF50" s="1">
        <v>0.01</v>
      </c>
      <c r="DG50" s="1">
        <v>2E-3</v>
      </c>
      <c r="DH50" s="4">
        <v>0.5</v>
      </c>
      <c r="DI50" s="4">
        <v>2.5</v>
      </c>
      <c r="DJ50" s="1">
        <f t="shared" si="198"/>
        <v>8.9640360000000001</v>
      </c>
      <c r="DK50" s="1">
        <f t="shared" si="199"/>
        <v>1.5</v>
      </c>
      <c r="DL50" s="1">
        <f t="shared" si="200"/>
        <v>3.75</v>
      </c>
      <c r="DM50" s="1">
        <f t="shared" si="201"/>
        <v>1.1200000000000001</v>
      </c>
      <c r="DN50" s="1">
        <f t="shared" si="202"/>
        <v>6.7290227692959999</v>
      </c>
      <c r="DO50" s="5">
        <f t="shared" si="203"/>
        <v>0.14860998904074468</v>
      </c>
      <c r="DQ50" s="1">
        <v>3</v>
      </c>
      <c r="DR50" s="1">
        <v>0.01</v>
      </c>
      <c r="DS50" s="1">
        <v>2E-3</v>
      </c>
      <c r="DT50" s="4">
        <v>0.6</v>
      </c>
      <c r="DU50" s="4">
        <v>3</v>
      </c>
      <c r="DV50" s="1">
        <f t="shared" si="204"/>
        <v>8.9640360000000001</v>
      </c>
      <c r="DW50" s="1">
        <f t="shared" si="205"/>
        <v>1.5</v>
      </c>
      <c r="DX50" s="1">
        <f t="shared" si="206"/>
        <v>4</v>
      </c>
      <c r="DY50" s="1">
        <f t="shared" si="207"/>
        <v>1.28</v>
      </c>
      <c r="DZ50" s="1">
        <f t="shared" si="208"/>
        <v>4.7700132492959995</v>
      </c>
      <c r="EA50" s="5">
        <f t="shared" si="209"/>
        <v>0.2096430235592299</v>
      </c>
      <c r="EC50" s="1">
        <v>3</v>
      </c>
      <c r="ED50" s="1">
        <v>0.01</v>
      </c>
      <c r="EE50" s="1">
        <v>2E-3</v>
      </c>
      <c r="EF50" s="4">
        <v>0.7</v>
      </c>
      <c r="EG50" s="4">
        <v>3.5</v>
      </c>
      <c r="EH50" s="1">
        <f t="shared" si="210"/>
        <v>8.9640360000000001</v>
      </c>
      <c r="EI50" s="1">
        <f t="shared" si="211"/>
        <v>1.5</v>
      </c>
      <c r="EJ50" s="1">
        <f t="shared" si="212"/>
        <v>4.25</v>
      </c>
      <c r="EK50" s="1">
        <f t="shared" si="213"/>
        <v>1.44</v>
      </c>
      <c r="EL50" s="1">
        <f t="shared" si="214"/>
        <v>3.1472037292960007</v>
      </c>
      <c r="EM50" s="5">
        <f t="shared" si="215"/>
        <v>0.31774237895418689</v>
      </c>
    </row>
    <row r="51" spans="1:143" x14ac:dyDescent="0.25">
      <c r="A51" s="1">
        <v>4</v>
      </c>
      <c r="B51" s="1">
        <v>0.03</v>
      </c>
      <c r="C51" s="1">
        <v>6.0000000000000001E-3</v>
      </c>
      <c r="D51" s="4">
        <v>0</v>
      </c>
      <c r="E51" s="4">
        <v>0</v>
      </c>
      <c r="F51" s="1">
        <f t="shared" si="144"/>
        <v>8.8923240000000003</v>
      </c>
      <c r="G51" s="1">
        <f t="shared" si="145"/>
        <v>1.5</v>
      </c>
      <c r="H51" s="1">
        <f t="shared" si="146"/>
        <v>2.5</v>
      </c>
      <c r="I51" s="1">
        <f t="shared" si="147"/>
        <v>0.32</v>
      </c>
      <c r="J51" s="1">
        <f t="shared" si="148"/>
        <v>20.906146760976</v>
      </c>
      <c r="K51" s="5">
        <f t="shared" si="149"/>
        <v>4.7832822156717469E-2</v>
      </c>
      <c r="M51" s="1">
        <v>4</v>
      </c>
      <c r="N51" s="1">
        <v>0.03</v>
      </c>
      <c r="O51" s="1">
        <v>6.0000000000000001E-3</v>
      </c>
      <c r="P51" s="4">
        <v>0.02</v>
      </c>
      <c r="Q51" s="4">
        <v>0.1</v>
      </c>
      <c r="R51" s="1">
        <f t="shared" si="150"/>
        <v>8.8923240000000003</v>
      </c>
      <c r="S51" s="1">
        <f t="shared" si="151"/>
        <v>1.5</v>
      </c>
      <c r="T51" s="1">
        <f t="shared" si="152"/>
        <v>2.5499999999999998</v>
      </c>
      <c r="U51" s="1">
        <f t="shared" si="153"/>
        <v>0.35200000000000004</v>
      </c>
      <c r="V51" s="1">
        <f t="shared" si="154"/>
        <v>20.163009624976002</v>
      </c>
      <c r="W51" s="5">
        <f t="shared" si="155"/>
        <v>4.9595770601691125E-2</v>
      </c>
      <c r="X51" s="2"/>
      <c r="Y51" s="1">
        <v>4</v>
      </c>
      <c r="Z51" s="1">
        <v>0.03</v>
      </c>
      <c r="AA51" s="1">
        <v>6.0000000000000001E-3</v>
      </c>
      <c r="AB51" s="4">
        <v>0.04</v>
      </c>
      <c r="AC51" s="4">
        <v>0.2</v>
      </c>
      <c r="AD51" s="1">
        <f t="shared" si="156"/>
        <v>8.8923240000000003</v>
      </c>
      <c r="AE51" s="1">
        <f t="shared" si="157"/>
        <v>1.5</v>
      </c>
      <c r="AF51" s="1">
        <f t="shared" si="158"/>
        <v>2.6</v>
      </c>
      <c r="AG51" s="1">
        <f t="shared" si="159"/>
        <v>0.38400000000000001</v>
      </c>
      <c r="AH51" s="1">
        <f t="shared" si="160"/>
        <v>19.433320488976005</v>
      </c>
      <c r="AI51" s="5">
        <f t="shared" si="161"/>
        <v>5.1458009997173301E-2</v>
      </c>
      <c r="AK51" s="1">
        <v>4</v>
      </c>
      <c r="AL51" s="1">
        <v>0.03</v>
      </c>
      <c r="AM51" s="1">
        <v>6.0000000000000001E-3</v>
      </c>
      <c r="AN51" s="4">
        <v>0.06</v>
      </c>
      <c r="AO51" s="4">
        <v>0.3</v>
      </c>
      <c r="AP51" s="1">
        <f t="shared" si="162"/>
        <v>8.8923240000000003</v>
      </c>
      <c r="AQ51" s="1">
        <f t="shared" si="163"/>
        <v>1.5</v>
      </c>
      <c r="AR51" s="1">
        <f t="shared" si="164"/>
        <v>2.6500000000000004</v>
      </c>
      <c r="AS51" s="1">
        <f t="shared" si="165"/>
        <v>0.41600000000000004</v>
      </c>
      <c r="AT51" s="1">
        <f t="shared" si="166"/>
        <v>18.717079352975997</v>
      </c>
      <c r="AU51" s="5">
        <f t="shared" si="167"/>
        <v>5.3427138985816233E-2</v>
      </c>
      <c r="AW51" s="1">
        <v>4</v>
      </c>
      <c r="AX51" s="1">
        <v>0.03</v>
      </c>
      <c r="AY51" s="1">
        <v>6.0000000000000001E-3</v>
      </c>
      <c r="AZ51" s="4">
        <v>0.08</v>
      </c>
      <c r="BA51" s="4">
        <v>0.4</v>
      </c>
      <c r="BB51" s="1">
        <f t="shared" si="168"/>
        <v>8.8923240000000003</v>
      </c>
      <c r="BC51" s="1">
        <f t="shared" si="169"/>
        <v>1.5</v>
      </c>
      <c r="BD51" s="1">
        <f t="shared" si="170"/>
        <v>2.7</v>
      </c>
      <c r="BE51" s="1">
        <f t="shared" si="171"/>
        <v>0.44799999999999995</v>
      </c>
      <c r="BF51" s="1">
        <f t="shared" si="172"/>
        <v>18.014286216976007</v>
      </c>
      <c r="BG51" s="5">
        <f t="shared" si="173"/>
        <v>5.5511497261414466E-2</v>
      </c>
      <c r="BI51" s="1">
        <v>4</v>
      </c>
      <c r="BJ51" s="1">
        <v>0.03</v>
      </c>
      <c r="BK51" s="1">
        <v>6.0000000000000001E-3</v>
      </c>
      <c r="BL51" s="4">
        <v>0.1</v>
      </c>
      <c r="BM51" s="4">
        <v>0.5</v>
      </c>
      <c r="BN51" s="1">
        <f t="shared" si="174"/>
        <v>8.8923240000000003</v>
      </c>
      <c r="BO51" s="1">
        <f t="shared" si="175"/>
        <v>1.5</v>
      </c>
      <c r="BP51" s="1">
        <f t="shared" si="176"/>
        <v>2.75</v>
      </c>
      <c r="BQ51" s="1">
        <f t="shared" si="177"/>
        <v>0.48</v>
      </c>
      <c r="BR51" s="1">
        <f t="shared" si="178"/>
        <v>17.324941080976</v>
      </c>
      <c r="BS51" s="5">
        <f t="shared" si="179"/>
        <v>5.7720254015643964E-2</v>
      </c>
      <c r="BU51" s="1">
        <v>4</v>
      </c>
      <c r="BV51" s="1">
        <v>0.03</v>
      </c>
      <c r="BW51" s="1">
        <v>6.0000000000000001E-3</v>
      </c>
      <c r="BX51" s="4">
        <v>0.2</v>
      </c>
      <c r="BY51" s="4">
        <v>1</v>
      </c>
      <c r="BZ51" s="1">
        <f t="shared" si="180"/>
        <v>8.8923240000000003</v>
      </c>
      <c r="CA51" s="1">
        <f t="shared" si="181"/>
        <v>1.5</v>
      </c>
      <c r="CB51" s="1">
        <f t="shared" si="182"/>
        <v>3</v>
      </c>
      <c r="CC51" s="1">
        <f t="shared" si="183"/>
        <v>0.64</v>
      </c>
      <c r="CD51" s="1">
        <f t="shared" si="184"/>
        <v>14.079935400976002</v>
      </c>
      <c r="CE51" s="5">
        <f t="shared" si="185"/>
        <v>7.1023053126414298E-2</v>
      </c>
      <c r="CG51" s="1">
        <v>4</v>
      </c>
      <c r="CH51" s="1">
        <v>0.03</v>
      </c>
      <c r="CI51" s="1">
        <v>6.0000000000000001E-3</v>
      </c>
      <c r="CJ51" s="4">
        <v>0.3</v>
      </c>
      <c r="CK51" s="4">
        <v>1.5</v>
      </c>
      <c r="CL51" s="1">
        <f t="shared" si="186"/>
        <v>8.8923240000000003</v>
      </c>
      <c r="CM51" s="1">
        <f t="shared" si="187"/>
        <v>1.5</v>
      </c>
      <c r="CN51" s="1">
        <f t="shared" si="188"/>
        <v>3.25</v>
      </c>
      <c r="CO51" s="1">
        <f t="shared" si="189"/>
        <v>0.8</v>
      </c>
      <c r="CP51" s="1">
        <f t="shared" si="190"/>
        <v>11.171129720976003</v>
      </c>
      <c r="CQ51" s="5">
        <f t="shared" si="191"/>
        <v>8.9516461179597842E-2</v>
      </c>
      <c r="CS51" s="1">
        <v>4</v>
      </c>
      <c r="CT51" s="1">
        <v>0.03</v>
      </c>
      <c r="CU51" s="1">
        <v>6.0000000000000001E-3</v>
      </c>
      <c r="CV51" s="4">
        <v>0.4</v>
      </c>
      <c r="CW51" s="4">
        <v>2</v>
      </c>
      <c r="CX51" s="1">
        <f t="shared" si="192"/>
        <v>8.8923240000000003</v>
      </c>
      <c r="CY51" s="1">
        <f t="shared" si="193"/>
        <v>1.5</v>
      </c>
      <c r="CZ51" s="1">
        <f t="shared" si="194"/>
        <v>3.5</v>
      </c>
      <c r="DA51" s="1">
        <f t="shared" si="195"/>
        <v>0.96</v>
      </c>
      <c r="DB51" s="1">
        <f t="shared" si="196"/>
        <v>8.5985240409760024</v>
      </c>
      <c r="DC51" s="5">
        <f t="shared" si="197"/>
        <v>0.11629902937231212</v>
      </c>
      <c r="DE51" s="1">
        <v>4</v>
      </c>
      <c r="DF51" s="1">
        <v>0.03</v>
      </c>
      <c r="DG51" s="1">
        <v>6.0000000000000001E-3</v>
      </c>
      <c r="DH51" s="4">
        <v>0.5</v>
      </c>
      <c r="DI51" s="4">
        <v>2.5</v>
      </c>
      <c r="DJ51" s="1">
        <f t="shared" si="198"/>
        <v>8.8923240000000003</v>
      </c>
      <c r="DK51" s="1">
        <f t="shared" si="199"/>
        <v>1.5</v>
      </c>
      <c r="DL51" s="1">
        <f t="shared" si="200"/>
        <v>3.75</v>
      </c>
      <c r="DM51" s="1">
        <f t="shared" si="201"/>
        <v>1.1200000000000001</v>
      </c>
      <c r="DN51" s="1">
        <f t="shared" si="202"/>
        <v>6.3621183609760008</v>
      </c>
      <c r="DO51" s="5">
        <f t="shared" si="203"/>
        <v>0.15718035145869116</v>
      </c>
      <c r="DQ51" s="1">
        <v>4</v>
      </c>
      <c r="DR51" s="1">
        <v>0.03</v>
      </c>
      <c r="DS51" s="1">
        <v>6.0000000000000001E-3</v>
      </c>
      <c r="DT51" s="4">
        <v>0.6</v>
      </c>
      <c r="DU51" s="4">
        <v>3</v>
      </c>
      <c r="DV51" s="1">
        <f t="shared" si="204"/>
        <v>8.8923240000000003</v>
      </c>
      <c r="DW51" s="1">
        <f t="shared" si="205"/>
        <v>1.5</v>
      </c>
      <c r="DX51" s="1">
        <f t="shared" si="206"/>
        <v>4</v>
      </c>
      <c r="DY51" s="1">
        <f t="shared" si="207"/>
        <v>1.28</v>
      </c>
      <c r="DZ51" s="1">
        <f t="shared" si="208"/>
        <v>4.4619126809760008</v>
      </c>
      <c r="EA51" s="5">
        <f t="shared" si="209"/>
        <v>0.22411913264543301</v>
      </c>
      <c r="EC51" s="1">
        <v>4</v>
      </c>
      <c r="ED51" s="1">
        <v>0.03</v>
      </c>
      <c r="EE51" s="1">
        <v>6.0000000000000001E-3</v>
      </c>
      <c r="EF51" s="4">
        <v>0.7</v>
      </c>
      <c r="EG51" s="4">
        <v>3.5</v>
      </c>
      <c r="EH51" s="1">
        <f t="shared" si="210"/>
        <v>8.8923240000000003</v>
      </c>
      <c r="EI51" s="1">
        <f t="shared" si="211"/>
        <v>1.5</v>
      </c>
      <c r="EJ51" s="1">
        <f t="shared" si="212"/>
        <v>4.25</v>
      </c>
      <c r="EK51" s="1">
        <f t="shared" si="213"/>
        <v>1.44</v>
      </c>
      <c r="EL51" s="1">
        <f t="shared" si="214"/>
        <v>2.8979070009760015</v>
      </c>
      <c r="EM51" s="5">
        <f t="shared" si="215"/>
        <v>0.34507663622856244</v>
      </c>
    </row>
    <row r="52" spans="1:143" x14ac:dyDescent="0.25">
      <c r="A52" s="1">
        <v>5</v>
      </c>
      <c r="B52" s="1">
        <v>0.1</v>
      </c>
      <c r="C52" s="1">
        <v>1.7999999999999999E-2</v>
      </c>
      <c r="D52" s="4">
        <v>0</v>
      </c>
      <c r="E52" s="4">
        <v>0</v>
      </c>
      <c r="F52" s="1">
        <f t="shared" si="144"/>
        <v>8.6789159999999992</v>
      </c>
      <c r="G52" s="1">
        <f t="shared" si="145"/>
        <v>1.5</v>
      </c>
      <c r="H52" s="1">
        <f t="shared" si="146"/>
        <v>2.5</v>
      </c>
      <c r="I52" s="1">
        <f t="shared" si="147"/>
        <v>0.32</v>
      </c>
      <c r="J52" s="1">
        <f t="shared" si="148"/>
        <v>19.000148695055991</v>
      </c>
      <c r="K52" s="5">
        <f t="shared" si="149"/>
        <v>5.2631167052929903E-2</v>
      </c>
      <c r="M52" s="1">
        <v>5</v>
      </c>
      <c r="N52" s="1">
        <v>0.1</v>
      </c>
      <c r="O52" s="1">
        <v>1.7999999999999999E-2</v>
      </c>
      <c r="P52" s="4">
        <v>0.02</v>
      </c>
      <c r="Q52" s="4">
        <v>0.1</v>
      </c>
      <c r="R52" s="1">
        <f t="shared" si="150"/>
        <v>8.6789159999999992</v>
      </c>
      <c r="S52" s="1">
        <f t="shared" si="151"/>
        <v>1.5</v>
      </c>
      <c r="T52" s="1">
        <f t="shared" si="152"/>
        <v>2.5499999999999998</v>
      </c>
      <c r="U52" s="1">
        <f t="shared" si="153"/>
        <v>0.35200000000000004</v>
      </c>
      <c r="V52" s="1">
        <f t="shared" si="154"/>
        <v>18.292010471055992</v>
      </c>
      <c r="W52" s="5">
        <f t="shared" si="155"/>
        <v>5.4668676337263779E-2</v>
      </c>
      <c r="X52" s="2"/>
      <c r="Y52" s="1">
        <v>5</v>
      </c>
      <c r="Z52" s="1">
        <v>0.1</v>
      </c>
      <c r="AA52" s="1">
        <v>1.7999999999999999E-2</v>
      </c>
      <c r="AB52" s="4">
        <v>0.04</v>
      </c>
      <c r="AC52" s="4">
        <v>0.2</v>
      </c>
      <c r="AD52" s="1">
        <f t="shared" si="156"/>
        <v>8.6789159999999992</v>
      </c>
      <c r="AE52" s="1">
        <f t="shared" si="157"/>
        <v>1.5</v>
      </c>
      <c r="AF52" s="1">
        <f t="shared" si="158"/>
        <v>2.6</v>
      </c>
      <c r="AG52" s="1">
        <f t="shared" si="159"/>
        <v>0.38400000000000001</v>
      </c>
      <c r="AH52" s="1">
        <f t="shared" si="160"/>
        <v>17.597320247055993</v>
      </c>
      <c r="AI52" s="5">
        <f t="shared" si="161"/>
        <v>5.6826834197513602E-2</v>
      </c>
      <c r="AK52" s="1">
        <v>5</v>
      </c>
      <c r="AL52" s="1">
        <v>0.1</v>
      </c>
      <c r="AM52" s="1">
        <v>1.7999999999999999E-2</v>
      </c>
      <c r="AN52" s="4">
        <v>0.06</v>
      </c>
      <c r="AO52" s="4">
        <v>0.3</v>
      </c>
      <c r="AP52" s="1">
        <f t="shared" si="162"/>
        <v>8.6789159999999992</v>
      </c>
      <c r="AQ52" s="1">
        <f t="shared" si="163"/>
        <v>1.5</v>
      </c>
      <c r="AR52" s="1">
        <f t="shared" si="164"/>
        <v>2.6500000000000004</v>
      </c>
      <c r="AS52" s="1">
        <f t="shared" si="165"/>
        <v>0.41600000000000004</v>
      </c>
      <c r="AT52" s="1">
        <f t="shared" si="166"/>
        <v>16.916078023055988</v>
      </c>
      <c r="AU52" s="5">
        <f t="shared" si="167"/>
        <v>5.911535750999948E-2</v>
      </c>
      <c r="AW52" s="1">
        <v>5</v>
      </c>
      <c r="AX52" s="1">
        <v>0.1</v>
      </c>
      <c r="AY52" s="1">
        <v>1.7999999999999999E-2</v>
      </c>
      <c r="AZ52" s="4">
        <v>0.08</v>
      </c>
      <c r="BA52" s="4">
        <v>0.4</v>
      </c>
      <c r="BB52" s="1">
        <f t="shared" si="168"/>
        <v>8.6789159999999992</v>
      </c>
      <c r="BC52" s="1">
        <f t="shared" si="169"/>
        <v>1.5</v>
      </c>
      <c r="BD52" s="1">
        <f t="shared" si="170"/>
        <v>2.7</v>
      </c>
      <c r="BE52" s="1">
        <f t="shared" si="171"/>
        <v>0.44799999999999995</v>
      </c>
      <c r="BF52" s="1">
        <f t="shared" si="172"/>
        <v>16.248283799055997</v>
      </c>
      <c r="BG52" s="5">
        <f t="shared" si="173"/>
        <v>6.1544961447442134E-2</v>
      </c>
      <c r="BI52" s="1">
        <v>5</v>
      </c>
      <c r="BJ52" s="1">
        <v>0.1</v>
      </c>
      <c r="BK52" s="1">
        <v>1.7999999999999999E-2</v>
      </c>
      <c r="BL52" s="4">
        <v>0.1</v>
      </c>
      <c r="BM52" s="4">
        <v>0.5</v>
      </c>
      <c r="BN52" s="1">
        <f t="shared" si="174"/>
        <v>8.6789159999999992</v>
      </c>
      <c r="BO52" s="1">
        <f t="shared" si="175"/>
        <v>1.5</v>
      </c>
      <c r="BP52" s="1">
        <f t="shared" si="176"/>
        <v>2.75</v>
      </c>
      <c r="BQ52" s="1">
        <f t="shared" si="177"/>
        <v>0.48</v>
      </c>
      <c r="BR52" s="1">
        <f t="shared" si="178"/>
        <v>15.593937575055994</v>
      </c>
      <c r="BS52" s="5">
        <f t="shared" si="179"/>
        <v>6.4127485132401477E-2</v>
      </c>
      <c r="BU52" s="1">
        <v>5</v>
      </c>
      <c r="BV52" s="1">
        <v>0.1</v>
      </c>
      <c r="BW52" s="1">
        <v>1.7999999999999999E-2</v>
      </c>
      <c r="BX52" s="4">
        <v>0.2</v>
      </c>
      <c r="BY52" s="4">
        <v>1</v>
      </c>
      <c r="BZ52" s="1">
        <f t="shared" si="180"/>
        <v>8.6789159999999992</v>
      </c>
      <c r="CA52" s="1">
        <f t="shared" si="181"/>
        <v>1.5</v>
      </c>
      <c r="CB52" s="1">
        <f t="shared" si="182"/>
        <v>3</v>
      </c>
      <c r="CC52" s="1">
        <f t="shared" si="183"/>
        <v>0.64</v>
      </c>
      <c r="CD52" s="1">
        <f t="shared" si="184"/>
        <v>12.523926455055994</v>
      </c>
      <c r="CE52" s="5">
        <f t="shared" si="185"/>
        <v>7.9847163235000726E-2</v>
      </c>
      <c r="CG52" s="1">
        <v>5</v>
      </c>
      <c r="CH52" s="1">
        <v>0.1</v>
      </c>
      <c r="CI52" s="1">
        <v>1.7999999999999999E-2</v>
      </c>
      <c r="CJ52" s="4">
        <v>0.3</v>
      </c>
      <c r="CK52" s="4">
        <v>1.5</v>
      </c>
      <c r="CL52" s="1">
        <f t="shared" si="186"/>
        <v>8.6789159999999992</v>
      </c>
      <c r="CM52" s="1">
        <f t="shared" si="187"/>
        <v>1.5</v>
      </c>
      <c r="CN52" s="1">
        <f t="shared" si="188"/>
        <v>3.25</v>
      </c>
      <c r="CO52" s="1">
        <f t="shared" si="189"/>
        <v>0.8</v>
      </c>
      <c r="CP52" s="1">
        <f t="shared" si="190"/>
        <v>9.7901153350559955</v>
      </c>
      <c r="CQ52" s="5">
        <f t="shared" si="191"/>
        <v>0.10214384261840573</v>
      </c>
      <c r="CS52" s="1">
        <v>5</v>
      </c>
      <c r="CT52" s="1">
        <v>0.1</v>
      </c>
      <c r="CU52" s="1">
        <v>1.7999999999999999E-2</v>
      </c>
      <c r="CV52" s="4">
        <v>0.4</v>
      </c>
      <c r="CW52" s="4">
        <v>2</v>
      </c>
      <c r="CX52" s="1">
        <f t="shared" si="192"/>
        <v>8.6789159999999992</v>
      </c>
      <c r="CY52" s="1">
        <f t="shared" si="193"/>
        <v>1.5</v>
      </c>
      <c r="CZ52" s="1">
        <f t="shared" si="194"/>
        <v>3.5</v>
      </c>
      <c r="DA52" s="1">
        <f t="shared" si="195"/>
        <v>0.96</v>
      </c>
      <c r="DB52" s="1">
        <f t="shared" si="196"/>
        <v>7.3925042150559959</v>
      </c>
      <c r="DC52" s="5">
        <f t="shared" si="197"/>
        <v>0.13527215824420402</v>
      </c>
      <c r="DE52" s="1">
        <v>5</v>
      </c>
      <c r="DF52" s="1">
        <v>0.1</v>
      </c>
      <c r="DG52" s="1">
        <v>1.7999999999999999E-2</v>
      </c>
      <c r="DH52" s="4">
        <v>0.5</v>
      </c>
      <c r="DI52" s="4">
        <v>2.5</v>
      </c>
      <c r="DJ52" s="1">
        <f t="shared" si="198"/>
        <v>8.6789159999999992</v>
      </c>
      <c r="DK52" s="1">
        <f t="shared" si="199"/>
        <v>1.5</v>
      </c>
      <c r="DL52" s="1">
        <f t="shared" si="200"/>
        <v>3.75</v>
      </c>
      <c r="DM52" s="1">
        <f t="shared" si="201"/>
        <v>1.1200000000000001</v>
      </c>
      <c r="DN52" s="1">
        <f t="shared" si="202"/>
        <v>5.331093095055996</v>
      </c>
      <c r="DO52" s="5">
        <f t="shared" si="203"/>
        <v>0.18757879147287643</v>
      </c>
      <c r="DQ52" s="1">
        <v>5</v>
      </c>
      <c r="DR52" s="1">
        <v>0.1</v>
      </c>
      <c r="DS52" s="1">
        <v>1.7999999999999999E-2</v>
      </c>
      <c r="DT52" s="4">
        <v>0.6</v>
      </c>
      <c r="DU52" s="4">
        <v>3</v>
      </c>
      <c r="DV52" s="1">
        <f t="shared" si="204"/>
        <v>8.6789159999999992</v>
      </c>
      <c r="DW52" s="1">
        <f t="shared" si="205"/>
        <v>1.5</v>
      </c>
      <c r="DX52" s="1">
        <f t="shared" si="206"/>
        <v>4</v>
      </c>
      <c r="DY52" s="1">
        <f t="shared" si="207"/>
        <v>1.28</v>
      </c>
      <c r="DZ52" s="1">
        <f t="shared" si="208"/>
        <v>3.6058819750559969</v>
      </c>
      <c r="EA52" s="5">
        <f t="shared" si="209"/>
        <v>0.27732466201544786</v>
      </c>
      <c r="EC52" s="1">
        <v>5</v>
      </c>
      <c r="ED52" s="1">
        <v>0.1</v>
      </c>
      <c r="EE52" s="1">
        <v>1.7999999999999999E-2</v>
      </c>
      <c r="EF52" s="4">
        <v>0.7</v>
      </c>
      <c r="EG52" s="4">
        <v>3.5</v>
      </c>
      <c r="EH52" s="1">
        <f t="shared" si="210"/>
        <v>8.6789159999999992</v>
      </c>
      <c r="EI52" s="1">
        <f t="shared" si="211"/>
        <v>1.5</v>
      </c>
      <c r="EJ52" s="1">
        <f t="shared" si="212"/>
        <v>4.25</v>
      </c>
      <c r="EK52" s="1">
        <f t="shared" si="213"/>
        <v>1.44</v>
      </c>
      <c r="EL52" s="1">
        <f t="shared" si="214"/>
        <v>2.2168708550559977</v>
      </c>
      <c r="EM52" s="5">
        <f t="shared" si="215"/>
        <v>0.45108626770896865</v>
      </c>
    </row>
    <row r="53" spans="1:143" x14ac:dyDescent="0.25">
      <c r="A53" s="1">
        <v>6</v>
      </c>
      <c r="B53" s="1">
        <v>0.3</v>
      </c>
      <c r="C53" s="1">
        <v>4.8000000000000001E-2</v>
      </c>
      <c r="D53" s="4">
        <v>0</v>
      </c>
      <c r="E53" s="4">
        <v>0</v>
      </c>
      <c r="F53" s="1">
        <f t="shared" si="144"/>
        <v>8.1567359999999987</v>
      </c>
      <c r="G53" s="1">
        <f t="shared" si="145"/>
        <v>1.5</v>
      </c>
      <c r="H53" s="1">
        <f t="shared" si="146"/>
        <v>2.5</v>
      </c>
      <c r="I53" s="1">
        <f t="shared" si="147"/>
        <v>0.32</v>
      </c>
      <c r="J53" s="1">
        <f t="shared" si="148"/>
        <v>14.72054313369599</v>
      </c>
      <c r="K53" s="5">
        <f t="shared" si="149"/>
        <v>6.7932276066020605E-2</v>
      </c>
      <c r="M53" s="1">
        <v>6</v>
      </c>
      <c r="N53" s="1">
        <v>0.3</v>
      </c>
      <c r="O53" s="1">
        <v>4.8000000000000001E-2</v>
      </c>
      <c r="P53" s="4">
        <v>0.02</v>
      </c>
      <c r="Q53" s="4">
        <v>0.1</v>
      </c>
      <c r="R53" s="1">
        <f t="shared" si="150"/>
        <v>8.1567359999999987</v>
      </c>
      <c r="S53" s="1">
        <f t="shared" si="151"/>
        <v>1.5</v>
      </c>
      <c r="T53" s="1">
        <f t="shared" si="152"/>
        <v>2.5499999999999998</v>
      </c>
      <c r="U53" s="1">
        <f t="shared" si="153"/>
        <v>0.35200000000000004</v>
      </c>
      <c r="V53" s="1">
        <f t="shared" si="154"/>
        <v>14.098042429695992</v>
      </c>
      <c r="W53" s="5">
        <f t="shared" si="155"/>
        <v>7.0931833620645715E-2</v>
      </c>
      <c r="X53" s="2"/>
      <c r="Y53" s="1">
        <v>6</v>
      </c>
      <c r="Z53" s="1">
        <v>0.3</v>
      </c>
      <c r="AA53" s="1">
        <v>4.8000000000000001E-2</v>
      </c>
      <c r="AB53" s="4">
        <v>0.04</v>
      </c>
      <c r="AC53" s="4">
        <v>0.2</v>
      </c>
      <c r="AD53" s="1">
        <f t="shared" si="156"/>
        <v>8.1567359999999987</v>
      </c>
      <c r="AE53" s="1">
        <f t="shared" si="157"/>
        <v>1.5</v>
      </c>
      <c r="AF53" s="1">
        <f t="shared" si="158"/>
        <v>2.6</v>
      </c>
      <c r="AG53" s="1">
        <f t="shared" si="159"/>
        <v>0.38400000000000001</v>
      </c>
      <c r="AH53" s="1">
        <f t="shared" si="160"/>
        <v>13.488989725695994</v>
      </c>
      <c r="AI53" s="5">
        <f t="shared" si="161"/>
        <v>7.4134536413430527E-2</v>
      </c>
      <c r="AK53" s="1">
        <v>6</v>
      </c>
      <c r="AL53" s="1">
        <v>0.3</v>
      </c>
      <c r="AM53" s="1">
        <v>4.8000000000000001E-2</v>
      </c>
      <c r="AN53" s="4">
        <v>0.06</v>
      </c>
      <c r="AO53" s="4">
        <v>0.3</v>
      </c>
      <c r="AP53" s="1">
        <f t="shared" si="162"/>
        <v>8.1567359999999987</v>
      </c>
      <c r="AQ53" s="1">
        <f t="shared" si="163"/>
        <v>1.5</v>
      </c>
      <c r="AR53" s="1">
        <f t="shared" si="164"/>
        <v>2.6500000000000004</v>
      </c>
      <c r="AS53" s="1">
        <f t="shared" si="165"/>
        <v>0.41600000000000004</v>
      </c>
      <c r="AT53" s="1">
        <f t="shared" si="166"/>
        <v>12.893385021695988</v>
      </c>
      <c r="AU53" s="5">
        <f t="shared" si="167"/>
        <v>7.7559151325837059E-2</v>
      </c>
      <c r="AW53" s="1">
        <v>6</v>
      </c>
      <c r="AX53" s="1">
        <v>0.3</v>
      </c>
      <c r="AY53" s="1">
        <v>4.8000000000000001E-2</v>
      </c>
      <c r="AZ53" s="4">
        <v>0.08</v>
      </c>
      <c r="BA53" s="4">
        <v>0.4</v>
      </c>
      <c r="BB53" s="1">
        <f t="shared" si="168"/>
        <v>8.1567359999999987</v>
      </c>
      <c r="BC53" s="1">
        <f t="shared" si="169"/>
        <v>1.5</v>
      </c>
      <c r="BD53" s="1">
        <f t="shared" si="170"/>
        <v>2.7</v>
      </c>
      <c r="BE53" s="1">
        <f t="shared" si="171"/>
        <v>0.44799999999999995</v>
      </c>
      <c r="BF53" s="1">
        <f t="shared" si="172"/>
        <v>12.31122831769599</v>
      </c>
      <c r="BG53" s="5">
        <f t="shared" si="173"/>
        <v>8.1226663513551595E-2</v>
      </c>
      <c r="BI53" s="1">
        <v>6</v>
      </c>
      <c r="BJ53" s="1">
        <v>0.3</v>
      </c>
      <c r="BK53" s="1">
        <v>4.8000000000000001E-2</v>
      </c>
      <c r="BL53" s="4">
        <v>0.1</v>
      </c>
      <c r="BM53" s="4">
        <v>0.5</v>
      </c>
      <c r="BN53" s="1">
        <f t="shared" si="174"/>
        <v>8.1567359999999987</v>
      </c>
      <c r="BO53" s="1">
        <f t="shared" si="175"/>
        <v>1.5</v>
      </c>
      <c r="BP53" s="1">
        <f t="shared" si="176"/>
        <v>2.75</v>
      </c>
      <c r="BQ53" s="1">
        <f t="shared" si="177"/>
        <v>0.48</v>
      </c>
      <c r="BR53" s="1">
        <f t="shared" si="178"/>
        <v>11.742519613695992</v>
      </c>
      <c r="BS53" s="5">
        <f t="shared" si="179"/>
        <v>8.5160598653260172E-2</v>
      </c>
      <c r="BU53" s="1">
        <v>6</v>
      </c>
      <c r="BV53" s="1">
        <v>0.3</v>
      </c>
      <c r="BW53" s="1">
        <v>4.8000000000000001E-2</v>
      </c>
      <c r="BX53" s="4">
        <v>0.2</v>
      </c>
      <c r="BY53" s="4">
        <v>1</v>
      </c>
      <c r="BZ53" s="1">
        <f t="shared" si="180"/>
        <v>8.1567359999999987</v>
      </c>
      <c r="CA53" s="1">
        <f t="shared" si="181"/>
        <v>1.5</v>
      </c>
      <c r="CB53" s="1">
        <f t="shared" si="182"/>
        <v>3</v>
      </c>
      <c r="CC53" s="1">
        <f t="shared" si="183"/>
        <v>0.64</v>
      </c>
      <c r="CD53" s="1">
        <f t="shared" si="184"/>
        <v>9.1006960936959906</v>
      </c>
      <c r="CE53" s="5">
        <f t="shared" si="185"/>
        <v>0.10988170461957249</v>
      </c>
      <c r="CG53" s="1">
        <v>6</v>
      </c>
      <c r="CH53" s="1">
        <v>0.3</v>
      </c>
      <c r="CI53" s="1">
        <v>4.8000000000000001E-2</v>
      </c>
      <c r="CJ53" s="4">
        <v>0.3</v>
      </c>
      <c r="CK53" s="4">
        <v>1.5</v>
      </c>
      <c r="CL53" s="1">
        <f t="shared" si="186"/>
        <v>8.1567359999999987</v>
      </c>
      <c r="CM53" s="1">
        <f t="shared" si="187"/>
        <v>1.5</v>
      </c>
      <c r="CN53" s="1">
        <f t="shared" si="188"/>
        <v>3.25</v>
      </c>
      <c r="CO53" s="1">
        <f t="shared" si="189"/>
        <v>0.8</v>
      </c>
      <c r="CP53" s="1">
        <f t="shared" si="190"/>
        <v>6.795072573695994</v>
      </c>
      <c r="CQ53" s="5">
        <f t="shared" si="191"/>
        <v>0.14716546279005779</v>
      </c>
      <c r="CS53" s="1">
        <v>6</v>
      </c>
      <c r="CT53" s="1">
        <v>0.3</v>
      </c>
      <c r="CU53" s="1">
        <v>4.8000000000000001E-2</v>
      </c>
      <c r="CV53" s="4">
        <v>0.4</v>
      </c>
      <c r="CW53" s="4">
        <v>2</v>
      </c>
      <c r="CX53" s="1">
        <f t="shared" si="192"/>
        <v>8.1567359999999987</v>
      </c>
      <c r="CY53" s="1">
        <f t="shared" si="193"/>
        <v>1.5</v>
      </c>
      <c r="CZ53" s="1">
        <f t="shared" si="194"/>
        <v>3.5</v>
      </c>
      <c r="DA53" s="1">
        <f t="shared" si="195"/>
        <v>0.96</v>
      </c>
      <c r="DB53" s="1">
        <f t="shared" si="196"/>
        <v>4.8256490536959946</v>
      </c>
      <c r="DC53" s="5">
        <f t="shared" si="197"/>
        <v>0.20722601019526976</v>
      </c>
      <c r="DE53" s="1">
        <v>6</v>
      </c>
      <c r="DF53" s="1">
        <v>0.3</v>
      </c>
      <c r="DG53" s="1">
        <v>4.8000000000000001E-2</v>
      </c>
      <c r="DH53" s="4">
        <v>0.5</v>
      </c>
      <c r="DI53" s="4">
        <v>2.5</v>
      </c>
      <c r="DJ53" s="1">
        <f t="shared" si="198"/>
        <v>8.1567359999999987</v>
      </c>
      <c r="DK53" s="1">
        <f t="shared" si="199"/>
        <v>1.5</v>
      </c>
      <c r="DL53" s="1">
        <f t="shared" si="200"/>
        <v>3.75</v>
      </c>
      <c r="DM53" s="1">
        <f t="shared" si="201"/>
        <v>1.1200000000000001</v>
      </c>
      <c r="DN53" s="1">
        <f t="shared" si="202"/>
        <v>3.192425533695995</v>
      </c>
      <c r="DO53" s="5">
        <f t="shared" si="203"/>
        <v>0.31324144900014667</v>
      </c>
      <c r="DQ53" s="1">
        <v>6</v>
      </c>
      <c r="DR53" s="1">
        <v>0.3</v>
      </c>
      <c r="DS53" s="1">
        <v>4.8000000000000001E-2</v>
      </c>
      <c r="DT53" s="4">
        <v>0.6</v>
      </c>
      <c r="DU53" s="4">
        <v>3</v>
      </c>
      <c r="DV53" s="1">
        <f t="shared" si="204"/>
        <v>8.1567359999999987</v>
      </c>
      <c r="DW53" s="1">
        <f t="shared" si="205"/>
        <v>1.5</v>
      </c>
      <c r="DX53" s="1">
        <f t="shared" si="206"/>
        <v>4</v>
      </c>
      <c r="DY53" s="1">
        <f t="shared" si="207"/>
        <v>1.28</v>
      </c>
      <c r="DZ53" s="1">
        <f t="shared" si="208"/>
        <v>1.8954020136959961</v>
      </c>
      <c r="EA53" s="5">
        <f t="shared" si="209"/>
        <v>0.52759255966496521</v>
      </c>
      <c r="EC53" s="1">
        <v>6</v>
      </c>
      <c r="ED53" s="1">
        <v>0.3</v>
      </c>
      <c r="EE53" s="1">
        <v>4.8000000000000001E-2</v>
      </c>
      <c r="EF53" s="4">
        <v>0.7</v>
      </c>
      <c r="EG53" s="4">
        <v>3.5</v>
      </c>
      <c r="EH53" s="1">
        <f t="shared" si="210"/>
        <v>8.1567359999999987</v>
      </c>
      <c r="EI53" s="1">
        <f t="shared" si="211"/>
        <v>1.5</v>
      </c>
      <c r="EJ53" s="1">
        <f t="shared" si="212"/>
        <v>4.25</v>
      </c>
      <c r="EK53" s="1">
        <f t="shared" si="213"/>
        <v>1.44</v>
      </c>
      <c r="EL53" s="1">
        <f t="shared" si="214"/>
        <v>0.93457849369599755</v>
      </c>
      <c r="EM53" s="5">
        <f t="shared" si="215"/>
        <v>1.0700010825685478</v>
      </c>
    </row>
    <row r="54" spans="1:143" x14ac:dyDescent="0.25">
      <c r="A54" s="1">
        <v>7</v>
      </c>
      <c r="B54" s="1">
        <v>1</v>
      </c>
      <c r="C54" s="1">
        <v>0.1</v>
      </c>
      <c r="D54" s="4">
        <v>0</v>
      </c>
      <c r="E54" s="4">
        <v>0</v>
      </c>
      <c r="F54" s="1">
        <f t="shared" si="144"/>
        <v>7.2900000000000009</v>
      </c>
      <c r="G54" s="1">
        <f t="shared" si="145"/>
        <v>1.5</v>
      </c>
      <c r="H54" s="1">
        <f t="shared" si="146"/>
        <v>2.5</v>
      </c>
      <c r="I54" s="1">
        <f t="shared" si="147"/>
        <v>0.32</v>
      </c>
      <c r="J54" s="1">
        <f t="shared" si="148"/>
        <v>8.8209000000000071</v>
      </c>
      <c r="K54" s="5">
        <f t="shared" si="149"/>
        <v>0.11336711673412</v>
      </c>
      <c r="M54" s="1">
        <v>7</v>
      </c>
      <c r="N54" s="1">
        <v>1</v>
      </c>
      <c r="O54" s="1">
        <v>0.1</v>
      </c>
      <c r="P54" s="4">
        <v>0.02</v>
      </c>
      <c r="Q54" s="4">
        <v>0.1</v>
      </c>
      <c r="R54" s="1">
        <f t="shared" si="150"/>
        <v>7.2900000000000009</v>
      </c>
      <c r="S54" s="1">
        <f t="shared" si="151"/>
        <v>1.5</v>
      </c>
      <c r="T54" s="1">
        <f t="shared" si="152"/>
        <v>2.5499999999999998</v>
      </c>
      <c r="U54" s="1">
        <f t="shared" si="153"/>
        <v>0.35200000000000004</v>
      </c>
      <c r="V54" s="1">
        <f t="shared" si="154"/>
        <v>8.3405440000000066</v>
      </c>
      <c r="W54" s="5">
        <f t="shared" si="155"/>
        <v>0.11989625616746333</v>
      </c>
      <c r="X54" s="2"/>
      <c r="Y54" s="1">
        <v>7</v>
      </c>
      <c r="Z54" s="1">
        <v>1</v>
      </c>
      <c r="AA54" s="1">
        <v>0.1</v>
      </c>
      <c r="AB54" s="4">
        <v>0.04</v>
      </c>
      <c r="AC54" s="4">
        <v>0.2</v>
      </c>
      <c r="AD54" s="1">
        <f t="shared" si="156"/>
        <v>7.2900000000000009</v>
      </c>
      <c r="AE54" s="1">
        <f t="shared" si="157"/>
        <v>1.5</v>
      </c>
      <c r="AF54" s="1">
        <f t="shared" si="158"/>
        <v>2.6</v>
      </c>
      <c r="AG54" s="1">
        <f t="shared" si="159"/>
        <v>0.38400000000000001</v>
      </c>
      <c r="AH54" s="1">
        <f t="shared" si="160"/>
        <v>7.8736360000000056</v>
      </c>
      <c r="AI54" s="5">
        <f t="shared" si="161"/>
        <v>0.12700612525140853</v>
      </c>
      <c r="AK54" s="1">
        <v>7</v>
      </c>
      <c r="AL54" s="1">
        <v>1</v>
      </c>
      <c r="AM54" s="1">
        <v>0.1</v>
      </c>
      <c r="AN54" s="4">
        <v>0.06</v>
      </c>
      <c r="AO54" s="4">
        <v>0.3</v>
      </c>
      <c r="AP54" s="1">
        <f t="shared" si="162"/>
        <v>7.2900000000000009</v>
      </c>
      <c r="AQ54" s="1">
        <f t="shared" si="163"/>
        <v>1.5</v>
      </c>
      <c r="AR54" s="1">
        <f t="shared" si="164"/>
        <v>2.6500000000000004</v>
      </c>
      <c r="AS54" s="1">
        <f t="shared" si="165"/>
        <v>0.41600000000000004</v>
      </c>
      <c r="AT54" s="1">
        <f t="shared" si="166"/>
        <v>7.4201760000000032</v>
      </c>
      <c r="AU54" s="5">
        <f t="shared" si="167"/>
        <v>0.134767692841787</v>
      </c>
      <c r="AW54" s="1">
        <v>7</v>
      </c>
      <c r="AX54" s="1">
        <v>1</v>
      </c>
      <c r="AY54" s="1">
        <v>0.1</v>
      </c>
      <c r="AZ54" s="4">
        <v>0.08</v>
      </c>
      <c r="BA54" s="4">
        <v>0.4</v>
      </c>
      <c r="BB54" s="1">
        <f t="shared" si="168"/>
        <v>7.2900000000000009</v>
      </c>
      <c r="BC54" s="1">
        <f t="shared" si="169"/>
        <v>1.5</v>
      </c>
      <c r="BD54" s="1">
        <f t="shared" si="170"/>
        <v>2.7</v>
      </c>
      <c r="BE54" s="1">
        <f t="shared" si="171"/>
        <v>0.44799999999999995</v>
      </c>
      <c r="BF54" s="1">
        <f t="shared" si="172"/>
        <v>6.9801640000000038</v>
      </c>
      <c r="BG54" s="5">
        <f t="shared" si="173"/>
        <v>0.14326310957736801</v>
      </c>
      <c r="BI54" s="1">
        <v>7</v>
      </c>
      <c r="BJ54" s="1">
        <v>1</v>
      </c>
      <c r="BK54" s="1">
        <v>0.1</v>
      </c>
      <c r="BL54" s="4">
        <v>0.1</v>
      </c>
      <c r="BM54" s="4">
        <v>0.5</v>
      </c>
      <c r="BN54" s="1">
        <f t="shared" si="174"/>
        <v>7.2900000000000009</v>
      </c>
      <c r="BO54" s="1">
        <f t="shared" si="175"/>
        <v>1.5</v>
      </c>
      <c r="BP54" s="1">
        <f t="shared" si="176"/>
        <v>2.75</v>
      </c>
      <c r="BQ54" s="1">
        <f t="shared" si="177"/>
        <v>0.48</v>
      </c>
      <c r="BR54" s="1">
        <f t="shared" si="178"/>
        <v>6.5536000000000048</v>
      </c>
      <c r="BS54" s="5">
        <f t="shared" si="179"/>
        <v>0.15258789062499989</v>
      </c>
      <c r="BU54" s="1">
        <v>7</v>
      </c>
      <c r="BV54" s="1">
        <v>1</v>
      </c>
      <c r="BW54" s="1">
        <v>0.1</v>
      </c>
      <c r="BX54" s="4">
        <v>0.2</v>
      </c>
      <c r="BY54" s="4">
        <v>1</v>
      </c>
      <c r="BZ54" s="1">
        <f t="shared" si="180"/>
        <v>7.2900000000000009</v>
      </c>
      <c r="CA54" s="1">
        <f t="shared" si="181"/>
        <v>1.5</v>
      </c>
      <c r="CB54" s="1">
        <f t="shared" si="182"/>
        <v>3</v>
      </c>
      <c r="CC54" s="1">
        <f t="shared" si="183"/>
        <v>0.64</v>
      </c>
      <c r="CD54" s="1">
        <f t="shared" si="184"/>
        <v>4.6225000000000032</v>
      </c>
      <c r="CE54" s="5">
        <f t="shared" si="185"/>
        <v>0.21633315305570563</v>
      </c>
      <c r="CG54" s="1">
        <v>7</v>
      </c>
      <c r="CH54" s="1">
        <v>1</v>
      </c>
      <c r="CI54" s="1">
        <v>0.1</v>
      </c>
      <c r="CJ54" s="4">
        <v>0.3</v>
      </c>
      <c r="CK54" s="4">
        <v>1.5</v>
      </c>
      <c r="CL54" s="1">
        <f t="shared" si="186"/>
        <v>7.2900000000000009</v>
      </c>
      <c r="CM54" s="1">
        <f t="shared" si="187"/>
        <v>1.5</v>
      </c>
      <c r="CN54" s="1">
        <f t="shared" si="188"/>
        <v>3.25</v>
      </c>
      <c r="CO54" s="1">
        <f t="shared" si="189"/>
        <v>0.8</v>
      </c>
      <c r="CP54" s="1">
        <f t="shared" si="190"/>
        <v>3.0276000000000032</v>
      </c>
      <c r="CQ54" s="5">
        <f t="shared" si="191"/>
        <v>0.33029462280354044</v>
      </c>
      <c r="CS54" s="1">
        <v>7</v>
      </c>
      <c r="CT54" s="1">
        <v>1</v>
      </c>
      <c r="CU54" s="1">
        <v>0.1</v>
      </c>
      <c r="CV54" s="4">
        <v>0.4</v>
      </c>
      <c r="CW54" s="4">
        <v>2</v>
      </c>
      <c r="CX54" s="1">
        <f t="shared" si="192"/>
        <v>7.2900000000000009</v>
      </c>
      <c r="CY54" s="1">
        <f t="shared" si="193"/>
        <v>1.5</v>
      </c>
      <c r="CZ54" s="1">
        <f t="shared" si="194"/>
        <v>3.5</v>
      </c>
      <c r="DA54" s="1">
        <f t="shared" si="195"/>
        <v>0.96</v>
      </c>
      <c r="DB54" s="1">
        <f t="shared" si="196"/>
        <v>1.7689000000000026</v>
      </c>
      <c r="DC54" s="5">
        <f t="shared" si="197"/>
        <v>0.565323082141443</v>
      </c>
      <c r="DE54" s="1">
        <v>7</v>
      </c>
      <c r="DF54" s="1">
        <v>1</v>
      </c>
      <c r="DG54" s="1">
        <v>0.1</v>
      </c>
      <c r="DH54" s="4">
        <v>0.5</v>
      </c>
      <c r="DI54" s="4">
        <v>2.5</v>
      </c>
      <c r="DJ54" s="1">
        <f t="shared" si="198"/>
        <v>7.2900000000000009</v>
      </c>
      <c r="DK54" s="1">
        <f t="shared" si="199"/>
        <v>1.5</v>
      </c>
      <c r="DL54" s="1">
        <f t="shared" si="200"/>
        <v>3.75</v>
      </c>
      <c r="DM54" s="1">
        <f t="shared" si="201"/>
        <v>1.1200000000000001</v>
      </c>
      <c r="DN54" s="1">
        <f t="shared" si="202"/>
        <v>0.84640000000000148</v>
      </c>
      <c r="DO54" s="5">
        <f t="shared" si="203"/>
        <v>1.1814744801512267</v>
      </c>
      <c r="DQ54" s="1">
        <v>7</v>
      </c>
      <c r="DR54" s="1">
        <v>1</v>
      </c>
      <c r="DS54" s="1">
        <v>0.1</v>
      </c>
      <c r="DT54" s="4">
        <v>0.6</v>
      </c>
      <c r="DU54" s="4">
        <v>3</v>
      </c>
      <c r="DV54" s="1">
        <f t="shared" si="204"/>
        <v>7.2900000000000009</v>
      </c>
      <c r="DW54" s="1">
        <f t="shared" si="205"/>
        <v>1.5</v>
      </c>
      <c r="DX54" s="1">
        <f t="shared" si="206"/>
        <v>4</v>
      </c>
      <c r="DY54" s="1">
        <f t="shared" si="207"/>
        <v>1.28</v>
      </c>
      <c r="DZ54" s="1">
        <f t="shared" si="208"/>
        <v>0.26010000000000094</v>
      </c>
      <c r="EA54" s="5">
        <f t="shared" si="209"/>
        <v>3.8446751249519275</v>
      </c>
      <c r="EC54" s="1">
        <v>7</v>
      </c>
      <c r="ED54" s="1">
        <v>1</v>
      </c>
      <c r="EE54" s="1">
        <v>0.1</v>
      </c>
      <c r="EF54" s="4">
        <v>0.7</v>
      </c>
      <c r="EG54" s="4">
        <v>3.5</v>
      </c>
      <c r="EH54" s="1">
        <f t="shared" si="210"/>
        <v>7.2900000000000009</v>
      </c>
      <c r="EI54" s="1">
        <f t="shared" si="211"/>
        <v>1.5</v>
      </c>
      <c r="EJ54" s="1">
        <f t="shared" si="212"/>
        <v>4.25</v>
      </c>
      <c r="EK54" s="1">
        <f t="shared" si="213"/>
        <v>1.44</v>
      </c>
      <c r="EL54" s="1">
        <f t="shared" si="214"/>
        <v>1.0000000000000196E-2</v>
      </c>
      <c r="EM54" s="5">
        <f t="shared" si="215"/>
        <v>99.999999999998039</v>
      </c>
    </row>
    <row r="55" spans="1:143" x14ac:dyDescent="0.25">
      <c r="A55" s="1">
        <v>8</v>
      </c>
      <c r="B55" s="1">
        <v>3</v>
      </c>
      <c r="C55" s="1">
        <v>0.152</v>
      </c>
      <c r="D55" s="4">
        <v>0</v>
      </c>
      <c r="E55" s="4">
        <v>0</v>
      </c>
      <c r="F55" s="1">
        <f t="shared" si="144"/>
        <v>6.4719359999999995</v>
      </c>
      <c r="G55" s="1">
        <f t="shared" si="145"/>
        <v>1.5</v>
      </c>
      <c r="H55" s="1">
        <f t="shared" si="146"/>
        <v>2.5</v>
      </c>
      <c r="I55" s="1">
        <f t="shared" si="147"/>
        <v>0.32</v>
      </c>
      <c r="J55" s="1">
        <f t="shared" si="148"/>
        <v>4.6308285480959981</v>
      </c>
      <c r="K55" s="5">
        <f t="shared" si="149"/>
        <v>0.21594407774201832</v>
      </c>
      <c r="M55" s="1">
        <v>8</v>
      </c>
      <c r="N55" s="1">
        <v>3</v>
      </c>
      <c r="O55" s="1">
        <v>0.152</v>
      </c>
      <c r="P55" s="4">
        <v>0.02</v>
      </c>
      <c r="Q55" s="4">
        <v>0.1</v>
      </c>
      <c r="R55" s="1">
        <f t="shared" si="150"/>
        <v>6.4719359999999995</v>
      </c>
      <c r="S55" s="1">
        <f t="shared" si="151"/>
        <v>1.5</v>
      </c>
      <c r="T55" s="1">
        <f t="shared" si="152"/>
        <v>2.5499999999999998</v>
      </c>
      <c r="U55" s="1">
        <f t="shared" si="153"/>
        <v>0.35200000000000004</v>
      </c>
      <c r="V55" s="1">
        <f t="shared" si="154"/>
        <v>4.2846350440959995</v>
      </c>
      <c r="W55" s="5">
        <f t="shared" si="155"/>
        <v>0.23339210684418668</v>
      </c>
      <c r="X55" s="2"/>
      <c r="Y55" s="1">
        <v>8</v>
      </c>
      <c r="Z55" s="1">
        <v>3</v>
      </c>
      <c r="AA55" s="1">
        <v>0.152</v>
      </c>
      <c r="AB55" s="4">
        <v>0.04</v>
      </c>
      <c r="AC55" s="4">
        <v>0.2</v>
      </c>
      <c r="AD55" s="1">
        <f t="shared" si="156"/>
        <v>6.4719359999999995</v>
      </c>
      <c r="AE55" s="1">
        <f t="shared" si="157"/>
        <v>1.5</v>
      </c>
      <c r="AF55" s="1">
        <f t="shared" si="158"/>
        <v>2.6</v>
      </c>
      <c r="AG55" s="1">
        <f t="shared" si="159"/>
        <v>0.38400000000000001</v>
      </c>
      <c r="AH55" s="1">
        <f t="shared" si="160"/>
        <v>3.9518895400959981</v>
      </c>
      <c r="AI55" s="5">
        <f t="shared" si="161"/>
        <v>0.25304350990936558</v>
      </c>
      <c r="AK55" s="1">
        <v>8</v>
      </c>
      <c r="AL55" s="1">
        <v>3</v>
      </c>
      <c r="AM55" s="1">
        <v>0.152</v>
      </c>
      <c r="AN55" s="4">
        <v>0.06</v>
      </c>
      <c r="AO55" s="4">
        <v>0.3</v>
      </c>
      <c r="AP55" s="1">
        <f t="shared" si="162"/>
        <v>6.4719359999999995</v>
      </c>
      <c r="AQ55" s="1">
        <f t="shared" si="163"/>
        <v>1.5</v>
      </c>
      <c r="AR55" s="1">
        <f t="shared" si="164"/>
        <v>2.6500000000000004</v>
      </c>
      <c r="AS55" s="1">
        <f t="shared" si="165"/>
        <v>0.41600000000000004</v>
      </c>
      <c r="AT55" s="1">
        <f t="shared" si="166"/>
        <v>3.6325920360959967</v>
      </c>
      <c r="AU55" s="5">
        <f t="shared" si="167"/>
        <v>0.27528552341228923</v>
      </c>
      <c r="AW55" s="1">
        <v>8</v>
      </c>
      <c r="AX55" s="1">
        <v>3</v>
      </c>
      <c r="AY55" s="1">
        <v>0.152</v>
      </c>
      <c r="AZ55" s="4">
        <v>0.08</v>
      </c>
      <c r="BA55" s="4">
        <v>0.4</v>
      </c>
      <c r="BB55" s="1">
        <f t="shared" si="168"/>
        <v>6.4719359999999995</v>
      </c>
      <c r="BC55" s="1">
        <f t="shared" si="169"/>
        <v>1.5</v>
      </c>
      <c r="BD55" s="1">
        <f t="shared" si="170"/>
        <v>2.7</v>
      </c>
      <c r="BE55" s="1">
        <f t="shared" si="171"/>
        <v>0.44799999999999995</v>
      </c>
      <c r="BF55" s="1">
        <f t="shared" si="172"/>
        <v>3.3267425320959978</v>
      </c>
      <c r="BG55" s="5">
        <f t="shared" si="173"/>
        <v>0.30059434727879436</v>
      </c>
      <c r="BI55" s="1">
        <v>8</v>
      </c>
      <c r="BJ55" s="1">
        <v>3</v>
      </c>
      <c r="BK55" s="1">
        <v>0.152</v>
      </c>
      <c r="BL55" s="4">
        <v>0.1</v>
      </c>
      <c r="BM55" s="4">
        <v>0.5</v>
      </c>
      <c r="BN55" s="1">
        <f t="shared" si="174"/>
        <v>6.4719359999999995</v>
      </c>
      <c r="BO55" s="1">
        <f t="shared" si="175"/>
        <v>1.5</v>
      </c>
      <c r="BP55" s="1">
        <f t="shared" si="176"/>
        <v>2.75</v>
      </c>
      <c r="BQ55" s="1">
        <f t="shared" si="177"/>
        <v>0.48</v>
      </c>
      <c r="BR55" s="1">
        <f t="shared" si="178"/>
        <v>3.0343410280959984</v>
      </c>
      <c r="BS55" s="5">
        <f t="shared" si="179"/>
        <v>0.32956084722865986</v>
      </c>
      <c r="BU55" s="1">
        <v>8</v>
      </c>
      <c r="BV55" s="1">
        <v>3</v>
      </c>
      <c r="BW55" s="1">
        <v>0.152</v>
      </c>
      <c r="BX55" s="4">
        <v>0.2</v>
      </c>
      <c r="BY55" s="4">
        <v>1</v>
      </c>
      <c r="BZ55" s="1">
        <f t="shared" si="180"/>
        <v>6.4719359999999995</v>
      </c>
      <c r="CA55" s="1">
        <f t="shared" si="181"/>
        <v>1.5</v>
      </c>
      <c r="CB55" s="1">
        <f t="shared" si="182"/>
        <v>3</v>
      </c>
      <c r="CC55" s="1">
        <f t="shared" si="183"/>
        <v>0.64</v>
      </c>
      <c r="CD55" s="1">
        <f t="shared" si="184"/>
        <v>1.7740535080959983</v>
      </c>
      <c r="CE55" s="5">
        <f t="shared" si="185"/>
        <v>0.56368085598119833</v>
      </c>
      <c r="CG55" s="1">
        <v>8</v>
      </c>
      <c r="CH55" s="1">
        <v>3</v>
      </c>
      <c r="CI55" s="1">
        <v>0.152</v>
      </c>
      <c r="CJ55" s="4">
        <v>0.3</v>
      </c>
      <c r="CK55" s="4">
        <v>1.5</v>
      </c>
      <c r="CL55" s="1">
        <f t="shared" si="186"/>
        <v>6.4719359999999995</v>
      </c>
      <c r="CM55" s="1">
        <f t="shared" si="187"/>
        <v>1.5</v>
      </c>
      <c r="CN55" s="1">
        <f t="shared" si="188"/>
        <v>3.25</v>
      </c>
      <c r="CO55" s="1">
        <f t="shared" si="189"/>
        <v>0.8</v>
      </c>
      <c r="CP55" s="1">
        <f t="shared" si="190"/>
        <v>0.84996598809599888</v>
      </c>
      <c r="CQ55" s="5">
        <f t="shared" si="191"/>
        <v>1.1765176654186962</v>
      </c>
      <c r="CS55" s="1">
        <v>8</v>
      </c>
      <c r="CT55" s="1">
        <v>3</v>
      </c>
      <c r="CU55" s="1">
        <v>0.152</v>
      </c>
      <c r="CV55" s="4">
        <v>0.4</v>
      </c>
      <c r="CW55" s="4">
        <v>2</v>
      </c>
      <c r="CX55" s="1">
        <f t="shared" si="192"/>
        <v>6.4719359999999995</v>
      </c>
      <c r="CY55" s="1">
        <f t="shared" si="193"/>
        <v>1.5</v>
      </c>
      <c r="CZ55" s="1">
        <f t="shared" si="194"/>
        <v>3.5</v>
      </c>
      <c r="DA55" s="1">
        <f t="shared" si="195"/>
        <v>0.96</v>
      </c>
      <c r="DB55" s="1">
        <f t="shared" si="196"/>
        <v>0.2620784680959995</v>
      </c>
      <c r="DC55" s="5">
        <f t="shared" si="197"/>
        <v>3.8156511187851549</v>
      </c>
      <c r="DE55" s="1">
        <v>8</v>
      </c>
      <c r="DF55" s="1">
        <v>3</v>
      </c>
      <c r="DG55" s="1">
        <v>0.152</v>
      </c>
      <c r="DH55" s="4">
        <v>0.5</v>
      </c>
      <c r="DI55" s="4">
        <v>2.5</v>
      </c>
      <c r="DJ55" s="1">
        <f t="shared" si="198"/>
        <v>6.4719359999999995</v>
      </c>
      <c r="DK55" s="1">
        <f t="shared" si="199"/>
        <v>1.5</v>
      </c>
      <c r="DL55" s="1">
        <f t="shared" si="200"/>
        <v>3.75</v>
      </c>
      <c r="DM55" s="1">
        <f t="shared" si="201"/>
        <v>1.1200000000000001</v>
      </c>
      <c r="DN55" s="1">
        <f t="shared" si="202"/>
        <v>1.039094809599987E-2</v>
      </c>
      <c r="DO55" s="5">
        <f t="shared" si="203"/>
        <v>96.237608999795015</v>
      </c>
      <c r="DQ55" s="1">
        <v>8</v>
      </c>
      <c r="DR55" s="1">
        <v>3</v>
      </c>
      <c r="DS55" s="1">
        <v>0.152</v>
      </c>
      <c r="DT55" s="4">
        <v>0.6</v>
      </c>
      <c r="DU55" s="4">
        <v>3</v>
      </c>
      <c r="DV55" s="1">
        <f t="shared" si="204"/>
        <v>6.4719359999999995</v>
      </c>
      <c r="DW55" s="1">
        <f t="shared" si="205"/>
        <v>1.5</v>
      </c>
      <c r="DX55" s="1">
        <f t="shared" si="206"/>
        <v>4</v>
      </c>
      <c r="DY55" s="1">
        <f t="shared" si="207"/>
        <v>1.28</v>
      </c>
      <c r="DZ55" s="1">
        <f t="shared" si="208"/>
        <v>9.4903428096000345E-2</v>
      </c>
      <c r="EA55" s="5">
        <f t="shared" si="209"/>
        <v>10.537027166062344</v>
      </c>
      <c r="EC55" s="1">
        <v>8</v>
      </c>
      <c r="ED55" s="1">
        <v>3</v>
      </c>
      <c r="EE55" s="1">
        <v>0.152</v>
      </c>
      <c r="EF55" s="4">
        <v>0.7</v>
      </c>
      <c r="EG55" s="4">
        <v>3.5</v>
      </c>
      <c r="EH55" s="1">
        <f t="shared" si="210"/>
        <v>6.4719359999999995</v>
      </c>
      <c r="EI55" s="1">
        <f t="shared" si="211"/>
        <v>1.5</v>
      </c>
      <c r="EJ55" s="1">
        <f t="shared" si="212"/>
        <v>4.25</v>
      </c>
      <c r="EK55" s="1">
        <f t="shared" si="213"/>
        <v>1.44</v>
      </c>
      <c r="EL55" s="1">
        <f t="shared" si="214"/>
        <v>0.51561590809600066</v>
      </c>
      <c r="EM55" s="7">
        <f t="shared" si="215"/>
        <v>1.9394281369104183</v>
      </c>
    </row>
    <row r="56" spans="1:143" x14ac:dyDescent="0.25">
      <c r="A56" s="1">
        <v>9</v>
      </c>
      <c r="B56" s="1">
        <v>10</v>
      </c>
      <c r="C56" s="1">
        <v>0.182</v>
      </c>
      <c r="D56" s="4">
        <v>0</v>
      </c>
      <c r="E56" s="4">
        <v>0</v>
      </c>
      <c r="F56" s="1">
        <f t="shared" si="144"/>
        <v>6.0221160000000005</v>
      </c>
      <c r="G56" s="1">
        <f t="shared" si="145"/>
        <v>1.5</v>
      </c>
      <c r="H56" s="1">
        <f t="shared" si="146"/>
        <v>2.5</v>
      </c>
      <c r="I56" s="1">
        <f t="shared" si="147"/>
        <v>0.32</v>
      </c>
      <c r="J56" s="1">
        <f t="shared" si="148"/>
        <v>2.8971988774560016</v>
      </c>
      <c r="K56" s="5">
        <f t="shared" si="149"/>
        <v>0.34516097868921203</v>
      </c>
      <c r="M56" s="1">
        <v>9</v>
      </c>
      <c r="N56" s="1">
        <v>10</v>
      </c>
      <c r="O56" s="1">
        <v>0.182</v>
      </c>
      <c r="P56" s="4">
        <v>0.02</v>
      </c>
      <c r="Q56" s="4">
        <v>0.1</v>
      </c>
      <c r="R56" s="1">
        <f t="shared" si="150"/>
        <v>6.0221160000000005</v>
      </c>
      <c r="S56" s="1">
        <f t="shared" si="151"/>
        <v>1.5</v>
      </c>
      <c r="T56" s="1">
        <f t="shared" si="152"/>
        <v>2.5499999999999998</v>
      </c>
      <c r="U56" s="1">
        <f t="shared" si="153"/>
        <v>0.35200000000000004</v>
      </c>
      <c r="V56" s="1">
        <f t="shared" si="154"/>
        <v>2.624775853456002</v>
      </c>
      <c r="W56" s="5">
        <f t="shared" si="155"/>
        <v>0.38098491293392361</v>
      </c>
      <c r="X56" s="2"/>
      <c r="Y56" s="1">
        <v>9</v>
      </c>
      <c r="Z56" s="1">
        <v>10</v>
      </c>
      <c r="AA56" s="1">
        <v>0.182</v>
      </c>
      <c r="AB56" s="4">
        <v>0.04</v>
      </c>
      <c r="AC56" s="4">
        <v>0.2</v>
      </c>
      <c r="AD56" s="1">
        <f t="shared" si="156"/>
        <v>6.0221160000000005</v>
      </c>
      <c r="AE56" s="1">
        <f t="shared" si="157"/>
        <v>1.5</v>
      </c>
      <c r="AF56" s="1">
        <f t="shared" si="158"/>
        <v>2.6</v>
      </c>
      <c r="AG56" s="1">
        <f t="shared" si="159"/>
        <v>0.38400000000000001</v>
      </c>
      <c r="AH56" s="1">
        <f t="shared" si="160"/>
        <v>2.3658008294560013</v>
      </c>
      <c r="AI56" s="5">
        <f t="shared" si="161"/>
        <v>0.42268985095839312</v>
      </c>
      <c r="AK56" s="1">
        <v>9</v>
      </c>
      <c r="AL56" s="1">
        <v>10</v>
      </c>
      <c r="AM56" s="1">
        <v>0.182</v>
      </c>
      <c r="AN56" s="4">
        <v>0.06</v>
      </c>
      <c r="AO56" s="4">
        <v>0.3</v>
      </c>
      <c r="AP56" s="1">
        <f t="shared" si="162"/>
        <v>6.0221160000000005</v>
      </c>
      <c r="AQ56" s="1">
        <f t="shared" si="163"/>
        <v>1.5</v>
      </c>
      <c r="AR56" s="1">
        <f t="shared" si="164"/>
        <v>2.6500000000000004</v>
      </c>
      <c r="AS56" s="1">
        <f t="shared" si="165"/>
        <v>0.41600000000000004</v>
      </c>
      <c r="AT56" s="1">
        <f t="shared" si="166"/>
        <v>2.1202738054560006</v>
      </c>
      <c r="AU56" s="5">
        <f t="shared" si="167"/>
        <v>0.47163719960447897</v>
      </c>
      <c r="AW56" s="1">
        <v>9</v>
      </c>
      <c r="AX56" s="1">
        <v>10</v>
      </c>
      <c r="AY56" s="1">
        <v>0.182</v>
      </c>
      <c r="AZ56" s="4">
        <v>0.08</v>
      </c>
      <c r="BA56" s="4">
        <v>0.4</v>
      </c>
      <c r="BB56" s="1">
        <f t="shared" si="168"/>
        <v>6.0221160000000005</v>
      </c>
      <c r="BC56" s="1">
        <f t="shared" si="169"/>
        <v>1.5</v>
      </c>
      <c r="BD56" s="1">
        <f t="shared" si="170"/>
        <v>2.7</v>
      </c>
      <c r="BE56" s="1">
        <f t="shared" si="171"/>
        <v>0.44799999999999995</v>
      </c>
      <c r="BF56" s="1">
        <f t="shared" si="172"/>
        <v>1.8881947814560009</v>
      </c>
      <c r="BG56" s="5">
        <f t="shared" si="173"/>
        <v>0.52960637844200198</v>
      </c>
      <c r="BI56" s="1">
        <v>9</v>
      </c>
      <c r="BJ56" s="1">
        <v>10</v>
      </c>
      <c r="BK56" s="1">
        <v>0.182</v>
      </c>
      <c r="BL56" s="4">
        <v>0.1</v>
      </c>
      <c r="BM56" s="4">
        <v>0.5</v>
      </c>
      <c r="BN56" s="1">
        <f t="shared" si="174"/>
        <v>6.0221160000000005</v>
      </c>
      <c r="BO56" s="1">
        <f t="shared" si="175"/>
        <v>1.5</v>
      </c>
      <c r="BP56" s="1">
        <f t="shared" si="176"/>
        <v>2.75</v>
      </c>
      <c r="BQ56" s="1">
        <f t="shared" si="177"/>
        <v>0.48</v>
      </c>
      <c r="BR56" s="1">
        <f t="shared" si="178"/>
        <v>1.6695637574560012</v>
      </c>
      <c r="BS56" s="5">
        <f t="shared" si="179"/>
        <v>0.59895885708716545</v>
      </c>
      <c r="BU56" s="1">
        <v>9</v>
      </c>
      <c r="BV56" s="1">
        <v>10</v>
      </c>
      <c r="BW56" s="1">
        <v>0.182</v>
      </c>
      <c r="BX56" s="4">
        <v>0.2</v>
      </c>
      <c r="BY56" s="4">
        <v>1</v>
      </c>
      <c r="BZ56" s="1">
        <f t="shared" si="180"/>
        <v>6.0221160000000005</v>
      </c>
      <c r="CA56" s="1">
        <f t="shared" si="181"/>
        <v>1.5</v>
      </c>
      <c r="CB56" s="1">
        <f t="shared" si="182"/>
        <v>3</v>
      </c>
      <c r="CC56" s="1">
        <f t="shared" si="183"/>
        <v>0.64</v>
      </c>
      <c r="CD56" s="1">
        <f t="shared" si="184"/>
        <v>0.7781286374560008</v>
      </c>
      <c r="CE56" s="5">
        <f t="shared" si="185"/>
        <v>1.2851345547047095</v>
      </c>
      <c r="CG56" s="1">
        <v>9</v>
      </c>
      <c r="CH56" s="1">
        <v>10</v>
      </c>
      <c r="CI56" s="1">
        <v>0.182</v>
      </c>
      <c r="CJ56" s="4">
        <v>0.3</v>
      </c>
      <c r="CK56" s="4">
        <v>1.5</v>
      </c>
      <c r="CL56" s="1">
        <f t="shared" si="186"/>
        <v>6.0221160000000005</v>
      </c>
      <c r="CM56" s="1">
        <f t="shared" si="187"/>
        <v>1.5</v>
      </c>
      <c r="CN56" s="1">
        <f t="shared" si="188"/>
        <v>3.25</v>
      </c>
      <c r="CO56" s="1">
        <f t="shared" si="189"/>
        <v>0.8</v>
      </c>
      <c r="CP56" s="1">
        <f t="shared" si="190"/>
        <v>0.22289351745600039</v>
      </c>
      <c r="CQ56" s="5">
        <f t="shared" si="191"/>
        <v>4.4864472121644452</v>
      </c>
      <c r="CS56" s="1">
        <v>9</v>
      </c>
      <c r="CT56" s="1">
        <v>10</v>
      </c>
      <c r="CU56" s="1">
        <v>0.182</v>
      </c>
      <c r="CV56" s="4">
        <v>0.4</v>
      </c>
      <c r="CW56" s="4">
        <v>2</v>
      </c>
      <c r="CX56" s="1">
        <f t="shared" si="192"/>
        <v>6.0221160000000005</v>
      </c>
      <c r="CY56" s="1">
        <f t="shared" si="193"/>
        <v>1.5</v>
      </c>
      <c r="CZ56" s="1">
        <f t="shared" si="194"/>
        <v>3.5</v>
      </c>
      <c r="DA56" s="1">
        <f t="shared" si="195"/>
        <v>0.96</v>
      </c>
      <c r="DB56" s="1">
        <f t="shared" si="196"/>
        <v>3.8583974560000628E-3</v>
      </c>
      <c r="DC56" s="5">
        <f t="shared" si="197"/>
        <v>259.17495836125801</v>
      </c>
      <c r="DE56" s="1">
        <v>9</v>
      </c>
      <c r="DF56" s="1">
        <v>10</v>
      </c>
      <c r="DG56" s="1">
        <v>0.182</v>
      </c>
      <c r="DH56" s="4">
        <v>0.5</v>
      </c>
      <c r="DI56" s="4">
        <v>2.5</v>
      </c>
      <c r="DJ56" s="1">
        <f t="shared" si="198"/>
        <v>6.0221160000000005</v>
      </c>
      <c r="DK56" s="1">
        <f t="shared" si="199"/>
        <v>1.5</v>
      </c>
      <c r="DL56" s="1">
        <f t="shared" si="200"/>
        <v>3.75</v>
      </c>
      <c r="DM56" s="1">
        <f t="shared" si="201"/>
        <v>1.1200000000000001</v>
      </c>
      <c r="DN56" s="1">
        <f t="shared" si="202"/>
        <v>0.12102327745599975</v>
      </c>
      <c r="DO56" s="7">
        <f t="shared" si="203"/>
        <v>8.2628732341476088</v>
      </c>
      <c r="DQ56" s="1">
        <v>9</v>
      </c>
      <c r="DR56" s="1">
        <v>10</v>
      </c>
      <c r="DS56" s="1">
        <v>0.182</v>
      </c>
      <c r="DT56" s="4">
        <v>0.6</v>
      </c>
      <c r="DU56" s="4">
        <v>3</v>
      </c>
      <c r="DV56" s="1">
        <f t="shared" si="204"/>
        <v>6.0221160000000005</v>
      </c>
      <c r="DW56" s="1">
        <f t="shared" si="205"/>
        <v>1.5</v>
      </c>
      <c r="DX56" s="1">
        <f t="shared" si="206"/>
        <v>4</v>
      </c>
      <c r="DY56" s="1">
        <f t="shared" si="207"/>
        <v>1.28</v>
      </c>
      <c r="DZ56" s="1">
        <f t="shared" si="208"/>
        <v>0.57438815745599936</v>
      </c>
      <c r="EA56" s="7">
        <f t="shared" si="209"/>
        <v>1.7409829694767067</v>
      </c>
      <c r="EC56" s="1">
        <v>9</v>
      </c>
      <c r="ED56" s="1">
        <v>10</v>
      </c>
      <c r="EE56" s="1">
        <v>0.182</v>
      </c>
      <c r="EF56" s="4">
        <v>0.7</v>
      </c>
      <c r="EG56" s="4">
        <v>3.5</v>
      </c>
      <c r="EH56" s="1">
        <f t="shared" si="210"/>
        <v>6.0221160000000005</v>
      </c>
      <c r="EI56" s="1">
        <f t="shared" si="211"/>
        <v>1.5</v>
      </c>
      <c r="EJ56" s="1">
        <f t="shared" si="212"/>
        <v>4.25</v>
      </c>
      <c r="EK56" s="1">
        <f t="shared" si="213"/>
        <v>1.44</v>
      </c>
      <c r="EL56" s="1">
        <f t="shared" si="214"/>
        <v>1.3639530374559987</v>
      </c>
      <c r="EM56" s="7">
        <f t="shared" si="215"/>
        <v>0.73316307272951842</v>
      </c>
    </row>
    <row r="57" spans="1:143" x14ac:dyDescent="0.25">
      <c r="A57" s="1">
        <v>10</v>
      </c>
      <c r="B57" s="1">
        <v>30</v>
      </c>
      <c r="C57" s="1">
        <v>0.19400000000000001</v>
      </c>
      <c r="D57" s="4">
        <v>0</v>
      </c>
      <c r="E57" s="4">
        <v>0</v>
      </c>
      <c r="F57" s="1">
        <f t="shared" si="144"/>
        <v>5.8467240000000009</v>
      </c>
      <c r="G57" s="1">
        <f t="shared" si="145"/>
        <v>1.5</v>
      </c>
      <c r="H57" s="1">
        <f t="shared" si="146"/>
        <v>2.5</v>
      </c>
      <c r="I57" s="1">
        <f t="shared" si="147"/>
        <v>0.32</v>
      </c>
      <c r="J57" s="1">
        <f t="shared" si="148"/>
        <v>2.3308861721760028</v>
      </c>
      <c r="K57" s="5">
        <f t="shared" si="149"/>
        <v>0.42902137905192012</v>
      </c>
      <c r="M57" s="1">
        <v>10</v>
      </c>
      <c r="N57" s="1">
        <v>30</v>
      </c>
      <c r="O57" s="1">
        <v>0.19400000000000001</v>
      </c>
      <c r="P57" s="4">
        <v>0.02</v>
      </c>
      <c r="Q57" s="4">
        <v>0.1</v>
      </c>
      <c r="R57" s="1">
        <f t="shared" si="150"/>
        <v>5.8467240000000009</v>
      </c>
      <c r="S57" s="1">
        <f t="shared" si="151"/>
        <v>1.5</v>
      </c>
      <c r="T57" s="1">
        <f t="shared" si="152"/>
        <v>2.5499999999999998</v>
      </c>
      <c r="U57" s="1">
        <f t="shared" si="153"/>
        <v>0.35200000000000004</v>
      </c>
      <c r="V57" s="1">
        <f t="shared" si="154"/>
        <v>2.0872274361760028</v>
      </c>
      <c r="W57" s="5">
        <f t="shared" si="155"/>
        <v>0.47910447259743488</v>
      </c>
      <c r="X57" s="2"/>
      <c r="Y57" s="1">
        <v>10</v>
      </c>
      <c r="Z57" s="1">
        <v>30</v>
      </c>
      <c r="AA57" s="1">
        <v>0.19400000000000001</v>
      </c>
      <c r="AB57" s="4">
        <v>0.04</v>
      </c>
      <c r="AC57" s="4">
        <v>0.2</v>
      </c>
      <c r="AD57" s="1">
        <f t="shared" si="156"/>
        <v>5.8467240000000009</v>
      </c>
      <c r="AE57" s="1">
        <f t="shared" si="157"/>
        <v>1.5</v>
      </c>
      <c r="AF57" s="1">
        <f t="shared" si="158"/>
        <v>2.6</v>
      </c>
      <c r="AG57" s="1">
        <f t="shared" si="159"/>
        <v>0.38400000000000001</v>
      </c>
      <c r="AH57" s="1">
        <f t="shared" si="160"/>
        <v>1.8570167001760025</v>
      </c>
      <c r="AI57" s="5">
        <f t="shared" si="161"/>
        <v>0.53849811900195776</v>
      </c>
      <c r="AK57" s="1">
        <v>10</v>
      </c>
      <c r="AL57" s="1">
        <v>30</v>
      </c>
      <c r="AM57" s="1">
        <v>0.19400000000000001</v>
      </c>
      <c r="AN57" s="4">
        <v>0.06</v>
      </c>
      <c r="AO57" s="4">
        <v>0.3</v>
      </c>
      <c r="AP57" s="1">
        <f t="shared" si="162"/>
        <v>5.8467240000000009</v>
      </c>
      <c r="AQ57" s="1">
        <f t="shared" si="163"/>
        <v>1.5</v>
      </c>
      <c r="AR57" s="1">
        <f t="shared" si="164"/>
        <v>2.6500000000000004</v>
      </c>
      <c r="AS57" s="1">
        <f t="shared" si="165"/>
        <v>0.41600000000000004</v>
      </c>
      <c r="AT57" s="1">
        <f t="shared" si="166"/>
        <v>1.6402539641760017</v>
      </c>
      <c r="AU57" s="5">
        <f t="shared" si="167"/>
        <v>0.60966168766576356</v>
      </c>
      <c r="AW57" s="1">
        <v>10</v>
      </c>
      <c r="AX57" s="1">
        <v>30</v>
      </c>
      <c r="AY57" s="1">
        <v>0.19400000000000001</v>
      </c>
      <c r="AZ57" s="4">
        <v>0.08</v>
      </c>
      <c r="BA57" s="4">
        <v>0.4</v>
      </c>
      <c r="BB57" s="1">
        <f t="shared" si="168"/>
        <v>5.8467240000000009</v>
      </c>
      <c r="BC57" s="1">
        <f t="shared" si="169"/>
        <v>1.5</v>
      </c>
      <c r="BD57" s="1">
        <f t="shared" si="170"/>
        <v>2.7</v>
      </c>
      <c r="BE57" s="1">
        <f t="shared" si="171"/>
        <v>0.44799999999999995</v>
      </c>
      <c r="BF57" s="1">
        <f t="shared" si="172"/>
        <v>1.4369392281760018</v>
      </c>
      <c r="BG57" s="5">
        <f t="shared" si="173"/>
        <v>0.69592365521913091</v>
      </c>
      <c r="BI57" s="1">
        <v>10</v>
      </c>
      <c r="BJ57" s="1">
        <v>30</v>
      </c>
      <c r="BK57" s="1">
        <v>0.19400000000000001</v>
      </c>
      <c r="BL57" s="4">
        <v>0.1</v>
      </c>
      <c r="BM57" s="4">
        <v>0.5</v>
      </c>
      <c r="BN57" s="1">
        <f t="shared" si="174"/>
        <v>5.8467240000000009</v>
      </c>
      <c r="BO57" s="1">
        <f t="shared" si="175"/>
        <v>1.5</v>
      </c>
      <c r="BP57" s="1">
        <f t="shared" si="176"/>
        <v>2.75</v>
      </c>
      <c r="BQ57" s="1">
        <f t="shared" si="177"/>
        <v>0.48</v>
      </c>
      <c r="BR57" s="1">
        <f t="shared" si="178"/>
        <v>1.2470724921760021</v>
      </c>
      <c r="BS57" s="5">
        <f t="shared" si="179"/>
        <v>0.80187800330284875</v>
      </c>
      <c r="BU57" s="1">
        <v>10</v>
      </c>
      <c r="BV57" s="1">
        <v>30</v>
      </c>
      <c r="BW57" s="1">
        <v>0.19400000000000001</v>
      </c>
      <c r="BX57" s="4">
        <v>0.2</v>
      </c>
      <c r="BY57" s="4">
        <v>1</v>
      </c>
      <c r="BZ57" s="1">
        <f t="shared" si="180"/>
        <v>5.8467240000000009</v>
      </c>
      <c r="CA57" s="1">
        <f t="shared" si="181"/>
        <v>1.5</v>
      </c>
      <c r="CB57" s="1">
        <f t="shared" si="182"/>
        <v>3</v>
      </c>
      <c r="CC57" s="1">
        <f t="shared" si="183"/>
        <v>0.64</v>
      </c>
      <c r="CD57" s="1">
        <f t="shared" si="184"/>
        <v>0.4994588121760013</v>
      </c>
      <c r="CE57" s="5">
        <f t="shared" si="185"/>
        <v>2.002167096908916</v>
      </c>
      <c r="CG57" s="1">
        <v>10</v>
      </c>
      <c r="CH57" s="1">
        <v>30</v>
      </c>
      <c r="CI57" s="1">
        <v>0.19400000000000001</v>
      </c>
      <c r="CJ57" s="4">
        <v>0.3</v>
      </c>
      <c r="CK57" s="4">
        <v>1.5</v>
      </c>
      <c r="CL57" s="1">
        <f t="shared" si="186"/>
        <v>5.8467240000000009</v>
      </c>
      <c r="CM57" s="1">
        <f t="shared" si="187"/>
        <v>1.5</v>
      </c>
      <c r="CN57" s="1">
        <f t="shared" si="188"/>
        <v>3.25</v>
      </c>
      <c r="CO57" s="1">
        <f t="shared" si="189"/>
        <v>0.8</v>
      </c>
      <c r="CP57" s="1">
        <f t="shared" si="190"/>
        <v>8.8045132176000518E-2</v>
      </c>
      <c r="CQ57" s="5">
        <f t="shared" si="191"/>
        <v>11.357811332499557</v>
      </c>
      <c r="CS57" s="1">
        <v>10</v>
      </c>
      <c r="CT57" s="1">
        <v>30</v>
      </c>
      <c r="CU57" s="1">
        <v>0.19400000000000001</v>
      </c>
      <c r="CV57" s="4">
        <v>0.4</v>
      </c>
      <c r="CW57" s="4">
        <v>2</v>
      </c>
      <c r="CX57" s="1">
        <f t="shared" si="192"/>
        <v>5.8467240000000009</v>
      </c>
      <c r="CY57" s="1">
        <f t="shared" si="193"/>
        <v>1.5</v>
      </c>
      <c r="CZ57" s="1">
        <f t="shared" si="194"/>
        <v>3.5</v>
      </c>
      <c r="DA57" s="1">
        <f t="shared" si="195"/>
        <v>0.96</v>
      </c>
      <c r="DB57" s="1">
        <f t="shared" si="196"/>
        <v>1.2831452175999783E-2</v>
      </c>
      <c r="DC57" s="7">
        <f t="shared" si="197"/>
        <v>77.933501702201795</v>
      </c>
      <c r="DE57" s="1">
        <v>10</v>
      </c>
      <c r="DF57" s="1">
        <v>30</v>
      </c>
      <c r="DG57" s="1">
        <v>0.19400000000000001</v>
      </c>
      <c r="DH57" s="4">
        <v>0.5</v>
      </c>
      <c r="DI57" s="4">
        <v>2.5</v>
      </c>
      <c r="DJ57" s="1">
        <f t="shared" si="198"/>
        <v>5.8467240000000009</v>
      </c>
      <c r="DK57" s="1">
        <f t="shared" si="199"/>
        <v>1.5</v>
      </c>
      <c r="DL57" s="1">
        <f t="shared" si="200"/>
        <v>3.75</v>
      </c>
      <c r="DM57" s="1">
        <f t="shared" si="201"/>
        <v>1.1200000000000001</v>
      </c>
      <c r="DN57" s="1">
        <f t="shared" si="202"/>
        <v>0.27381777217599917</v>
      </c>
      <c r="DO57" s="7">
        <f t="shared" si="203"/>
        <v>3.6520638965583276</v>
      </c>
      <c r="DQ57" s="1">
        <v>10</v>
      </c>
      <c r="DR57" s="1">
        <v>30</v>
      </c>
      <c r="DS57" s="1">
        <v>0.19400000000000001</v>
      </c>
      <c r="DT57" s="4">
        <v>0.6</v>
      </c>
      <c r="DU57" s="4">
        <v>3</v>
      </c>
      <c r="DV57" s="1">
        <f t="shared" si="204"/>
        <v>5.8467240000000009</v>
      </c>
      <c r="DW57" s="1">
        <f t="shared" si="205"/>
        <v>1.5</v>
      </c>
      <c r="DX57" s="1">
        <f t="shared" si="206"/>
        <v>4</v>
      </c>
      <c r="DY57" s="1">
        <f t="shared" si="207"/>
        <v>1.28</v>
      </c>
      <c r="DZ57" s="1">
        <f t="shared" si="208"/>
        <v>0.87100409217599828</v>
      </c>
      <c r="EA57" s="7">
        <f t="shared" si="209"/>
        <v>1.1481002316553253</v>
      </c>
      <c r="EC57" s="1">
        <v>10</v>
      </c>
      <c r="ED57" s="1">
        <v>30</v>
      </c>
      <c r="EE57" s="1">
        <v>0.19400000000000001</v>
      </c>
      <c r="EF57" s="4">
        <v>0.7</v>
      </c>
      <c r="EG57" s="4">
        <v>3.5</v>
      </c>
      <c r="EH57" s="1">
        <f t="shared" si="210"/>
        <v>5.8467240000000009</v>
      </c>
      <c r="EI57" s="1">
        <f t="shared" si="211"/>
        <v>1.5</v>
      </c>
      <c r="EJ57" s="1">
        <f t="shared" si="212"/>
        <v>4.25</v>
      </c>
      <c r="EK57" s="1">
        <f t="shared" si="213"/>
        <v>1.44</v>
      </c>
      <c r="EL57" s="1">
        <f t="shared" si="214"/>
        <v>1.8043904121759975</v>
      </c>
      <c r="EM57" s="7">
        <f t="shared" si="215"/>
        <v>0.55420378719151686</v>
      </c>
    </row>
    <row r="58" spans="1:143" x14ac:dyDescent="0.25">
      <c r="A58" s="1">
        <v>11</v>
      </c>
      <c r="B58" s="1">
        <v>100</v>
      </c>
      <c r="C58" s="1">
        <v>0.19800000000000001</v>
      </c>
      <c r="D58" s="4">
        <v>0</v>
      </c>
      <c r="E58" s="4">
        <v>0</v>
      </c>
      <c r="F58" s="1">
        <f t="shared" si="144"/>
        <v>5.7888360000000008</v>
      </c>
      <c r="G58" s="1">
        <f t="shared" si="145"/>
        <v>1.5</v>
      </c>
      <c r="H58" s="1">
        <f t="shared" si="146"/>
        <v>2.5</v>
      </c>
      <c r="I58" s="1">
        <f t="shared" si="147"/>
        <v>0.32</v>
      </c>
      <c r="J58" s="1">
        <f t="shared" si="148"/>
        <v>2.1574791948960019</v>
      </c>
      <c r="K58" s="5">
        <f t="shared" si="149"/>
        <v>0.46350389026495503</v>
      </c>
      <c r="M58" s="1">
        <v>11</v>
      </c>
      <c r="N58" s="1">
        <v>100</v>
      </c>
      <c r="O58" s="1">
        <v>0.19800000000000001</v>
      </c>
      <c r="P58" s="4">
        <v>0.02</v>
      </c>
      <c r="Q58" s="4">
        <v>0.1</v>
      </c>
      <c r="R58" s="1">
        <f t="shared" si="150"/>
        <v>5.7888360000000008</v>
      </c>
      <c r="S58" s="1">
        <f t="shared" si="151"/>
        <v>1.5</v>
      </c>
      <c r="T58" s="1">
        <f t="shared" si="152"/>
        <v>2.5499999999999998</v>
      </c>
      <c r="U58" s="1">
        <f t="shared" si="153"/>
        <v>0.35200000000000004</v>
      </c>
      <c r="V58" s="1">
        <f t="shared" si="154"/>
        <v>1.9233140908960022</v>
      </c>
      <c r="W58" s="5">
        <f t="shared" si="155"/>
        <v>0.51993587772974525</v>
      </c>
      <c r="X58" s="2"/>
      <c r="Y58" s="1">
        <v>11</v>
      </c>
      <c r="Z58" s="1">
        <v>100</v>
      </c>
      <c r="AA58" s="1">
        <v>0.19800000000000001</v>
      </c>
      <c r="AB58" s="4">
        <v>0.04</v>
      </c>
      <c r="AC58" s="4">
        <v>0.2</v>
      </c>
      <c r="AD58" s="1">
        <f t="shared" si="156"/>
        <v>5.7888360000000008</v>
      </c>
      <c r="AE58" s="1">
        <f t="shared" si="157"/>
        <v>1.5</v>
      </c>
      <c r="AF58" s="1">
        <f t="shared" si="158"/>
        <v>2.6</v>
      </c>
      <c r="AG58" s="1">
        <f t="shared" si="159"/>
        <v>0.38400000000000001</v>
      </c>
      <c r="AH58" s="1">
        <f t="shared" si="160"/>
        <v>1.702596986896002</v>
      </c>
      <c r="AI58" s="5">
        <f t="shared" si="161"/>
        <v>0.58733805339518197</v>
      </c>
      <c r="AK58" s="1">
        <v>11</v>
      </c>
      <c r="AL58" s="1">
        <v>100</v>
      </c>
      <c r="AM58" s="1">
        <v>0.19800000000000001</v>
      </c>
      <c r="AN58" s="4">
        <v>0.06</v>
      </c>
      <c r="AO58" s="4">
        <v>0.3</v>
      </c>
      <c r="AP58" s="1">
        <f t="shared" si="162"/>
        <v>5.7888360000000008</v>
      </c>
      <c r="AQ58" s="1">
        <f t="shared" si="163"/>
        <v>1.5</v>
      </c>
      <c r="AR58" s="1">
        <f t="shared" si="164"/>
        <v>2.6500000000000004</v>
      </c>
      <c r="AS58" s="1">
        <f t="shared" si="165"/>
        <v>0.41600000000000004</v>
      </c>
      <c r="AT58" s="1">
        <f t="shared" si="166"/>
        <v>1.4953278828960013</v>
      </c>
      <c r="AU58" s="5">
        <f t="shared" si="167"/>
        <v>0.66874965112220086</v>
      </c>
      <c r="AW58" s="1">
        <v>11</v>
      </c>
      <c r="AX58" s="1">
        <v>100</v>
      </c>
      <c r="AY58" s="1">
        <v>0.19800000000000001</v>
      </c>
      <c r="AZ58" s="4">
        <v>0.08</v>
      </c>
      <c r="BA58" s="4">
        <v>0.4</v>
      </c>
      <c r="BB58" s="1">
        <f t="shared" si="168"/>
        <v>5.7888360000000008</v>
      </c>
      <c r="BC58" s="1">
        <f t="shared" si="169"/>
        <v>1.5</v>
      </c>
      <c r="BD58" s="1">
        <f t="shared" si="170"/>
        <v>2.7</v>
      </c>
      <c r="BE58" s="1">
        <f t="shared" si="171"/>
        <v>0.44799999999999995</v>
      </c>
      <c r="BF58" s="1">
        <f t="shared" si="172"/>
        <v>1.3015067788960015</v>
      </c>
      <c r="BG58" s="5">
        <f t="shared" si="173"/>
        <v>0.7683402162901114</v>
      </c>
      <c r="BI58" s="1">
        <v>11</v>
      </c>
      <c r="BJ58" s="1">
        <v>100</v>
      </c>
      <c r="BK58" s="1">
        <v>0.19800000000000001</v>
      </c>
      <c r="BL58" s="4">
        <v>0.1</v>
      </c>
      <c r="BM58" s="4">
        <v>0.5</v>
      </c>
      <c r="BN58" s="1">
        <f t="shared" si="174"/>
        <v>5.7888360000000008</v>
      </c>
      <c r="BO58" s="1">
        <f t="shared" si="175"/>
        <v>1.5</v>
      </c>
      <c r="BP58" s="1">
        <f t="shared" si="176"/>
        <v>2.75</v>
      </c>
      <c r="BQ58" s="1">
        <f t="shared" si="177"/>
        <v>0.48</v>
      </c>
      <c r="BR58" s="1">
        <f t="shared" si="178"/>
        <v>1.1211336748960017</v>
      </c>
      <c r="BS58" s="5">
        <f t="shared" si="179"/>
        <v>0.8919542980392251</v>
      </c>
      <c r="BU58" s="1">
        <v>11</v>
      </c>
      <c r="BV58" s="1">
        <v>100</v>
      </c>
      <c r="BW58" s="1">
        <v>0.19800000000000001</v>
      </c>
      <c r="BX58" s="4">
        <v>0.2</v>
      </c>
      <c r="BY58" s="4">
        <v>1</v>
      </c>
      <c r="BZ58" s="1">
        <f t="shared" si="180"/>
        <v>5.7888360000000008</v>
      </c>
      <c r="CA58" s="1">
        <f t="shared" si="181"/>
        <v>1.5</v>
      </c>
      <c r="CB58" s="1">
        <f t="shared" si="182"/>
        <v>3</v>
      </c>
      <c r="CC58" s="1">
        <f t="shared" si="183"/>
        <v>0.64</v>
      </c>
      <c r="CD58" s="1">
        <f t="shared" si="184"/>
        <v>0.42098815489600094</v>
      </c>
      <c r="CE58" s="5">
        <f t="shared" si="185"/>
        <v>2.3753637444907105</v>
      </c>
      <c r="CG58" s="1">
        <v>11</v>
      </c>
      <c r="CH58" s="1">
        <v>100</v>
      </c>
      <c r="CI58" s="1">
        <v>0.19800000000000001</v>
      </c>
      <c r="CJ58" s="4">
        <v>0.3</v>
      </c>
      <c r="CK58" s="4">
        <v>1.5</v>
      </c>
      <c r="CL58" s="1">
        <f t="shared" si="186"/>
        <v>5.7888360000000008</v>
      </c>
      <c r="CM58" s="1">
        <f t="shared" si="187"/>
        <v>1.5</v>
      </c>
      <c r="CN58" s="1">
        <f t="shared" si="188"/>
        <v>3.25</v>
      </c>
      <c r="CO58" s="1">
        <f t="shared" si="189"/>
        <v>0.8</v>
      </c>
      <c r="CP58" s="1">
        <f t="shared" si="190"/>
        <v>5.7042634896000338E-2</v>
      </c>
      <c r="CQ58" s="5">
        <f t="shared" si="191"/>
        <v>17.530746989917134</v>
      </c>
      <c r="CS58" s="1">
        <v>11</v>
      </c>
      <c r="CT58" s="1">
        <v>100</v>
      </c>
      <c r="CU58" s="1">
        <v>0.19800000000000001</v>
      </c>
      <c r="CV58" s="4">
        <v>0.4</v>
      </c>
      <c r="CW58" s="4">
        <v>2</v>
      </c>
      <c r="CX58" s="1">
        <f t="shared" si="192"/>
        <v>5.7888360000000008</v>
      </c>
      <c r="CY58" s="1">
        <f t="shared" si="193"/>
        <v>1.5</v>
      </c>
      <c r="CZ58" s="1">
        <f t="shared" si="194"/>
        <v>3.5</v>
      </c>
      <c r="DA58" s="1">
        <f t="shared" si="195"/>
        <v>0.96</v>
      </c>
      <c r="DB58" s="1">
        <f t="shared" si="196"/>
        <v>2.9297114895999728E-2</v>
      </c>
      <c r="DC58" s="7">
        <f t="shared" si="197"/>
        <v>34.133053836524411</v>
      </c>
      <c r="DE58" s="1">
        <v>11</v>
      </c>
      <c r="DF58" s="1">
        <v>100</v>
      </c>
      <c r="DG58" s="1">
        <v>0.19800000000000001</v>
      </c>
      <c r="DH58" s="4">
        <v>0.5</v>
      </c>
      <c r="DI58" s="4">
        <v>2.5</v>
      </c>
      <c r="DJ58" s="1">
        <f t="shared" si="198"/>
        <v>5.7888360000000008</v>
      </c>
      <c r="DK58" s="1">
        <f t="shared" si="199"/>
        <v>1.5</v>
      </c>
      <c r="DL58" s="1">
        <f t="shared" si="200"/>
        <v>3.75</v>
      </c>
      <c r="DM58" s="1">
        <f t="shared" si="201"/>
        <v>1.1200000000000001</v>
      </c>
      <c r="DN58" s="1">
        <f t="shared" si="202"/>
        <v>0.33775159489599926</v>
      </c>
      <c r="DO58" s="7">
        <f t="shared" si="203"/>
        <v>2.9607558191040395</v>
      </c>
      <c r="DQ58" s="1">
        <v>11</v>
      </c>
      <c r="DR58" s="1">
        <v>100</v>
      </c>
      <c r="DS58" s="1">
        <v>0.19800000000000001</v>
      </c>
      <c r="DT58" s="4">
        <v>0.6</v>
      </c>
      <c r="DU58" s="4">
        <v>3</v>
      </c>
      <c r="DV58" s="1">
        <f t="shared" si="204"/>
        <v>5.7888360000000008</v>
      </c>
      <c r="DW58" s="1">
        <f t="shared" si="205"/>
        <v>1.5</v>
      </c>
      <c r="DX58" s="1">
        <f t="shared" si="206"/>
        <v>4</v>
      </c>
      <c r="DY58" s="1">
        <f t="shared" si="207"/>
        <v>1.28</v>
      </c>
      <c r="DZ58" s="1">
        <f t="shared" si="208"/>
        <v>0.98240607489599852</v>
      </c>
      <c r="EA58" s="7">
        <f t="shared" si="209"/>
        <v>1.0179090149721073</v>
      </c>
      <c r="EC58" s="1">
        <v>11</v>
      </c>
      <c r="ED58" s="1">
        <v>100</v>
      </c>
      <c r="EE58" s="1">
        <v>0.19800000000000001</v>
      </c>
      <c r="EF58" s="4">
        <v>0.7</v>
      </c>
      <c r="EG58" s="4">
        <v>3.5</v>
      </c>
      <c r="EH58" s="1">
        <f t="shared" si="210"/>
        <v>5.7888360000000008</v>
      </c>
      <c r="EI58" s="1">
        <f t="shared" si="211"/>
        <v>1.5</v>
      </c>
      <c r="EJ58" s="1">
        <f t="shared" si="212"/>
        <v>4.25</v>
      </c>
      <c r="EK58" s="1">
        <f t="shared" si="213"/>
        <v>1.44</v>
      </c>
      <c r="EL58" s="1">
        <f t="shared" si="214"/>
        <v>1.9632605548959978</v>
      </c>
      <c r="EM58" s="7">
        <f t="shared" si="215"/>
        <v>0.50935674203110259</v>
      </c>
    </row>
    <row r="59" spans="1:143" x14ac:dyDescent="0.25">
      <c r="A59" s="1">
        <v>12</v>
      </c>
      <c r="B59" s="1">
        <v>300</v>
      </c>
      <c r="C59" s="1">
        <v>0.1993</v>
      </c>
      <c r="D59" s="4">
        <v>0</v>
      </c>
      <c r="E59" s="4">
        <v>0</v>
      </c>
      <c r="F59" s="1">
        <f t="shared" si="144"/>
        <v>5.7700844099999991</v>
      </c>
      <c r="G59" s="1">
        <f t="shared" si="145"/>
        <v>1.5</v>
      </c>
      <c r="H59" s="1">
        <f t="shared" si="146"/>
        <v>2.5</v>
      </c>
      <c r="I59" s="1">
        <f t="shared" si="147"/>
        <v>0.32</v>
      </c>
      <c r="J59" s="1">
        <f t="shared" si="148"/>
        <v>2.1027447961250454</v>
      </c>
      <c r="K59" s="5">
        <f t="shared" si="149"/>
        <v>0.47556888588801066</v>
      </c>
      <c r="M59" s="1">
        <v>12</v>
      </c>
      <c r="N59" s="1">
        <v>300</v>
      </c>
      <c r="O59" s="1">
        <v>0.1993</v>
      </c>
      <c r="P59" s="4">
        <v>0.02</v>
      </c>
      <c r="Q59" s="4">
        <v>0.1</v>
      </c>
      <c r="R59" s="1">
        <f t="shared" si="150"/>
        <v>5.7700844099999991</v>
      </c>
      <c r="S59" s="1">
        <f t="shared" si="151"/>
        <v>1.5</v>
      </c>
      <c r="T59" s="1">
        <f t="shared" si="152"/>
        <v>2.5499999999999998</v>
      </c>
      <c r="U59" s="1">
        <f t="shared" si="153"/>
        <v>0.35200000000000004</v>
      </c>
      <c r="V59" s="1">
        <f t="shared" si="154"/>
        <v>1.8716549528850457</v>
      </c>
      <c r="W59" s="5">
        <f t="shared" si="155"/>
        <v>0.53428651389966886</v>
      </c>
      <c r="X59" s="2"/>
      <c r="Y59" s="1">
        <v>12</v>
      </c>
      <c r="Z59" s="1">
        <v>300</v>
      </c>
      <c r="AA59" s="1">
        <v>0.1993</v>
      </c>
      <c r="AB59" s="4">
        <v>0.04</v>
      </c>
      <c r="AC59" s="4">
        <v>0.2</v>
      </c>
      <c r="AD59" s="1">
        <f t="shared" si="156"/>
        <v>5.7700844099999991</v>
      </c>
      <c r="AE59" s="1">
        <f t="shared" si="157"/>
        <v>1.5</v>
      </c>
      <c r="AF59" s="1">
        <f t="shared" si="158"/>
        <v>2.6</v>
      </c>
      <c r="AG59" s="1">
        <f t="shared" si="159"/>
        <v>0.38400000000000001</v>
      </c>
      <c r="AH59" s="1">
        <f t="shared" si="160"/>
        <v>1.6540131096450457</v>
      </c>
      <c r="AI59" s="5">
        <f t="shared" si="161"/>
        <v>0.60459012940629109</v>
      </c>
      <c r="AK59" s="1">
        <v>12</v>
      </c>
      <c r="AL59" s="1">
        <v>300</v>
      </c>
      <c r="AM59" s="1">
        <v>0.1993</v>
      </c>
      <c r="AN59" s="4">
        <v>0.06</v>
      </c>
      <c r="AO59" s="4">
        <v>0.3</v>
      </c>
      <c r="AP59" s="1">
        <f t="shared" si="162"/>
        <v>5.7700844099999991</v>
      </c>
      <c r="AQ59" s="1">
        <f t="shared" si="163"/>
        <v>1.5</v>
      </c>
      <c r="AR59" s="1">
        <f t="shared" si="164"/>
        <v>2.6500000000000004</v>
      </c>
      <c r="AS59" s="1">
        <f t="shared" si="165"/>
        <v>0.41600000000000004</v>
      </c>
      <c r="AT59" s="1">
        <f t="shared" si="166"/>
        <v>1.4498192664050451</v>
      </c>
      <c r="AU59" s="5">
        <f t="shared" si="167"/>
        <v>0.68974114441146051</v>
      </c>
      <c r="AW59" s="1">
        <v>12</v>
      </c>
      <c r="AX59" s="1">
        <v>300</v>
      </c>
      <c r="AY59" s="1">
        <v>0.1993</v>
      </c>
      <c r="AZ59" s="4">
        <v>0.08</v>
      </c>
      <c r="BA59" s="4">
        <v>0.4</v>
      </c>
      <c r="BB59" s="1">
        <f t="shared" si="168"/>
        <v>5.7700844099999991</v>
      </c>
      <c r="BC59" s="1">
        <f t="shared" si="169"/>
        <v>1.5</v>
      </c>
      <c r="BD59" s="1">
        <f t="shared" si="170"/>
        <v>2.7</v>
      </c>
      <c r="BE59" s="1">
        <f t="shared" si="171"/>
        <v>0.44799999999999995</v>
      </c>
      <c r="BF59" s="1">
        <f t="shared" si="172"/>
        <v>1.2590734231650458</v>
      </c>
      <c r="BG59" s="5">
        <f t="shared" si="173"/>
        <v>0.79423485684116046</v>
      </c>
      <c r="BI59" s="1">
        <v>12</v>
      </c>
      <c r="BJ59" s="1">
        <v>300</v>
      </c>
      <c r="BK59" s="1">
        <v>0.1993</v>
      </c>
      <c r="BL59" s="4">
        <v>0.1</v>
      </c>
      <c r="BM59" s="4">
        <v>0.5</v>
      </c>
      <c r="BN59" s="1">
        <f t="shared" si="174"/>
        <v>5.7700844099999991</v>
      </c>
      <c r="BO59" s="1">
        <f t="shared" si="175"/>
        <v>1.5</v>
      </c>
      <c r="BP59" s="1">
        <f t="shared" si="176"/>
        <v>2.75</v>
      </c>
      <c r="BQ59" s="1">
        <f t="shared" si="177"/>
        <v>0.48</v>
      </c>
      <c r="BR59" s="1">
        <f t="shared" si="178"/>
        <v>1.0817755799250461</v>
      </c>
      <c r="BS59" s="5">
        <f t="shared" si="179"/>
        <v>0.92440615092206813</v>
      </c>
      <c r="BU59" s="1">
        <v>12</v>
      </c>
      <c r="BV59" s="1">
        <v>300</v>
      </c>
      <c r="BW59" s="1">
        <v>0.1993</v>
      </c>
      <c r="BX59" s="4">
        <v>0.2</v>
      </c>
      <c r="BY59" s="4">
        <v>1</v>
      </c>
      <c r="BZ59" s="1">
        <f t="shared" si="180"/>
        <v>5.7700844099999991</v>
      </c>
      <c r="CA59" s="1">
        <f t="shared" si="181"/>
        <v>1.5</v>
      </c>
      <c r="CB59" s="1">
        <f t="shared" si="182"/>
        <v>3</v>
      </c>
      <c r="CC59" s="1">
        <f t="shared" si="183"/>
        <v>0.64</v>
      </c>
      <c r="CD59" s="1">
        <f t="shared" si="184"/>
        <v>0.39700636372504688</v>
      </c>
      <c r="CE59" s="5">
        <f t="shared" si="185"/>
        <v>2.5188513116443798</v>
      </c>
      <c r="CG59" s="1">
        <v>12</v>
      </c>
      <c r="CH59" s="1">
        <v>300</v>
      </c>
      <c r="CI59" s="1">
        <v>0.1993</v>
      </c>
      <c r="CJ59" s="4">
        <v>0.3</v>
      </c>
      <c r="CK59" s="4">
        <v>1.5</v>
      </c>
      <c r="CL59" s="1">
        <f t="shared" si="186"/>
        <v>5.7700844099999991</v>
      </c>
      <c r="CM59" s="1">
        <f t="shared" si="187"/>
        <v>1.5</v>
      </c>
      <c r="CN59" s="1">
        <f t="shared" si="188"/>
        <v>3.25</v>
      </c>
      <c r="CO59" s="1">
        <f t="shared" si="189"/>
        <v>0.8</v>
      </c>
      <c r="CP59" s="1">
        <f t="shared" si="190"/>
        <v>4.8437147525047665E-2</v>
      </c>
      <c r="CQ59" s="5">
        <f t="shared" si="191"/>
        <v>20.645311524236295</v>
      </c>
      <c r="CS59" s="1">
        <v>12</v>
      </c>
      <c r="CT59" s="1">
        <v>300</v>
      </c>
      <c r="CU59" s="1">
        <v>0.1993</v>
      </c>
      <c r="CV59" s="4">
        <v>0.4</v>
      </c>
      <c r="CW59" s="4">
        <v>2</v>
      </c>
      <c r="CX59" s="1">
        <f t="shared" si="192"/>
        <v>5.7700844099999991</v>
      </c>
      <c r="CY59" s="1">
        <f t="shared" si="193"/>
        <v>1.5</v>
      </c>
      <c r="CZ59" s="1">
        <f t="shared" si="194"/>
        <v>3.5</v>
      </c>
      <c r="DA59" s="1">
        <f t="shared" si="195"/>
        <v>0.96</v>
      </c>
      <c r="DB59" s="1">
        <f t="shared" si="196"/>
        <v>3.6067931325048444E-2</v>
      </c>
      <c r="DC59" s="7">
        <f t="shared" si="197"/>
        <v>27.725460353905031</v>
      </c>
      <c r="DE59" s="1">
        <v>12</v>
      </c>
      <c r="DF59" s="1">
        <v>300</v>
      </c>
      <c r="DG59" s="1">
        <v>0.1993</v>
      </c>
      <c r="DH59" s="4">
        <v>0.5</v>
      </c>
      <c r="DI59" s="4">
        <v>2.5</v>
      </c>
      <c r="DJ59" s="1">
        <f t="shared" si="198"/>
        <v>5.7700844099999991</v>
      </c>
      <c r="DK59" s="1">
        <f t="shared" si="199"/>
        <v>1.5</v>
      </c>
      <c r="DL59" s="1">
        <f t="shared" si="200"/>
        <v>3.75</v>
      </c>
      <c r="DM59" s="1">
        <f t="shared" si="201"/>
        <v>1.1200000000000001</v>
      </c>
      <c r="DN59" s="1">
        <f t="shared" si="202"/>
        <v>0.35989871512504934</v>
      </c>
      <c r="DO59" s="7">
        <f t="shared" si="203"/>
        <v>2.7785595168144543</v>
      </c>
      <c r="DQ59" s="1">
        <v>12</v>
      </c>
      <c r="DR59" s="1">
        <v>300</v>
      </c>
      <c r="DS59" s="1">
        <v>0.1993</v>
      </c>
      <c r="DT59" s="4">
        <v>0.6</v>
      </c>
      <c r="DU59" s="4">
        <v>3</v>
      </c>
      <c r="DV59" s="1">
        <f t="shared" si="204"/>
        <v>5.7700844099999991</v>
      </c>
      <c r="DW59" s="1">
        <f t="shared" si="205"/>
        <v>1.5</v>
      </c>
      <c r="DX59" s="1">
        <f t="shared" si="206"/>
        <v>4</v>
      </c>
      <c r="DY59" s="1">
        <f t="shared" si="207"/>
        <v>1.28</v>
      </c>
      <c r="DZ59" s="1">
        <f t="shared" si="208"/>
        <v>1.01992949892505</v>
      </c>
      <c r="EA59" s="7">
        <f t="shared" si="209"/>
        <v>0.98045992497907486</v>
      </c>
      <c r="EC59" s="1">
        <v>12</v>
      </c>
      <c r="ED59" s="1">
        <v>300</v>
      </c>
      <c r="EE59" s="1">
        <v>0.1993</v>
      </c>
      <c r="EF59" s="4">
        <v>0.7</v>
      </c>
      <c r="EG59" s="4">
        <v>3.5</v>
      </c>
      <c r="EH59" s="1">
        <f t="shared" si="210"/>
        <v>5.7700844099999991</v>
      </c>
      <c r="EI59" s="1">
        <f t="shared" si="211"/>
        <v>1.5</v>
      </c>
      <c r="EJ59" s="1">
        <f t="shared" si="212"/>
        <v>4.25</v>
      </c>
      <c r="EK59" s="1">
        <f t="shared" si="213"/>
        <v>1.44</v>
      </c>
      <c r="EL59" s="1">
        <f t="shared" si="214"/>
        <v>2.0161602827250507</v>
      </c>
      <c r="EM59" s="7">
        <f t="shared" si="215"/>
        <v>0.49599231200427968</v>
      </c>
    </row>
    <row r="60" spans="1:143" x14ac:dyDescent="0.25">
      <c r="A60" s="1">
        <v>13</v>
      </c>
      <c r="B60" s="1">
        <v>1000</v>
      </c>
      <c r="C60" s="1">
        <v>0.19980000000000001</v>
      </c>
      <c r="D60" s="4">
        <v>0</v>
      </c>
      <c r="E60" s="4">
        <v>0</v>
      </c>
      <c r="F60" s="1">
        <f t="shared" si="144"/>
        <v>5.7628803600000005</v>
      </c>
      <c r="G60" s="1">
        <f t="shared" si="145"/>
        <v>1.5</v>
      </c>
      <c r="H60" s="1">
        <f t="shared" si="146"/>
        <v>2.5</v>
      </c>
      <c r="I60" s="1">
        <f t="shared" si="147"/>
        <v>0.32</v>
      </c>
      <c r="J60" s="1">
        <f t="shared" si="148"/>
        <v>2.0819037332737307</v>
      </c>
      <c r="K60" s="5">
        <f t="shared" si="149"/>
        <v>0.48032960603203789</v>
      </c>
      <c r="M60" s="1">
        <v>13</v>
      </c>
      <c r="N60" s="1">
        <v>1000</v>
      </c>
      <c r="O60" s="1">
        <v>0.19980000000000001</v>
      </c>
      <c r="P60" s="4">
        <v>0.02</v>
      </c>
      <c r="Q60" s="4">
        <v>0.1</v>
      </c>
      <c r="R60" s="1">
        <f t="shared" si="150"/>
        <v>5.7628803600000005</v>
      </c>
      <c r="S60" s="1">
        <f t="shared" si="151"/>
        <v>1.5</v>
      </c>
      <c r="T60" s="1">
        <f t="shared" si="152"/>
        <v>2.5499999999999998</v>
      </c>
      <c r="U60" s="1">
        <f t="shared" si="153"/>
        <v>0.35200000000000004</v>
      </c>
      <c r="V60" s="1">
        <f t="shared" si="154"/>
        <v>1.8519953542337311</v>
      </c>
      <c r="W60" s="5">
        <f t="shared" si="155"/>
        <v>0.53995815794783841</v>
      </c>
      <c r="X60" s="2"/>
      <c r="Y60" s="1">
        <v>13</v>
      </c>
      <c r="Z60" s="1">
        <v>1000</v>
      </c>
      <c r="AA60" s="1">
        <v>0.19980000000000001</v>
      </c>
      <c r="AB60" s="4">
        <v>0.04</v>
      </c>
      <c r="AC60" s="4">
        <v>0.2</v>
      </c>
      <c r="AD60" s="1">
        <f t="shared" si="156"/>
        <v>5.7628803600000005</v>
      </c>
      <c r="AE60" s="1">
        <f t="shared" si="157"/>
        <v>1.5</v>
      </c>
      <c r="AF60" s="1">
        <f t="shared" si="158"/>
        <v>2.6</v>
      </c>
      <c r="AG60" s="1">
        <f t="shared" si="159"/>
        <v>0.38400000000000001</v>
      </c>
      <c r="AH60" s="1">
        <f t="shared" si="160"/>
        <v>1.6355349751937309</v>
      </c>
      <c r="AI60" s="5">
        <f t="shared" si="161"/>
        <v>0.61142073704755162</v>
      </c>
      <c r="AK60" s="1">
        <v>13</v>
      </c>
      <c r="AL60" s="1">
        <v>1000</v>
      </c>
      <c r="AM60" s="1">
        <v>0.19980000000000001</v>
      </c>
      <c r="AN60" s="4">
        <v>0.06</v>
      </c>
      <c r="AO60" s="4">
        <v>0.3</v>
      </c>
      <c r="AP60" s="1">
        <f t="shared" si="162"/>
        <v>5.7628803600000005</v>
      </c>
      <c r="AQ60" s="1">
        <f t="shared" si="163"/>
        <v>1.5</v>
      </c>
      <c r="AR60" s="1">
        <f t="shared" si="164"/>
        <v>2.6500000000000004</v>
      </c>
      <c r="AS60" s="1">
        <f t="shared" si="165"/>
        <v>0.41600000000000004</v>
      </c>
      <c r="AT60" s="1">
        <f t="shared" si="166"/>
        <v>1.43252259615373</v>
      </c>
      <c r="AU60" s="5">
        <f t="shared" si="167"/>
        <v>0.698069267936829</v>
      </c>
      <c r="AW60" s="1">
        <v>13</v>
      </c>
      <c r="AX60" s="1">
        <v>1000</v>
      </c>
      <c r="AY60" s="1">
        <v>0.19980000000000001</v>
      </c>
      <c r="AZ60" s="4">
        <v>0.08</v>
      </c>
      <c r="BA60" s="4">
        <v>0.4</v>
      </c>
      <c r="BB60" s="1">
        <f t="shared" si="168"/>
        <v>5.7628803600000005</v>
      </c>
      <c r="BC60" s="1">
        <f t="shared" si="169"/>
        <v>1.5</v>
      </c>
      <c r="BD60" s="1">
        <f t="shared" si="170"/>
        <v>2.7</v>
      </c>
      <c r="BE60" s="1">
        <f t="shared" si="171"/>
        <v>0.44799999999999995</v>
      </c>
      <c r="BF60" s="1">
        <f t="shared" si="172"/>
        <v>1.2429582171137303</v>
      </c>
      <c r="BG60" s="5">
        <f t="shared" si="173"/>
        <v>0.80453227327471799</v>
      </c>
      <c r="BI60" s="1">
        <v>13</v>
      </c>
      <c r="BJ60" s="1">
        <v>1000</v>
      </c>
      <c r="BK60" s="1">
        <v>0.19980000000000001</v>
      </c>
      <c r="BL60" s="4">
        <v>0.1</v>
      </c>
      <c r="BM60" s="4">
        <v>0.5</v>
      </c>
      <c r="BN60" s="1">
        <f t="shared" si="174"/>
        <v>5.7628803600000005</v>
      </c>
      <c r="BO60" s="1">
        <f t="shared" si="175"/>
        <v>1.5</v>
      </c>
      <c r="BP60" s="1">
        <f t="shared" si="176"/>
        <v>2.75</v>
      </c>
      <c r="BQ60" s="1">
        <f t="shared" si="177"/>
        <v>0.48</v>
      </c>
      <c r="BR60" s="1">
        <f t="shared" si="178"/>
        <v>1.0668418380737306</v>
      </c>
      <c r="BS60" s="5">
        <f t="shared" si="179"/>
        <v>0.93734606603503767</v>
      </c>
      <c r="BU60" s="1">
        <v>13</v>
      </c>
      <c r="BV60" s="1">
        <v>1000</v>
      </c>
      <c r="BW60" s="1">
        <v>0.19980000000000001</v>
      </c>
      <c r="BX60" s="4">
        <v>0.2</v>
      </c>
      <c r="BY60" s="4">
        <v>1</v>
      </c>
      <c r="BZ60" s="1">
        <f t="shared" si="180"/>
        <v>5.7628803600000005</v>
      </c>
      <c r="CA60" s="1">
        <f t="shared" si="181"/>
        <v>1.5</v>
      </c>
      <c r="CB60" s="1">
        <f t="shared" si="182"/>
        <v>3</v>
      </c>
      <c r="CC60" s="1">
        <f t="shared" si="183"/>
        <v>0.64</v>
      </c>
      <c r="CD60" s="1">
        <f t="shared" si="184"/>
        <v>0.38797994287373017</v>
      </c>
      <c r="CE60" s="5">
        <f t="shared" si="185"/>
        <v>2.5774528255071538</v>
      </c>
      <c r="CG60" s="1">
        <v>13</v>
      </c>
      <c r="CH60" s="1">
        <v>1000</v>
      </c>
      <c r="CI60" s="1">
        <v>0.19980000000000001</v>
      </c>
      <c r="CJ60" s="4">
        <v>0.3</v>
      </c>
      <c r="CK60" s="4">
        <v>1.5</v>
      </c>
      <c r="CL60" s="1">
        <f t="shared" si="186"/>
        <v>5.7628803600000005</v>
      </c>
      <c r="CM60" s="1">
        <f t="shared" si="187"/>
        <v>1.5</v>
      </c>
      <c r="CN60" s="1">
        <f t="shared" si="188"/>
        <v>3.25</v>
      </c>
      <c r="CO60" s="1">
        <f t="shared" si="189"/>
        <v>0.8</v>
      </c>
      <c r="CP60" s="1">
        <f t="shared" si="190"/>
        <v>4.5318047673729787E-2</v>
      </c>
      <c r="CQ60" s="5">
        <f t="shared" si="191"/>
        <v>22.066263913211014</v>
      </c>
      <c r="CS60" s="1">
        <v>13</v>
      </c>
      <c r="CT60" s="1">
        <v>1000</v>
      </c>
      <c r="CU60" s="1">
        <v>0.19980000000000001</v>
      </c>
      <c r="CV60" s="4">
        <v>0.4</v>
      </c>
      <c r="CW60" s="4">
        <v>2</v>
      </c>
      <c r="CX60" s="1">
        <f t="shared" si="192"/>
        <v>5.7628803600000005</v>
      </c>
      <c r="CY60" s="1">
        <f t="shared" si="193"/>
        <v>1.5</v>
      </c>
      <c r="CZ60" s="1">
        <f t="shared" si="194"/>
        <v>3.5</v>
      </c>
      <c r="DA60" s="1">
        <f t="shared" si="195"/>
        <v>0.96</v>
      </c>
      <c r="DB60" s="1">
        <f t="shared" si="196"/>
        <v>3.8856152473729394E-2</v>
      </c>
      <c r="DC60" s="7">
        <f t="shared" si="197"/>
        <v>25.735950070612343</v>
      </c>
      <c r="DE60" s="1">
        <v>13</v>
      </c>
      <c r="DF60" s="1">
        <v>1000</v>
      </c>
      <c r="DG60" s="1">
        <v>0.19980000000000001</v>
      </c>
      <c r="DH60" s="4">
        <v>0.5</v>
      </c>
      <c r="DI60" s="4">
        <v>2.5</v>
      </c>
      <c r="DJ60" s="1">
        <f t="shared" si="198"/>
        <v>5.7628803600000005</v>
      </c>
      <c r="DK60" s="1">
        <f t="shared" si="199"/>
        <v>1.5</v>
      </c>
      <c r="DL60" s="1">
        <f t="shared" si="200"/>
        <v>3.75</v>
      </c>
      <c r="DM60" s="1">
        <f t="shared" si="201"/>
        <v>1.1200000000000001</v>
      </c>
      <c r="DN60" s="1">
        <f t="shared" si="202"/>
        <v>0.36859425727372913</v>
      </c>
      <c r="DO60" s="7">
        <f t="shared" si="203"/>
        <v>2.7130102552231845</v>
      </c>
      <c r="DQ60" s="1">
        <v>13</v>
      </c>
      <c r="DR60" s="1">
        <v>1000</v>
      </c>
      <c r="DS60" s="1">
        <v>0.19980000000000001</v>
      </c>
      <c r="DT60" s="4">
        <v>0.6</v>
      </c>
      <c r="DU60" s="4">
        <v>3</v>
      </c>
      <c r="DV60" s="1">
        <f t="shared" si="204"/>
        <v>5.7628803600000005</v>
      </c>
      <c r="DW60" s="1">
        <f t="shared" si="205"/>
        <v>1.5</v>
      </c>
      <c r="DX60" s="1">
        <f t="shared" si="206"/>
        <v>4</v>
      </c>
      <c r="DY60" s="1">
        <f t="shared" si="207"/>
        <v>1.28</v>
      </c>
      <c r="DZ60" s="1">
        <f t="shared" si="208"/>
        <v>1.0345323620737288</v>
      </c>
      <c r="EA60" s="7">
        <f t="shared" si="209"/>
        <v>0.96662031721800523</v>
      </c>
      <c r="EC60" s="1">
        <v>13</v>
      </c>
      <c r="ED60" s="1">
        <v>1000</v>
      </c>
      <c r="EE60" s="1">
        <v>0.19980000000000001</v>
      </c>
      <c r="EF60" s="4">
        <v>0.7</v>
      </c>
      <c r="EG60" s="4">
        <v>3.5</v>
      </c>
      <c r="EH60" s="1">
        <f t="shared" si="210"/>
        <v>5.7628803600000005</v>
      </c>
      <c r="EI60" s="1">
        <f t="shared" si="211"/>
        <v>1.5</v>
      </c>
      <c r="EJ60" s="1">
        <f t="shared" si="212"/>
        <v>4.25</v>
      </c>
      <c r="EK60" s="1">
        <f t="shared" si="213"/>
        <v>1.44</v>
      </c>
      <c r="EL60" s="1">
        <f t="shared" si="214"/>
        <v>2.0366704668737281</v>
      </c>
      <c r="EM60" s="7">
        <f t="shared" si="215"/>
        <v>0.49099744718888744</v>
      </c>
    </row>
    <row r="61" spans="1:143" x14ac:dyDescent="0.25">
      <c r="A61" s="1">
        <v>14</v>
      </c>
      <c r="B61" s="1">
        <v>3000</v>
      </c>
      <c r="C61" s="1">
        <v>0.19997999999999999</v>
      </c>
      <c r="D61" s="4">
        <v>0</v>
      </c>
      <c r="E61" s="4">
        <v>0</v>
      </c>
      <c r="F61" s="1">
        <f t="shared" si="144"/>
        <v>5.7602880035999995</v>
      </c>
      <c r="G61" s="1">
        <f t="shared" si="145"/>
        <v>1.5</v>
      </c>
      <c r="H61" s="1">
        <f t="shared" si="146"/>
        <v>2.5</v>
      </c>
      <c r="I61" s="1">
        <f t="shared" si="147"/>
        <v>0.32</v>
      </c>
      <c r="J61" s="1">
        <f t="shared" si="148"/>
        <v>2.0744295333140719</v>
      </c>
      <c r="K61" s="5">
        <f t="shared" si="149"/>
        <v>0.4820602406303085</v>
      </c>
      <c r="M61" s="1">
        <v>14</v>
      </c>
      <c r="N61" s="1">
        <v>3000</v>
      </c>
      <c r="O61" s="1">
        <v>0.19997999999999999</v>
      </c>
      <c r="P61" s="4">
        <v>0.02</v>
      </c>
      <c r="Q61" s="4">
        <v>0.1</v>
      </c>
      <c r="R61" s="1">
        <f t="shared" si="150"/>
        <v>5.7602880035999995</v>
      </c>
      <c r="S61" s="1">
        <f t="shared" si="151"/>
        <v>1.5</v>
      </c>
      <c r="T61" s="1">
        <f t="shared" si="152"/>
        <v>2.5499999999999998</v>
      </c>
      <c r="U61" s="1">
        <f t="shared" si="153"/>
        <v>0.35200000000000004</v>
      </c>
      <c r="V61" s="1">
        <f t="shared" si="154"/>
        <v>1.8449463007236724</v>
      </c>
      <c r="W61" s="5">
        <f t="shared" si="155"/>
        <v>0.54202119574307084</v>
      </c>
      <c r="X61" s="2"/>
      <c r="Y61" s="1">
        <v>14</v>
      </c>
      <c r="Z61" s="1">
        <v>3000</v>
      </c>
      <c r="AA61" s="1">
        <v>0.19997999999999999</v>
      </c>
      <c r="AB61" s="4">
        <v>0.04</v>
      </c>
      <c r="AC61" s="4">
        <v>0.2</v>
      </c>
      <c r="AD61" s="1">
        <f t="shared" si="156"/>
        <v>5.7602880035999995</v>
      </c>
      <c r="AE61" s="1">
        <f t="shared" si="157"/>
        <v>1.5</v>
      </c>
      <c r="AF61" s="1">
        <f t="shared" si="158"/>
        <v>2.6</v>
      </c>
      <c r="AG61" s="1">
        <f t="shared" si="159"/>
        <v>0.38400000000000001</v>
      </c>
      <c r="AH61" s="1">
        <f t="shared" si="160"/>
        <v>1.6289110681332724</v>
      </c>
      <c r="AI61" s="5">
        <f t="shared" si="161"/>
        <v>0.61390705702920745</v>
      </c>
      <c r="AK61" s="1">
        <v>14</v>
      </c>
      <c r="AL61" s="1">
        <v>3000</v>
      </c>
      <c r="AM61" s="1">
        <v>0.19997999999999999</v>
      </c>
      <c r="AN61" s="4">
        <v>0.06</v>
      </c>
      <c r="AO61" s="4">
        <v>0.3</v>
      </c>
      <c r="AP61" s="1">
        <f t="shared" si="162"/>
        <v>5.7602880035999995</v>
      </c>
      <c r="AQ61" s="1">
        <f t="shared" si="163"/>
        <v>1.5</v>
      </c>
      <c r="AR61" s="1">
        <f t="shared" si="164"/>
        <v>2.6500000000000004</v>
      </c>
      <c r="AS61" s="1">
        <f t="shared" si="165"/>
        <v>0.41600000000000004</v>
      </c>
      <c r="AT61" s="1">
        <f t="shared" si="166"/>
        <v>1.4263238355428718</v>
      </c>
      <c r="AU61" s="5">
        <f t="shared" si="167"/>
        <v>0.70110305603873679</v>
      </c>
      <c r="AW61" s="1">
        <v>14</v>
      </c>
      <c r="AX61" s="1">
        <v>3000</v>
      </c>
      <c r="AY61" s="1">
        <v>0.19997999999999999</v>
      </c>
      <c r="AZ61" s="4">
        <v>0.08</v>
      </c>
      <c r="BA61" s="4">
        <v>0.4</v>
      </c>
      <c r="BB61" s="1">
        <f t="shared" si="168"/>
        <v>5.7602880035999995</v>
      </c>
      <c r="BC61" s="1">
        <f t="shared" si="169"/>
        <v>1.5</v>
      </c>
      <c r="BD61" s="1">
        <f t="shared" si="170"/>
        <v>2.7</v>
      </c>
      <c r="BE61" s="1">
        <f t="shared" si="171"/>
        <v>0.44799999999999995</v>
      </c>
      <c r="BF61" s="1">
        <f t="shared" si="172"/>
        <v>1.2371846029524722</v>
      </c>
      <c r="BG61" s="5">
        <f t="shared" si="173"/>
        <v>0.80828681315104922</v>
      </c>
      <c r="BI61" s="1">
        <v>14</v>
      </c>
      <c r="BJ61" s="1">
        <v>3000</v>
      </c>
      <c r="BK61" s="1">
        <v>0.19997999999999999</v>
      </c>
      <c r="BL61" s="4">
        <v>0.1</v>
      </c>
      <c r="BM61" s="4">
        <v>0.5</v>
      </c>
      <c r="BN61" s="1">
        <f t="shared" si="174"/>
        <v>5.7602880035999995</v>
      </c>
      <c r="BO61" s="1">
        <f t="shared" si="175"/>
        <v>1.5</v>
      </c>
      <c r="BP61" s="1">
        <f t="shared" si="176"/>
        <v>2.75</v>
      </c>
      <c r="BQ61" s="1">
        <f t="shared" si="177"/>
        <v>0.48</v>
      </c>
      <c r="BR61" s="1">
        <f t="shared" si="178"/>
        <v>1.0614933703620726</v>
      </c>
      <c r="BS61" s="5">
        <f t="shared" si="179"/>
        <v>0.94206900195608634</v>
      </c>
      <c r="BU61" s="1">
        <v>14</v>
      </c>
      <c r="BV61" s="1">
        <v>3000</v>
      </c>
      <c r="BW61" s="1">
        <v>0.19997999999999999</v>
      </c>
      <c r="BX61" s="4">
        <v>0.2</v>
      </c>
      <c r="BY61" s="4">
        <v>1</v>
      </c>
      <c r="BZ61" s="1">
        <f t="shared" si="180"/>
        <v>5.7602880035999995</v>
      </c>
      <c r="CA61" s="1">
        <f t="shared" si="181"/>
        <v>1.5</v>
      </c>
      <c r="CB61" s="1">
        <f t="shared" si="182"/>
        <v>3</v>
      </c>
      <c r="CC61" s="1">
        <f t="shared" si="183"/>
        <v>0.64</v>
      </c>
      <c r="CD61" s="1">
        <f t="shared" si="184"/>
        <v>0.38475720741007297</v>
      </c>
      <c r="CE61" s="5">
        <f t="shared" si="185"/>
        <v>2.5990416312960796</v>
      </c>
      <c r="CG61" s="1">
        <v>14</v>
      </c>
      <c r="CH61" s="1">
        <v>3000</v>
      </c>
      <c r="CI61" s="1">
        <v>0.19997999999999999</v>
      </c>
      <c r="CJ61" s="4">
        <v>0.3</v>
      </c>
      <c r="CK61" s="4">
        <v>1.5</v>
      </c>
      <c r="CL61" s="1">
        <f t="shared" si="186"/>
        <v>5.7602880035999995</v>
      </c>
      <c r="CM61" s="1">
        <f t="shared" si="187"/>
        <v>1.5</v>
      </c>
      <c r="CN61" s="1">
        <f t="shared" si="188"/>
        <v>3.25</v>
      </c>
      <c r="CO61" s="1">
        <f t="shared" si="189"/>
        <v>0.8</v>
      </c>
      <c r="CP61" s="1">
        <f t="shared" si="190"/>
        <v>4.4221044458073379E-2</v>
      </c>
      <c r="CQ61" s="5">
        <f t="shared" si="191"/>
        <v>22.613667593222829</v>
      </c>
      <c r="CS61" s="1">
        <v>14</v>
      </c>
      <c r="CT61" s="1">
        <v>3000</v>
      </c>
      <c r="CU61" s="1">
        <v>0.19997999999999999</v>
      </c>
      <c r="CV61" s="4">
        <v>0.4</v>
      </c>
      <c r="CW61" s="4">
        <v>2</v>
      </c>
      <c r="CX61" s="1">
        <f t="shared" si="192"/>
        <v>5.7602880035999995</v>
      </c>
      <c r="CY61" s="1">
        <f t="shared" si="193"/>
        <v>1.5</v>
      </c>
      <c r="CZ61" s="1">
        <f t="shared" si="194"/>
        <v>3.5</v>
      </c>
      <c r="DA61" s="1">
        <f t="shared" si="195"/>
        <v>0.96</v>
      </c>
      <c r="DB61" s="1">
        <f t="shared" si="196"/>
        <v>3.9884881506073805E-2</v>
      </c>
      <c r="DC61" s="7">
        <f t="shared" si="197"/>
        <v>25.072156723035935</v>
      </c>
      <c r="DE61" s="1">
        <v>14</v>
      </c>
      <c r="DF61" s="1">
        <v>3000</v>
      </c>
      <c r="DG61" s="1">
        <v>0.19997999999999999</v>
      </c>
      <c r="DH61" s="4">
        <v>0.5</v>
      </c>
      <c r="DI61" s="4">
        <v>2.5</v>
      </c>
      <c r="DJ61" s="1">
        <f t="shared" si="198"/>
        <v>5.7602880035999995</v>
      </c>
      <c r="DK61" s="1">
        <f t="shared" si="199"/>
        <v>1.5</v>
      </c>
      <c r="DL61" s="1">
        <f t="shared" si="200"/>
        <v>3.75</v>
      </c>
      <c r="DM61" s="1">
        <f t="shared" si="201"/>
        <v>1.1200000000000001</v>
      </c>
      <c r="DN61" s="1">
        <f t="shared" si="202"/>
        <v>0.37174871855407438</v>
      </c>
      <c r="DO61" s="7">
        <f t="shared" si="203"/>
        <v>2.6899890977150482</v>
      </c>
      <c r="DQ61" s="1">
        <v>14</v>
      </c>
      <c r="DR61" s="1">
        <v>3000</v>
      </c>
      <c r="DS61" s="1">
        <v>0.19997999999999999</v>
      </c>
      <c r="DT61" s="4">
        <v>0.6</v>
      </c>
      <c r="DU61" s="4">
        <v>3</v>
      </c>
      <c r="DV61" s="1">
        <f t="shared" si="204"/>
        <v>5.7602880035999995</v>
      </c>
      <c r="DW61" s="1">
        <f t="shared" si="205"/>
        <v>1.5</v>
      </c>
      <c r="DX61" s="1">
        <f t="shared" si="206"/>
        <v>4</v>
      </c>
      <c r="DY61" s="1">
        <f t="shared" si="207"/>
        <v>1.28</v>
      </c>
      <c r="DZ61" s="1">
        <f t="shared" si="208"/>
        <v>1.0398125556020748</v>
      </c>
      <c r="EA61" s="7">
        <f t="shared" si="209"/>
        <v>0.96171179566203413</v>
      </c>
      <c r="EC61" s="1">
        <v>14</v>
      </c>
      <c r="ED61" s="1">
        <v>3000</v>
      </c>
      <c r="EE61" s="1">
        <v>0.19997999999999999</v>
      </c>
      <c r="EF61" s="4">
        <v>0.7</v>
      </c>
      <c r="EG61" s="4">
        <v>3.5</v>
      </c>
      <c r="EH61" s="1">
        <f t="shared" si="210"/>
        <v>5.7602880035999995</v>
      </c>
      <c r="EI61" s="1">
        <f t="shared" si="211"/>
        <v>1.5</v>
      </c>
      <c r="EJ61" s="1">
        <f t="shared" si="212"/>
        <v>4.25</v>
      </c>
      <c r="EK61" s="1">
        <f t="shared" si="213"/>
        <v>1.44</v>
      </c>
      <c r="EL61" s="1">
        <f t="shared" si="214"/>
        <v>2.0440763926500751</v>
      </c>
      <c r="EM61" s="7">
        <f t="shared" si="215"/>
        <v>0.48921850650774074</v>
      </c>
    </row>
    <row r="64" spans="1:143" ht="18.75" customHeight="1" x14ac:dyDescent="0.3">
      <c r="A64" s="14">
        <v>2.5</v>
      </c>
      <c r="D64" s="9" t="s">
        <v>14</v>
      </c>
      <c r="M64" s="2"/>
      <c r="N64" s="2"/>
      <c r="O64" s="2"/>
    </row>
    <row r="65" spans="1:15" x14ac:dyDescent="0.25">
      <c r="C65" s="1" t="s">
        <v>15</v>
      </c>
      <c r="D65" s="1">
        <v>2</v>
      </c>
      <c r="E65" s="1">
        <v>3</v>
      </c>
      <c r="F65" s="1">
        <v>4</v>
      </c>
      <c r="G65" s="1">
        <v>5</v>
      </c>
      <c r="H65" s="1">
        <v>6</v>
      </c>
      <c r="I65" s="1">
        <v>7</v>
      </c>
      <c r="J65" s="1">
        <v>8</v>
      </c>
      <c r="K65" s="1">
        <v>9</v>
      </c>
      <c r="L65" s="2">
        <v>10</v>
      </c>
      <c r="M65" s="2">
        <v>11</v>
      </c>
      <c r="N65" s="2">
        <v>12</v>
      </c>
      <c r="O65" s="2">
        <v>13</v>
      </c>
    </row>
    <row r="66" spans="1:15" x14ac:dyDescent="0.25">
      <c r="A66" s="8"/>
      <c r="B66" s="8" t="s">
        <v>2</v>
      </c>
      <c r="C66" s="8" t="s">
        <v>3</v>
      </c>
      <c r="D66" s="10" t="s">
        <v>17</v>
      </c>
      <c r="E66" s="9" t="s">
        <v>18</v>
      </c>
      <c r="F66" s="9" t="s">
        <v>19</v>
      </c>
      <c r="G66" s="9" t="s">
        <v>20</v>
      </c>
      <c r="H66" s="9" t="s">
        <v>21</v>
      </c>
      <c r="I66" s="9" t="s">
        <v>22</v>
      </c>
      <c r="J66" s="9" t="s">
        <v>23</v>
      </c>
      <c r="K66" s="9" t="s">
        <v>24</v>
      </c>
      <c r="L66" s="9" t="s">
        <v>25</v>
      </c>
      <c r="M66" s="9" t="s">
        <v>26</v>
      </c>
      <c r="N66" s="9" t="s">
        <v>27</v>
      </c>
      <c r="O66" s="9" t="s">
        <v>28</v>
      </c>
    </row>
    <row r="67" spans="1:15" x14ac:dyDescent="0.25">
      <c r="A67" s="1">
        <v>1</v>
      </c>
      <c r="B67" s="8">
        <v>1E-3</v>
      </c>
      <c r="C67" s="1">
        <v>2.0000000000000001E-4</v>
      </c>
      <c r="D67" s="11">
        <v>0.26916036830479145</v>
      </c>
      <c r="E67" s="11">
        <v>0.29361063565788148</v>
      </c>
      <c r="F67" s="11">
        <v>0.32155032202807105</v>
      </c>
      <c r="G67" s="11">
        <v>0.35367643765191437</v>
      </c>
      <c r="H67" s="11">
        <v>0.39086913292882408</v>
      </c>
      <c r="I67" s="11">
        <v>0.43425263002946513</v>
      </c>
      <c r="J67" s="11">
        <v>0.81529041047476203</v>
      </c>
      <c r="K67" s="11">
        <v>2.0554705785475682</v>
      </c>
      <c r="L67" s="11">
        <v>12.098277636256597</v>
      </c>
      <c r="M67" s="11"/>
      <c r="N67" s="11"/>
      <c r="O67" s="5"/>
    </row>
    <row r="68" spans="1:15" x14ac:dyDescent="0.25">
      <c r="A68" s="1">
        <v>2</v>
      </c>
      <c r="B68" s="1">
        <v>3.0000000000000001E-3</v>
      </c>
      <c r="C68" s="1">
        <v>6.3000000000000003E-4</v>
      </c>
      <c r="D68" s="5">
        <v>0.2706671962685086</v>
      </c>
      <c r="E68" s="5">
        <v>0.29532769627313094</v>
      </c>
      <c r="F68" s="5">
        <v>0.32351861557344258</v>
      </c>
      <c r="G68" s="5">
        <v>0.35594746715667325</v>
      </c>
      <c r="H68" s="5">
        <v>0.3935083053727651</v>
      </c>
      <c r="I68" s="5">
        <v>0.43734401514431925</v>
      </c>
      <c r="J68" s="5">
        <v>0.82325871608160728</v>
      </c>
      <c r="K68" s="5">
        <v>2.08750639153063</v>
      </c>
      <c r="L68" s="5">
        <v>12.563458764584011</v>
      </c>
      <c r="M68" s="5"/>
      <c r="N68" s="5"/>
      <c r="O68" s="5"/>
    </row>
    <row r="69" spans="1:15" x14ac:dyDescent="0.25">
      <c r="A69" s="1">
        <v>3</v>
      </c>
      <c r="B69" s="1">
        <v>0.01</v>
      </c>
      <c r="C69" s="1">
        <v>2E-3</v>
      </c>
      <c r="D69" s="5">
        <v>0.27554887436639292</v>
      </c>
      <c r="E69" s="5">
        <v>0.30089484768031544</v>
      </c>
      <c r="F69" s="5">
        <v>0.32990582616948916</v>
      </c>
      <c r="G69" s="5">
        <v>0.36332404360002002</v>
      </c>
      <c r="H69" s="5">
        <v>0.40208960327515442</v>
      </c>
      <c r="I69" s="5">
        <v>0.44740732476050382</v>
      </c>
      <c r="J69" s="5">
        <v>0.84941614274533062</v>
      </c>
      <c r="K69" s="5">
        <v>2.1946248121612082</v>
      </c>
      <c r="L69" s="5">
        <v>14.237256638679314</v>
      </c>
      <c r="M69" s="5"/>
      <c r="N69" s="5"/>
      <c r="O69" s="5"/>
    </row>
    <row r="70" spans="1:15" x14ac:dyDescent="0.25">
      <c r="A70" s="1">
        <v>4</v>
      </c>
      <c r="B70" s="1">
        <v>0.03</v>
      </c>
      <c r="C70" s="1">
        <v>6.0000000000000001E-3</v>
      </c>
      <c r="D70" s="5">
        <v>0.29054059663278903</v>
      </c>
      <c r="E70" s="5">
        <v>0.31803308994406054</v>
      </c>
      <c r="F70" s="5">
        <v>0.34962076627833821</v>
      </c>
      <c r="G70" s="5">
        <v>0.38615926411276014</v>
      </c>
      <c r="H70" s="5">
        <v>0.42873994775548102</v>
      </c>
      <c r="I70" s="5">
        <v>0.47877235858573469</v>
      </c>
      <c r="J70" s="5">
        <v>0.93310495846078856</v>
      </c>
      <c r="K70" s="5">
        <v>2.5581577948504561</v>
      </c>
      <c r="L70" s="5">
        <v>21.588107252037506</v>
      </c>
      <c r="M70" s="5"/>
      <c r="N70" s="5"/>
      <c r="O70" s="5"/>
    </row>
    <row r="71" spans="1:15" x14ac:dyDescent="0.25">
      <c r="A71" s="1">
        <v>5</v>
      </c>
      <c r="B71" s="1">
        <v>0.1</v>
      </c>
      <c r="C71" s="1">
        <v>1.7999999999999999E-2</v>
      </c>
      <c r="D71" s="5">
        <v>0.34317863056369591</v>
      </c>
      <c r="E71" s="5">
        <v>0.3786865728678912</v>
      </c>
      <c r="F71" s="5">
        <v>0.42000462708072533</v>
      </c>
      <c r="G71" s="5">
        <v>0.46847315053052108</v>
      </c>
      <c r="H71" s="5">
        <v>0.52584254484830795</v>
      </c>
      <c r="I71" s="5">
        <v>0.59443353983566871</v>
      </c>
      <c r="J71" s="5">
        <v>1.270949456063063</v>
      </c>
      <c r="K71" s="5">
        <v>4.3945834879826169</v>
      </c>
      <c r="L71" s="5">
        <v>222.60061234645872</v>
      </c>
      <c r="M71" s="5"/>
      <c r="N71" s="5"/>
      <c r="O71" s="5"/>
    </row>
    <row r="72" spans="1:15" x14ac:dyDescent="0.25">
      <c r="A72" s="1">
        <v>6</v>
      </c>
      <c r="B72" s="1">
        <v>0.3</v>
      </c>
      <c r="C72" s="1">
        <v>4.8000000000000001E-2</v>
      </c>
      <c r="D72" s="5">
        <v>0.55327747857023579</v>
      </c>
      <c r="E72" s="5">
        <v>0.62748887186135116</v>
      </c>
      <c r="F72" s="5">
        <v>0.71769777253022726</v>
      </c>
      <c r="G72" s="5">
        <v>0.82885574408966267</v>
      </c>
      <c r="H72" s="5">
        <v>0.96798959093689263</v>
      </c>
      <c r="I72" s="5">
        <v>1.1453397682492032</v>
      </c>
      <c r="J72" s="5">
        <v>3.6364249927707921</v>
      </c>
      <c r="K72" s="5">
        <v>76.409604381632874</v>
      </c>
      <c r="L72" s="5"/>
      <c r="M72" s="5"/>
      <c r="N72" s="5"/>
      <c r="O72" s="5"/>
    </row>
    <row r="73" spans="1:15" x14ac:dyDescent="0.25">
      <c r="A73" s="1">
        <v>7</v>
      </c>
      <c r="B73" s="1">
        <v>1</v>
      </c>
      <c r="C73" s="1">
        <v>0.1</v>
      </c>
      <c r="D73" s="5">
        <v>1.8138738677459221</v>
      </c>
      <c r="E73" s="5">
        <v>2.2922097532378887</v>
      </c>
      <c r="F73" s="5">
        <v>2.9880872431832404</v>
      </c>
      <c r="G73" s="5">
        <v>4.0565935364266954</v>
      </c>
      <c r="H73" s="5">
        <v>5.8203745119979784</v>
      </c>
      <c r="I73" s="5">
        <v>9.0451693142631004</v>
      </c>
      <c r="J73" s="5">
        <v>166.49323621227882</v>
      </c>
      <c r="K73" s="5"/>
      <c r="L73" s="5"/>
      <c r="M73" s="5"/>
      <c r="N73" s="5"/>
      <c r="O73" s="5"/>
    </row>
    <row r="74" spans="1:15" x14ac:dyDescent="0.25">
      <c r="A74" s="1">
        <v>8</v>
      </c>
      <c r="B74" s="1">
        <v>3</v>
      </c>
      <c r="C74" s="1">
        <v>0.152</v>
      </c>
      <c r="D74" s="5">
        <v>32.87812473697511</v>
      </c>
      <c r="E74" s="5">
        <v>117.12674050336422</v>
      </c>
      <c r="F74" s="12">
        <v>500</v>
      </c>
      <c r="G74" s="12">
        <v>1000</v>
      </c>
      <c r="H74" s="12">
        <v>2000</v>
      </c>
      <c r="I74" s="12">
        <v>10000</v>
      </c>
      <c r="J74" s="5"/>
      <c r="K74" s="5"/>
      <c r="L74" s="5"/>
      <c r="M74" s="5"/>
      <c r="N74" s="5"/>
      <c r="O74" s="5"/>
    </row>
    <row r="75" spans="1:15" x14ac:dyDescent="0.25">
      <c r="A75" s="1">
        <v>9</v>
      </c>
      <c r="B75" s="1">
        <v>10</v>
      </c>
      <c r="C75" s="1">
        <v>0.182</v>
      </c>
      <c r="D75" s="5">
        <v>52.529007420740292</v>
      </c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</row>
    <row r="76" spans="1:15" x14ac:dyDescent="0.25">
      <c r="A76" s="1">
        <v>10</v>
      </c>
      <c r="B76" s="1">
        <v>30</v>
      </c>
      <c r="C76" s="1">
        <v>0.19400000000000001</v>
      </c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</row>
    <row r="77" spans="1:15" x14ac:dyDescent="0.25">
      <c r="A77" s="1">
        <v>11</v>
      </c>
      <c r="B77" s="1">
        <v>100</v>
      </c>
      <c r="C77" s="1">
        <v>0.19800000000000001</v>
      </c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</row>
    <row r="78" spans="1:15" x14ac:dyDescent="0.25">
      <c r="A78" s="1">
        <v>12</v>
      </c>
      <c r="B78" s="1">
        <v>300</v>
      </c>
      <c r="C78" s="1">
        <v>0.1993</v>
      </c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</row>
    <row r="79" spans="1:15" x14ac:dyDescent="0.25">
      <c r="A79" s="1">
        <v>13</v>
      </c>
      <c r="B79" s="1">
        <v>1000</v>
      </c>
      <c r="C79" s="1">
        <v>0.19980000000000001</v>
      </c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</row>
    <row r="80" spans="1:15" x14ac:dyDescent="0.25">
      <c r="A80" s="1">
        <v>14</v>
      </c>
      <c r="B80" s="1">
        <v>3000</v>
      </c>
      <c r="C80" s="1">
        <v>0.19997999999999999</v>
      </c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</row>
    <row r="81" spans="1:15" x14ac:dyDescent="0.25"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</row>
    <row r="83" spans="1:15" ht="18.75" customHeight="1" x14ac:dyDescent="0.3">
      <c r="A83" s="14">
        <v>2.75</v>
      </c>
      <c r="D83" s="9" t="s">
        <v>14</v>
      </c>
      <c r="M83" s="2"/>
      <c r="N83" s="2"/>
      <c r="O83" s="2"/>
    </row>
    <row r="84" spans="1:15" x14ac:dyDescent="0.25">
      <c r="C84" s="1" t="s">
        <v>15</v>
      </c>
      <c r="D84" s="1">
        <v>2</v>
      </c>
      <c r="E84" s="1">
        <v>3</v>
      </c>
      <c r="F84" s="1">
        <v>4</v>
      </c>
      <c r="G84" s="1">
        <v>5</v>
      </c>
      <c r="H84" s="1">
        <v>6</v>
      </c>
      <c r="I84" s="1">
        <v>7</v>
      </c>
      <c r="J84" s="1">
        <v>8</v>
      </c>
      <c r="K84" s="1">
        <v>9</v>
      </c>
      <c r="L84" s="2">
        <v>10</v>
      </c>
      <c r="M84" s="2">
        <v>11</v>
      </c>
      <c r="N84" s="2">
        <v>12</v>
      </c>
      <c r="O84" s="2">
        <v>13</v>
      </c>
    </row>
    <row r="85" spans="1:15" x14ac:dyDescent="0.25">
      <c r="A85" s="8"/>
      <c r="B85" s="8" t="s">
        <v>2</v>
      </c>
      <c r="C85" s="8" t="s">
        <v>3</v>
      </c>
      <c r="D85" s="10" t="s">
        <v>17</v>
      </c>
      <c r="E85" s="9" t="s">
        <v>18</v>
      </c>
      <c r="F85" s="9" t="s">
        <v>19</v>
      </c>
      <c r="G85" s="9" t="s">
        <v>20</v>
      </c>
      <c r="H85" s="9" t="s">
        <v>21</v>
      </c>
      <c r="I85" s="9" t="s">
        <v>22</v>
      </c>
      <c r="J85" s="9" t="s">
        <v>23</v>
      </c>
      <c r="K85" s="9" t="s">
        <v>24</v>
      </c>
      <c r="L85" s="9" t="s">
        <v>25</v>
      </c>
      <c r="M85" s="9" t="s">
        <v>26</v>
      </c>
      <c r="N85" s="9" t="s">
        <v>27</v>
      </c>
      <c r="O85" s="9" t="s">
        <v>28</v>
      </c>
    </row>
    <row r="86" spans="1:15" x14ac:dyDescent="0.25">
      <c r="A86" s="1">
        <v>1</v>
      </c>
      <c r="B86" s="8">
        <v>1E-3</v>
      </c>
      <c r="C86" s="1">
        <v>2.0000000000000001E-4</v>
      </c>
      <c r="D86" s="11">
        <v>9.529072988491942E-2</v>
      </c>
      <c r="E86" s="11">
        <v>0.10030442105020937</v>
      </c>
      <c r="F86" s="11">
        <v>0.10572446896142897</v>
      </c>
      <c r="G86" s="11">
        <v>0.11159600335059652</v>
      </c>
      <c r="H86" s="11">
        <v>0.11797059753041399</v>
      </c>
      <c r="I86" s="11">
        <v>0.12490740477532938</v>
      </c>
      <c r="J86" s="11">
        <v>0.17082743244439072</v>
      </c>
      <c r="K86" s="11">
        <v>0.24764790266751585</v>
      </c>
      <c r="L86" s="11">
        <v>0.39088132603205566</v>
      </c>
      <c r="M86" s="11">
        <v>0.70678795856099785</v>
      </c>
      <c r="N86" s="11">
        <v>1.6458690613997939</v>
      </c>
      <c r="O86" s="5">
        <v>7.3253633832327063</v>
      </c>
    </row>
    <row r="87" spans="1:15" x14ac:dyDescent="0.25">
      <c r="A87" s="1">
        <v>2</v>
      </c>
      <c r="B87" s="1">
        <v>3.0000000000000001E-3</v>
      </c>
      <c r="C87" s="1">
        <v>6.3000000000000003E-4</v>
      </c>
      <c r="D87" s="5">
        <v>9.5674347380255945E-2</v>
      </c>
      <c r="E87" s="5">
        <v>0.10071874169200429</v>
      </c>
      <c r="F87" s="5">
        <v>0.10617285860712745</v>
      </c>
      <c r="G87" s="5">
        <v>0.11208230202322103</v>
      </c>
      <c r="H87" s="5">
        <v>0.11849920188876517</v>
      </c>
      <c r="I87" s="5">
        <v>0.12548336781564981</v>
      </c>
      <c r="J87" s="5">
        <v>0.17174916119991124</v>
      </c>
      <c r="K87" s="5">
        <v>0.24925809248550759</v>
      </c>
      <c r="L87" s="5">
        <v>0.39407826999283235</v>
      </c>
      <c r="M87" s="5">
        <v>0.71457762953471016</v>
      </c>
      <c r="N87" s="5">
        <v>1.6736704374965576</v>
      </c>
      <c r="O87" s="5">
        <v>7.5901151241906879</v>
      </c>
    </row>
    <row r="88" spans="1:15" x14ac:dyDescent="0.25">
      <c r="A88" s="1">
        <v>3</v>
      </c>
      <c r="B88" s="1">
        <v>0.01</v>
      </c>
      <c r="C88" s="1">
        <v>2E-3</v>
      </c>
      <c r="D88" s="5">
        <v>9.6911015603799389E-2</v>
      </c>
      <c r="E88" s="5">
        <v>0.10205482862591073</v>
      </c>
      <c r="F88" s="5">
        <v>0.10761931302600231</v>
      </c>
      <c r="G88" s="5">
        <v>0.11365162237997486</v>
      </c>
      <c r="H88" s="5">
        <v>0.12020570715338023</v>
      </c>
      <c r="I88" s="5">
        <v>0.12734352518644426</v>
      </c>
      <c r="J88" s="5">
        <v>0.17473338497881974</v>
      </c>
      <c r="K88" s="5">
        <v>0.2544895138008248</v>
      </c>
      <c r="L88" s="5">
        <v>0.40452007748576152</v>
      </c>
      <c r="M88" s="5">
        <v>0.74024977444253914</v>
      </c>
      <c r="N88" s="5">
        <v>1.7670168039546834</v>
      </c>
      <c r="O88" s="5">
        <v>8.5356445007007391</v>
      </c>
    </row>
    <row r="89" spans="1:15" x14ac:dyDescent="0.25">
      <c r="A89" s="1">
        <v>4</v>
      </c>
      <c r="B89" s="1">
        <v>0.03</v>
      </c>
      <c r="C89" s="1">
        <v>6.0000000000000001E-3</v>
      </c>
      <c r="D89" s="5">
        <v>0.10065177799137107</v>
      </c>
      <c r="E89" s="5">
        <v>0.10610038356306942</v>
      </c>
      <c r="F89" s="5">
        <v>0.11200369385410831</v>
      </c>
      <c r="G89" s="5">
        <v>0.11841374859507643</v>
      </c>
      <c r="H89" s="5">
        <v>0.12539025100462506</v>
      </c>
      <c r="I89" s="5">
        <v>0.13300196303012499</v>
      </c>
      <c r="J89" s="5">
        <v>0.18388005310931224</v>
      </c>
      <c r="K89" s="5">
        <v>0.27069683511159404</v>
      </c>
      <c r="L89" s="5">
        <v>0.43740489200711025</v>
      </c>
      <c r="M89" s="5">
        <v>0.82341594732701506</v>
      </c>
      <c r="N89" s="5">
        <v>2.0881413026307385</v>
      </c>
      <c r="O89" s="5">
        <v>12.57283609043257</v>
      </c>
    </row>
    <row r="90" spans="1:15" x14ac:dyDescent="0.25">
      <c r="A90" s="1">
        <v>5</v>
      </c>
      <c r="B90" s="1">
        <v>0.1</v>
      </c>
      <c r="C90" s="1">
        <v>1.7999999999999999E-2</v>
      </c>
      <c r="D90" s="5">
        <v>0.11316125640546541</v>
      </c>
      <c r="E90" s="5">
        <v>0.11967236670973411</v>
      </c>
      <c r="F90" s="5">
        <v>0.12676203837416455</v>
      </c>
      <c r="G90" s="5">
        <v>0.13450090423941327</v>
      </c>
      <c r="H90" s="5">
        <v>0.14297071445558646</v>
      </c>
      <c r="I90" s="5">
        <v>0.15226650432048991</v>
      </c>
      <c r="J90" s="5">
        <v>0.2157907763559401</v>
      </c>
      <c r="K90" s="5">
        <v>0.32927185702487255</v>
      </c>
      <c r="L90" s="5">
        <v>0.5630345447451558</v>
      </c>
      <c r="M90" s="5">
        <v>1.1745695110698884</v>
      </c>
      <c r="N90" s="5">
        <v>3.8042840951268908</v>
      </c>
      <c r="O90" s="5">
        <v>94.810622583489859</v>
      </c>
    </row>
    <row r="91" spans="1:15" x14ac:dyDescent="0.25">
      <c r="A91" s="1">
        <v>6</v>
      </c>
      <c r="B91" s="1">
        <v>0.3</v>
      </c>
      <c r="C91" s="1">
        <v>4.8000000000000001E-2</v>
      </c>
      <c r="D91" s="5">
        <v>0.15574453991047224</v>
      </c>
      <c r="E91" s="5">
        <v>0.16633589936474955</v>
      </c>
      <c r="F91" s="5">
        <v>0.17804556572241009</v>
      </c>
      <c r="G91" s="5">
        <v>0.1910367019927329</v>
      </c>
      <c r="H91" s="5">
        <v>0.20550335123131622</v>
      </c>
      <c r="I91" s="5">
        <v>0.22167772469633495</v>
      </c>
      <c r="J91" s="5">
        <v>0.34042142046131074</v>
      </c>
      <c r="K91" s="5">
        <v>0.58815994121933612</v>
      </c>
      <c r="L91" s="5">
        <v>1.2514076493733128</v>
      </c>
      <c r="M91" s="5">
        <v>4.270175037448892</v>
      </c>
      <c r="N91" s="5">
        <v>182.99072730941501</v>
      </c>
      <c r="O91" s="5"/>
    </row>
    <row r="92" spans="1:15" x14ac:dyDescent="0.25">
      <c r="A92" s="1">
        <v>7</v>
      </c>
      <c r="B92" s="1">
        <v>1</v>
      </c>
      <c r="C92" s="1">
        <v>0.1</v>
      </c>
      <c r="D92" s="5">
        <v>0.30672196767893295</v>
      </c>
      <c r="E92" s="5">
        <v>0.33660024735595095</v>
      </c>
      <c r="F92" s="5">
        <v>0.37106678843300617</v>
      </c>
      <c r="G92" s="5">
        <v>0.41111149845522604</v>
      </c>
      <c r="H92" s="5">
        <v>0.45800639220915085</v>
      </c>
      <c r="I92" s="5">
        <v>0.51340786705303265</v>
      </c>
      <c r="J92" s="5">
        <v>1.0293820209583782</v>
      </c>
      <c r="K92" s="5">
        <v>3.0180102117204868</v>
      </c>
      <c r="L92" s="5">
        <v>36.454254182983114</v>
      </c>
      <c r="M92" s="12">
        <v>100</v>
      </c>
      <c r="N92" s="5"/>
      <c r="O92" s="5"/>
    </row>
    <row r="93" spans="1:15" x14ac:dyDescent="0.25">
      <c r="A93" s="1">
        <v>8</v>
      </c>
      <c r="B93" s="1">
        <v>3</v>
      </c>
      <c r="C93" s="1">
        <v>0.152</v>
      </c>
      <c r="D93" s="5">
        <v>0.79972814733859987</v>
      </c>
      <c r="E93" s="5">
        <v>0.93130665517760525</v>
      </c>
      <c r="F93" s="5">
        <v>1.0982452387007684</v>
      </c>
      <c r="G93" s="5">
        <v>1.3144495891910712</v>
      </c>
      <c r="H93" s="5">
        <v>1.6013990586338243</v>
      </c>
      <c r="I93" s="5">
        <v>1.9936950026505771</v>
      </c>
      <c r="J93" s="5">
        <v>11.243844169821488</v>
      </c>
      <c r="K93" s="5">
        <v>80.039224496188666</v>
      </c>
      <c r="L93" s="5"/>
      <c r="M93" s="5"/>
      <c r="N93" s="5"/>
      <c r="O93" s="5"/>
    </row>
    <row r="94" spans="1:15" x14ac:dyDescent="0.25">
      <c r="A94" s="1">
        <v>9</v>
      </c>
      <c r="B94" s="1">
        <v>10</v>
      </c>
      <c r="C94" s="1">
        <v>0.182</v>
      </c>
      <c r="D94" s="5">
        <v>1.8249159817063145</v>
      </c>
      <c r="E94" s="5">
        <v>2.3079050346221743</v>
      </c>
      <c r="F94" s="5">
        <v>3.0114644890896787</v>
      </c>
      <c r="G94" s="5">
        <v>4.0936075474613798</v>
      </c>
      <c r="H94" s="5">
        <v>5.8840742535462525</v>
      </c>
      <c r="I94" s="5">
        <v>9.1688251313034002</v>
      </c>
      <c r="J94" s="5">
        <v>157.23214506492059</v>
      </c>
      <c r="K94" s="5"/>
      <c r="L94" s="5"/>
      <c r="M94" s="5"/>
      <c r="N94" s="5"/>
      <c r="O94" s="5"/>
    </row>
    <row r="95" spans="1:15" x14ac:dyDescent="0.25">
      <c r="A95" s="1">
        <v>10</v>
      </c>
      <c r="B95" s="1">
        <v>30</v>
      </c>
      <c r="C95" s="1">
        <v>0.19400000000000001</v>
      </c>
      <c r="D95" s="5">
        <v>2.8449704088565744</v>
      </c>
      <c r="E95" s="5">
        <v>3.8315577359251756</v>
      </c>
      <c r="F95" s="5">
        <v>5.4368093915482554</v>
      </c>
      <c r="G95" s="5">
        <v>8.3111454962217355</v>
      </c>
      <c r="H95" s="5">
        <v>14.25368242907906</v>
      </c>
      <c r="I95" s="5">
        <v>29.902285472947646</v>
      </c>
      <c r="J95" s="5"/>
      <c r="K95" s="5"/>
      <c r="L95" s="5"/>
      <c r="M95" s="5"/>
      <c r="N95" s="5"/>
      <c r="O95" s="5"/>
    </row>
    <row r="96" spans="1:15" x14ac:dyDescent="0.25">
      <c r="A96" s="1">
        <v>11</v>
      </c>
      <c r="B96" s="1">
        <v>100</v>
      </c>
      <c r="C96" s="1">
        <v>0.19800000000000001</v>
      </c>
      <c r="D96" s="5">
        <v>3.3762503709415079</v>
      </c>
      <c r="E96" s="5">
        <v>4.6804032504834048</v>
      </c>
      <c r="F96" s="5">
        <v>6.9168231192973577</v>
      </c>
      <c r="G96" s="5">
        <v>11.243372901130899</v>
      </c>
      <c r="H96" s="5">
        <v>21.387848499813224</v>
      </c>
      <c r="I96" s="5">
        <v>55.500794724982526</v>
      </c>
      <c r="J96" s="5"/>
      <c r="K96" s="5"/>
      <c r="L96" s="5"/>
      <c r="M96" s="5"/>
      <c r="N96" s="5"/>
      <c r="O96" s="5"/>
    </row>
    <row r="97" spans="1:15" x14ac:dyDescent="0.25">
      <c r="A97" s="1">
        <v>12</v>
      </c>
      <c r="B97" s="1">
        <v>300</v>
      </c>
      <c r="C97" s="1">
        <v>0.1993</v>
      </c>
      <c r="D97" s="5">
        <v>3.5805787719764242</v>
      </c>
      <c r="E97" s="5">
        <v>5.0165855890978053</v>
      </c>
      <c r="F97" s="5">
        <v>7.5277917361987594</v>
      </c>
      <c r="G97" s="5">
        <v>12.532679844757951</v>
      </c>
      <c r="H97" s="5">
        <v>24.881993013357189</v>
      </c>
      <c r="I97" s="5">
        <v>71.245272992125493</v>
      </c>
      <c r="J97" s="5"/>
      <c r="K97" s="5"/>
      <c r="L97" s="5"/>
      <c r="M97" s="5"/>
      <c r="N97" s="5"/>
      <c r="O97" s="5"/>
    </row>
    <row r="98" spans="1:15" x14ac:dyDescent="0.25">
      <c r="A98" s="1">
        <v>13</v>
      </c>
      <c r="B98" s="1">
        <v>1000</v>
      </c>
      <c r="C98" s="1">
        <v>0.19980000000000001</v>
      </c>
      <c r="D98" s="5">
        <v>3.6640374790407249</v>
      </c>
      <c r="E98" s="5">
        <v>5.1554352686909599</v>
      </c>
      <c r="F98" s="5">
        <v>7.7842145213320064</v>
      </c>
      <c r="G98" s="5">
        <v>13.087603348713976</v>
      </c>
      <c r="H98" s="5">
        <v>26.455548550243712</v>
      </c>
      <c r="I98" s="5">
        <v>79.124412954385889</v>
      </c>
      <c r="J98" s="5"/>
      <c r="K98" s="5"/>
      <c r="L98" s="5"/>
      <c r="M98" s="5"/>
      <c r="N98" s="5"/>
      <c r="O98" s="5"/>
    </row>
    <row r="99" spans="1:15" x14ac:dyDescent="0.25">
      <c r="A99" s="1">
        <v>14</v>
      </c>
      <c r="B99" s="1">
        <v>3000</v>
      </c>
      <c r="C99" s="1">
        <v>0.19997999999999999</v>
      </c>
      <c r="D99" s="5">
        <v>3.6947850166287837</v>
      </c>
      <c r="E99" s="5">
        <v>5.2068132363349147</v>
      </c>
      <c r="F99" s="5">
        <v>7.8797012491029799</v>
      </c>
      <c r="G99" s="5">
        <v>13.296338271301828</v>
      </c>
      <c r="H99" s="5">
        <v>27.058482346700846</v>
      </c>
      <c r="I99" s="5">
        <v>82.282183709606187</v>
      </c>
      <c r="J99" s="5"/>
      <c r="K99" s="5"/>
      <c r="L99" s="5"/>
      <c r="M99" s="5"/>
      <c r="N99" s="5"/>
      <c r="O99" s="5"/>
    </row>
    <row r="100" spans="1:15" x14ac:dyDescent="0.25"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</row>
    <row r="102" spans="1:15" ht="18.75" customHeight="1" x14ac:dyDescent="0.3">
      <c r="A102" s="14">
        <v>3</v>
      </c>
      <c r="D102" s="9" t="s">
        <v>14</v>
      </c>
      <c r="M102" s="2"/>
      <c r="N102" s="2"/>
      <c r="O102" s="2"/>
    </row>
    <row r="103" spans="1:15" x14ac:dyDescent="0.25">
      <c r="C103" s="1" t="s">
        <v>15</v>
      </c>
      <c r="D103" s="1">
        <v>2</v>
      </c>
      <c r="E103" s="1">
        <v>3</v>
      </c>
      <c r="F103" s="1">
        <v>4</v>
      </c>
      <c r="G103" s="1">
        <v>5</v>
      </c>
      <c r="H103" s="1">
        <v>6</v>
      </c>
      <c r="I103" s="1">
        <v>7</v>
      </c>
      <c r="J103" s="1">
        <v>8</v>
      </c>
      <c r="K103" s="1">
        <v>9</v>
      </c>
      <c r="L103" s="2">
        <v>10</v>
      </c>
      <c r="M103" s="2">
        <v>11</v>
      </c>
      <c r="N103" s="2">
        <v>12</v>
      </c>
      <c r="O103" s="2">
        <v>13</v>
      </c>
    </row>
    <row r="104" spans="1:15" x14ac:dyDescent="0.25">
      <c r="A104" s="8"/>
      <c r="B104" s="8" t="s">
        <v>2</v>
      </c>
      <c r="C104" s="8" t="s">
        <v>3</v>
      </c>
      <c r="D104" s="10" t="s">
        <v>17</v>
      </c>
      <c r="E104" s="9" t="s">
        <v>18</v>
      </c>
      <c r="F104" s="9" t="s">
        <v>19</v>
      </c>
      <c r="G104" s="9" t="s">
        <v>20</v>
      </c>
      <c r="H104" s="9" t="s">
        <v>21</v>
      </c>
      <c r="I104" s="9" t="s">
        <v>22</v>
      </c>
      <c r="J104" s="9" t="s">
        <v>23</v>
      </c>
      <c r="K104" s="9" t="s">
        <v>24</v>
      </c>
      <c r="L104" s="9" t="s">
        <v>25</v>
      </c>
      <c r="M104" s="9" t="s">
        <v>26</v>
      </c>
      <c r="N104" s="9" t="s">
        <v>27</v>
      </c>
      <c r="O104" s="9" t="s">
        <v>28</v>
      </c>
    </row>
    <row r="105" spans="1:15" x14ac:dyDescent="0.25">
      <c r="A105" s="1">
        <v>1</v>
      </c>
      <c r="B105" s="8">
        <v>1E-3</v>
      </c>
      <c r="C105" s="1">
        <v>2.0000000000000001E-4</v>
      </c>
      <c r="D105" s="11">
        <v>4.5727412717651697E-2</v>
      </c>
      <c r="E105" s="11">
        <v>4.7374247583487503E-2</v>
      </c>
      <c r="F105" s="11">
        <v>4.9111675360899561E-2</v>
      </c>
      <c r="G105" s="11">
        <v>5.0946464698630345E-2</v>
      </c>
      <c r="H105" s="11">
        <v>5.2886028407931412E-2</v>
      </c>
      <c r="I105" s="11">
        <v>5.4938498452410459E-2</v>
      </c>
      <c r="J105" s="11">
        <v>6.7241248801142212E-2</v>
      </c>
      <c r="K105" s="11">
        <v>8.4191557930079861E-2</v>
      </c>
      <c r="L105" s="11">
        <v>0.10846307967056025</v>
      </c>
      <c r="M105" s="11">
        <v>0.14497000086537681</v>
      </c>
      <c r="N105" s="11">
        <v>0.20356521861009644</v>
      </c>
      <c r="O105" s="5">
        <v>0.30645871606486325</v>
      </c>
    </row>
    <row r="106" spans="1:15" x14ac:dyDescent="0.25">
      <c r="A106" s="1">
        <v>2</v>
      </c>
      <c r="B106" s="1">
        <v>3.0000000000000001E-3</v>
      </c>
      <c r="C106" s="1">
        <v>6.3000000000000003E-4</v>
      </c>
      <c r="D106" s="5">
        <v>4.5879094854598332E-2</v>
      </c>
      <c r="E106" s="5">
        <v>4.7534204217161778E-2</v>
      </c>
      <c r="F106" s="5">
        <v>4.9280519451968881E-2</v>
      </c>
      <c r="G106" s="5">
        <v>5.1124867034190488E-2</v>
      </c>
      <c r="H106" s="5">
        <v>5.3074724273372065E-2</v>
      </c>
      <c r="I106" s="5">
        <v>5.5138295218910678E-2</v>
      </c>
      <c r="J106" s="5">
        <v>6.7511864389448784E-2</v>
      </c>
      <c r="K106" s="5">
        <v>8.4570836092847768E-2</v>
      </c>
      <c r="L106" s="5">
        <v>0.10901793011429177</v>
      </c>
      <c r="M106" s="5">
        <v>0.14582788809901459</v>
      </c>
      <c r="N106" s="5">
        <v>0.20499386477594767</v>
      </c>
      <c r="O106" s="5">
        <v>0.30910079483575043</v>
      </c>
    </row>
    <row r="107" spans="1:15" x14ac:dyDescent="0.25">
      <c r="A107" s="1">
        <v>3</v>
      </c>
      <c r="B107" s="1">
        <v>0.01</v>
      </c>
      <c r="C107" s="1">
        <v>2E-3</v>
      </c>
      <c r="D107" s="5">
        <v>4.6366983687485527E-2</v>
      </c>
      <c r="E107" s="5">
        <v>4.8048804211452967E-2</v>
      </c>
      <c r="F107" s="5">
        <v>4.9823816603811806E-2</v>
      </c>
      <c r="G107" s="5">
        <v>5.1699035400317589E-2</v>
      </c>
      <c r="H107" s="5">
        <v>5.3682147752035954E-2</v>
      </c>
      <c r="I107" s="5">
        <v>5.5781592331643717E-2</v>
      </c>
      <c r="J107" s="5">
        <v>6.8384244890643112E-2</v>
      </c>
      <c r="K107" s="5">
        <v>8.5795361281816862E-2</v>
      </c>
      <c r="L107" s="5">
        <v>0.11081275037502522</v>
      </c>
      <c r="M107" s="5">
        <v>0.14860998904074468</v>
      </c>
      <c r="N107" s="5">
        <v>0.2096430235592299</v>
      </c>
      <c r="O107" s="5">
        <v>0.31774237895418689</v>
      </c>
    </row>
    <row r="108" spans="1:15" x14ac:dyDescent="0.25">
      <c r="A108" s="1">
        <v>4</v>
      </c>
      <c r="B108" s="1">
        <v>0.03</v>
      </c>
      <c r="C108" s="1">
        <v>6.0000000000000001E-3</v>
      </c>
      <c r="D108" s="5">
        <v>4.7832822156717469E-2</v>
      </c>
      <c r="E108" s="5">
        <v>4.9595770601691125E-2</v>
      </c>
      <c r="F108" s="5">
        <v>5.1458009997173301E-2</v>
      </c>
      <c r="G108" s="5">
        <v>5.3427138985816233E-2</v>
      </c>
      <c r="H108" s="5">
        <v>5.5511497261414466E-2</v>
      </c>
      <c r="I108" s="5">
        <v>5.7720254015643964E-2</v>
      </c>
      <c r="J108" s="5">
        <v>7.1023053126414298E-2</v>
      </c>
      <c r="K108" s="5">
        <v>8.9516461179597842E-2</v>
      </c>
      <c r="L108" s="5">
        <v>0.11629902937231212</v>
      </c>
      <c r="M108" s="5">
        <v>0.15718035145869116</v>
      </c>
      <c r="N108" s="5">
        <v>0.22411913264543301</v>
      </c>
      <c r="O108" s="5">
        <v>0.34507663622856244</v>
      </c>
    </row>
    <row r="109" spans="1:15" x14ac:dyDescent="0.25">
      <c r="A109" s="1">
        <v>5</v>
      </c>
      <c r="B109" s="1">
        <v>0.1</v>
      </c>
      <c r="C109" s="1">
        <v>1.7999999999999999E-2</v>
      </c>
      <c r="D109" s="5">
        <v>5.2631167052929903E-2</v>
      </c>
      <c r="E109" s="5">
        <v>5.4668676337263779E-2</v>
      </c>
      <c r="F109" s="5">
        <v>5.6826834197513602E-2</v>
      </c>
      <c r="G109" s="5">
        <v>5.911535750999948E-2</v>
      </c>
      <c r="H109" s="5">
        <v>6.1544961447442134E-2</v>
      </c>
      <c r="I109" s="5">
        <v>6.4127485132401477E-2</v>
      </c>
      <c r="J109" s="5">
        <v>7.9847163235000726E-2</v>
      </c>
      <c r="K109" s="5">
        <v>0.10214384261840573</v>
      </c>
      <c r="L109" s="5">
        <v>0.13527215824420402</v>
      </c>
      <c r="M109" s="5">
        <v>0.18757879147287643</v>
      </c>
      <c r="N109" s="5">
        <v>0.27732466201544786</v>
      </c>
      <c r="O109" s="5">
        <v>0.45108626770896865</v>
      </c>
    </row>
    <row r="110" spans="1:15" x14ac:dyDescent="0.25">
      <c r="A110" s="1">
        <v>6</v>
      </c>
      <c r="B110" s="1">
        <v>0.3</v>
      </c>
      <c r="C110" s="1">
        <v>4.8000000000000001E-2</v>
      </c>
      <c r="D110" s="5">
        <v>6.7932276066020605E-2</v>
      </c>
      <c r="E110" s="5">
        <v>7.0931833620645715E-2</v>
      </c>
      <c r="F110" s="5">
        <v>7.4134536413430527E-2</v>
      </c>
      <c r="G110" s="5">
        <v>7.7559151325837059E-2</v>
      </c>
      <c r="H110" s="5">
        <v>8.1226663513551595E-2</v>
      </c>
      <c r="I110" s="5">
        <v>8.5160598653260172E-2</v>
      </c>
      <c r="J110" s="5">
        <v>0.10988170461957249</v>
      </c>
      <c r="K110" s="5">
        <v>0.14716546279005779</v>
      </c>
      <c r="L110" s="5">
        <v>0.20722601019526976</v>
      </c>
      <c r="M110" s="5">
        <v>0.31324144900014667</v>
      </c>
      <c r="N110" s="5">
        <v>0.52759255966496521</v>
      </c>
      <c r="O110" s="5">
        <v>1.0700010825685478</v>
      </c>
    </row>
    <row r="111" spans="1:15" x14ac:dyDescent="0.25">
      <c r="A111" s="1">
        <v>7</v>
      </c>
      <c r="B111" s="1">
        <v>1</v>
      </c>
      <c r="C111" s="1">
        <v>0.1</v>
      </c>
      <c r="D111" s="5">
        <v>0.11336711673412</v>
      </c>
      <c r="E111" s="5">
        <v>0.11989625616746333</v>
      </c>
      <c r="F111" s="5">
        <v>0.12700612525140853</v>
      </c>
      <c r="G111" s="5">
        <v>0.134767692841787</v>
      </c>
      <c r="H111" s="5">
        <v>0.14326310957736801</v>
      </c>
      <c r="I111" s="5">
        <v>0.15258789062499989</v>
      </c>
      <c r="J111" s="5">
        <v>0.21633315305570563</v>
      </c>
      <c r="K111" s="5">
        <v>0.33029462280354044</v>
      </c>
      <c r="L111" s="5">
        <v>0.565323082141443</v>
      </c>
      <c r="M111" s="5">
        <v>1.1814744801512267</v>
      </c>
      <c r="N111" s="5">
        <v>3.8446751249519275</v>
      </c>
      <c r="O111" s="5">
        <v>99.999999999998039</v>
      </c>
    </row>
    <row r="112" spans="1:15" x14ac:dyDescent="0.25">
      <c r="A112" s="1">
        <v>8</v>
      </c>
      <c r="B112" s="1">
        <v>3</v>
      </c>
      <c r="C112" s="1">
        <v>0.152</v>
      </c>
      <c r="D112" s="5">
        <v>0.21594407774201832</v>
      </c>
      <c r="E112" s="5">
        <v>0.23339210684418668</v>
      </c>
      <c r="F112" s="5">
        <v>0.25304350990936558</v>
      </c>
      <c r="G112" s="5">
        <v>0.27528552341228923</v>
      </c>
      <c r="H112" s="5">
        <v>0.30059434727879436</v>
      </c>
      <c r="I112" s="5">
        <v>0.32956084722865986</v>
      </c>
      <c r="J112" s="5">
        <v>0.56368085598119833</v>
      </c>
      <c r="K112" s="5">
        <v>1.1765176654186962</v>
      </c>
      <c r="L112" s="5">
        <v>3.8156511187851549</v>
      </c>
      <c r="M112" s="5">
        <v>96.237608999795015</v>
      </c>
      <c r="N112" s="12">
        <v>300</v>
      </c>
      <c r="O112" s="5"/>
    </row>
    <row r="113" spans="1:15" x14ac:dyDescent="0.25">
      <c r="A113" s="1">
        <v>9</v>
      </c>
      <c r="B113" s="1">
        <v>10</v>
      </c>
      <c r="C113" s="1">
        <v>0.182</v>
      </c>
      <c r="D113" s="5">
        <v>0.34516097868921203</v>
      </c>
      <c r="E113" s="5">
        <v>0.38098491293392361</v>
      </c>
      <c r="F113" s="5">
        <v>0.42268985095839312</v>
      </c>
      <c r="G113" s="5">
        <v>0.47163719960447897</v>
      </c>
      <c r="H113" s="5">
        <v>0.52960637844200198</v>
      </c>
      <c r="I113" s="5">
        <v>0.59895885708716545</v>
      </c>
      <c r="J113" s="5">
        <v>1.2851345547047095</v>
      </c>
      <c r="K113" s="5">
        <v>4.4864472121644452</v>
      </c>
      <c r="L113" s="5">
        <v>259.17495836125801</v>
      </c>
      <c r="M113" s="5"/>
      <c r="N113" s="5"/>
      <c r="O113" s="5"/>
    </row>
    <row r="114" spans="1:15" x14ac:dyDescent="0.25">
      <c r="A114" s="1">
        <v>10</v>
      </c>
      <c r="B114" s="1">
        <v>30</v>
      </c>
      <c r="C114" s="1">
        <v>0.19400000000000001</v>
      </c>
      <c r="D114" s="5">
        <v>0.42902137905192012</v>
      </c>
      <c r="E114" s="5">
        <v>0.47910447259743488</v>
      </c>
      <c r="F114" s="5">
        <v>0.53849811900195776</v>
      </c>
      <c r="G114" s="5">
        <v>0.60966168766576356</v>
      </c>
      <c r="H114" s="5">
        <v>0.69592365521913091</v>
      </c>
      <c r="I114" s="5">
        <v>0.80187800330284875</v>
      </c>
      <c r="J114" s="5">
        <v>2.002167096908916</v>
      </c>
      <c r="K114" s="5">
        <v>11.357811332499557</v>
      </c>
      <c r="L114" s="5"/>
      <c r="M114" s="5"/>
      <c r="N114" s="5"/>
      <c r="O114" s="5"/>
    </row>
    <row r="115" spans="1:15" x14ac:dyDescent="0.25">
      <c r="A115" s="1">
        <v>11</v>
      </c>
      <c r="B115" s="1">
        <v>100</v>
      </c>
      <c r="C115" s="1">
        <v>0.19800000000000001</v>
      </c>
      <c r="D115" s="5">
        <v>0.46350389026495503</v>
      </c>
      <c r="E115" s="5">
        <v>0.51993587772974525</v>
      </c>
      <c r="F115" s="5">
        <v>0.58733805339518197</v>
      </c>
      <c r="G115" s="5">
        <v>0.66874965112220086</v>
      </c>
      <c r="H115" s="5">
        <v>0.7683402162901114</v>
      </c>
      <c r="I115" s="5">
        <v>0.8919542980392251</v>
      </c>
      <c r="J115" s="5">
        <v>2.3753637444907105</v>
      </c>
      <c r="K115" s="5">
        <v>17.530746989917134</v>
      </c>
      <c r="L115" s="5"/>
      <c r="M115" s="5"/>
      <c r="N115" s="5"/>
      <c r="O115" s="5"/>
    </row>
    <row r="116" spans="1:15" x14ac:dyDescent="0.25">
      <c r="A116" s="1">
        <v>12</v>
      </c>
      <c r="B116" s="1">
        <v>300</v>
      </c>
      <c r="C116" s="1">
        <v>0.1993</v>
      </c>
      <c r="D116" s="5">
        <v>0.47556888588801066</v>
      </c>
      <c r="E116" s="5">
        <v>0.53428651389966886</v>
      </c>
      <c r="F116" s="5">
        <v>0.60459012940629109</v>
      </c>
      <c r="G116" s="5">
        <v>0.68974114441146051</v>
      </c>
      <c r="H116" s="5">
        <v>0.79423485684116046</v>
      </c>
      <c r="I116" s="5">
        <v>0.92440615092206813</v>
      </c>
      <c r="J116" s="5">
        <v>2.5188513116443798</v>
      </c>
      <c r="K116" s="5">
        <v>20.645311524236295</v>
      </c>
      <c r="L116" s="5"/>
      <c r="M116" s="5"/>
      <c r="N116" s="5"/>
      <c r="O116" s="5"/>
    </row>
    <row r="117" spans="1:15" x14ac:dyDescent="0.25">
      <c r="A117" s="1">
        <v>13</v>
      </c>
      <c r="B117" s="1">
        <v>1000</v>
      </c>
      <c r="C117" s="1">
        <v>0.19980000000000001</v>
      </c>
      <c r="D117" s="5">
        <v>0.48032960603203789</v>
      </c>
      <c r="E117" s="5">
        <v>0.53995815794783841</v>
      </c>
      <c r="F117" s="5">
        <v>0.61142073704755162</v>
      </c>
      <c r="G117" s="5">
        <v>0.698069267936829</v>
      </c>
      <c r="H117" s="5">
        <v>0.80453227327471799</v>
      </c>
      <c r="I117" s="5">
        <v>0.93734606603503767</v>
      </c>
      <c r="J117" s="5">
        <v>2.5774528255071538</v>
      </c>
      <c r="K117" s="5">
        <v>22.066263913211014</v>
      </c>
      <c r="L117" s="5"/>
      <c r="M117" s="5"/>
      <c r="N117" s="5"/>
      <c r="O117" s="5"/>
    </row>
    <row r="118" spans="1:15" x14ac:dyDescent="0.25">
      <c r="A118" s="1">
        <v>14</v>
      </c>
      <c r="B118" s="1">
        <v>3000</v>
      </c>
      <c r="C118" s="1">
        <v>0.19997999999999999</v>
      </c>
      <c r="D118" s="5">
        <v>0.4820602406303085</v>
      </c>
      <c r="E118" s="5">
        <v>0.54202119574307084</v>
      </c>
      <c r="F118" s="5">
        <v>0.61390705702920745</v>
      </c>
      <c r="G118" s="5">
        <v>0.70110305603873679</v>
      </c>
      <c r="H118" s="5">
        <v>0.80828681315104922</v>
      </c>
      <c r="I118" s="5">
        <v>0.94206900195608634</v>
      </c>
      <c r="J118" s="5">
        <v>2.5990416312960796</v>
      </c>
      <c r="K118" s="5">
        <v>22.613667593222829</v>
      </c>
      <c r="L118" s="5"/>
      <c r="M118" s="5"/>
      <c r="N118" s="5"/>
      <c r="O118" s="5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M116"/>
  <sheetViews>
    <sheetView workbookViewId="0"/>
  </sheetViews>
  <sheetFormatPr defaultColWidth="15.125" defaultRowHeight="15" customHeight="1" x14ac:dyDescent="0.25"/>
  <cols>
    <col min="1" max="143" width="7.625" customWidth="1"/>
  </cols>
  <sheetData>
    <row r="1" spans="1:143" ht="15.75" customHeight="1" x14ac:dyDescent="0.25">
      <c r="A1" s="6" t="s">
        <v>35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6"/>
      <c r="DX1" s="6"/>
      <c r="DY1" s="6"/>
      <c r="DZ1" s="6"/>
      <c r="EA1" s="6"/>
      <c r="EB1" s="6"/>
      <c r="EC1" s="6"/>
      <c r="ED1" s="6"/>
      <c r="EE1" s="6"/>
      <c r="EF1" s="6"/>
      <c r="EG1" s="6"/>
      <c r="EH1" s="6"/>
      <c r="EI1" s="6"/>
      <c r="EJ1" s="6"/>
      <c r="EK1" s="6"/>
      <c r="EL1" s="6"/>
      <c r="EM1" s="6"/>
    </row>
    <row r="3" spans="1:143" x14ac:dyDescent="0.25">
      <c r="A3" s="1" t="s">
        <v>0</v>
      </c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</row>
    <row r="4" spans="1:143" x14ac:dyDescent="0.25">
      <c r="A4" s="1" t="s">
        <v>1</v>
      </c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</row>
    <row r="5" spans="1:143" x14ac:dyDescent="0.25">
      <c r="B5" s="1" t="s">
        <v>2</v>
      </c>
      <c r="C5" s="1" t="s">
        <v>3</v>
      </c>
      <c r="D5" s="1" t="s">
        <v>4</v>
      </c>
      <c r="E5" s="1" t="s">
        <v>5</v>
      </c>
      <c r="F5" s="1" t="s">
        <v>6</v>
      </c>
      <c r="G5" s="1" t="s">
        <v>7</v>
      </c>
      <c r="H5" s="1" t="s">
        <v>8</v>
      </c>
      <c r="I5" s="1" t="s">
        <v>9</v>
      </c>
      <c r="J5" s="1" t="s">
        <v>10</v>
      </c>
      <c r="K5" s="1" t="s">
        <v>11</v>
      </c>
      <c r="N5" s="1" t="s">
        <v>2</v>
      </c>
      <c r="O5" s="1" t="s">
        <v>3</v>
      </c>
      <c r="P5" s="1" t="s">
        <v>4</v>
      </c>
      <c r="Q5" s="1" t="s">
        <v>5</v>
      </c>
      <c r="R5" s="1" t="s">
        <v>6</v>
      </c>
      <c r="S5" s="1" t="s">
        <v>7</v>
      </c>
      <c r="T5" s="1" t="s">
        <v>8</v>
      </c>
      <c r="U5" s="1" t="s">
        <v>9</v>
      </c>
      <c r="V5" s="1" t="s">
        <v>10</v>
      </c>
      <c r="W5" s="1" t="s">
        <v>11</v>
      </c>
      <c r="X5" s="2"/>
      <c r="Z5" s="1" t="s">
        <v>2</v>
      </c>
      <c r="AA5" s="1" t="s">
        <v>3</v>
      </c>
      <c r="AB5" s="1" t="s">
        <v>4</v>
      </c>
      <c r="AC5" s="1" t="s">
        <v>5</v>
      </c>
      <c r="AD5" s="1" t="s">
        <v>6</v>
      </c>
      <c r="AE5" s="1" t="s">
        <v>7</v>
      </c>
      <c r="AF5" s="1" t="s">
        <v>8</v>
      </c>
      <c r="AG5" s="1" t="s">
        <v>9</v>
      </c>
      <c r="AH5" s="1" t="s">
        <v>10</v>
      </c>
      <c r="AI5" s="1" t="s">
        <v>11</v>
      </c>
      <c r="AL5" s="1" t="s">
        <v>2</v>
      </c>
      <c r="AM5" s="1" t="s">
        <v>3</v>
      </c>
      <c r="AN5" s="1" t="s">
        <v>4</v>
      </c>
      <c r="AO5" s="1" t="s">
        <v>5</v>
      </c>
      <c r="AP5" s="1" t="s">
        <v>6</v>
      </c>
      <c r="AQ5" s="1" t="s">
        <v>7</v>
      </c>
      <c r="AR5" s="1" t="s">
        <v>8</v>
      </c>
      <c r="AS5" s="1" t="s">
        <v>9</v>
      </c>
      <c r="AT5" s="1" t="s">
        <v>10</v>
      </c>
      <c r="AU5" s="1" t="s">
        <v>11</v>
      </c>
      <c r="AX5" s="1" t="s">
        <v>2</v>
      </c>
      <c r="AY5" s="1" t="s">
        <v>3</v>
      </c>
      <c r="AZ5" s="1" t="s">
        <v>4</v>
      </c>
      <c r="BA5" s="1" t="s">
        <v>5</v>
      </c>
      <c r="BB5" s="1" t="s">
        <v>6</v>
      </c>
      <c r="BC5" s="1" t="s">
        <v>7</v>
      </c>
      <c r="BD5" s="1" t="s">
        <v>8</v>
      </c>
      <c r="BE5" s="1" t="s">
        <v>9</v>
      </c>
      <c r="BF5" s="1" t="s">
        <v>10</v>
      </c>
      <c r="BG5" s="1" t="s">
        <v>11</v>
      </c>
      <c r="BJ5" s="1" t="s">
        <v>2</v>
      </c>
      <c r="BK5" s="1" t="s">
        <v>3</v>
      </c>
      <c r="BL5" s="1" t="s">
        <v>4</v>
      </c>
      <c r="BM5" s="1" t="s">
        <v>5</v>
      </c>
      <c r="BN5" s="1" t="s">
        <v>6</v>
      </c>
      <c r="BO5" s="1" t="s">
        <v>7</v>
      </c>
      <c r="BP5" s="1" t="s">
        <v>8</v>
      </c>
      <c r="BQ5" s="1" t="s">
        <v>9</v>
      </c>
      <c r="BR5" s="1" t="s">
        <v>10</v>
      </c>
      <c r="BS5" s="1" t="s">
        <v>11</v>
      </c>
      <c r="BV5" s="1" t="s">
        <v>2</v>
      </c>
      <c r="BW5" s="1" t="s">
        <v>3</v>
      </c>
      <c r="BX5" s="1" t="s">
        <v>4</v>
      </c>
      <c r="BY5" s="1" t="s">
        <v>5</v>
      </c>
      <c r="BZ5" s="1" t="s">
        <v>6</v>
      </c>
      <c r="CA5" s="1" t="s">
        <v>7</v>
      </c>
      <c r="CB5" s="1" t="s">
        <v>8</v>
      </c>
      <c r="CC5" s="1" t="s">
        <v>9</v>
      </c>
      <c r="CD5" s="1" t="s">
        <v>10</v>
      </c>
      <c r="CE5" s="1" t="s">
        <v>11</v>
      </c>
      <c r="CH5" s="1" t="s">
        <v>2</v>
      </c>
      <c r="CI5" s="1" t="s">
        <v>3</v>
      </c>
      <c r="CJ5" s="1" t="s">
        <v>4</v>
      </c>
      <c r="CK5" s="1" t="s">
        <v>5</v>
      </c>
      <c r="CL5" s="1" t="s">
        <v>6</v>
      </c>
      <c r="CM5" s="1" t="s">
        <v>7</v>
      </c>
      <c r="CN5" s="1" t="s">
        <v>8</v>
      </c>
      <c r="CO5" s="1" t="s">
        <v>9</v>
      </c>
      <c r="CP5" s="1" t="s">
        <v>10</v>
      </c>
      <c r="CQ5" s="1" t="s">
        <v>11</v>
      </c>
      <c r="CT5" s="1" t="s">
        <v>2</v>
      </c>
      <c r="CU5" s="1" t="s">
        <v>3</v>
      </c>
      <c r="CV5" s="1" t="s">
        <v>4</v>
      </c>
      <c r="CW5" s="1" t="s">
        <v>5</v>
      </c>
      <c r="CX5" s="1" t="s">
        <v>6</v>
      </c>
      <c r="CY5" s="1" t="s">
        <v>7</v>
      </c>
      <c r="CZ5" s="1" t="s">
        <v>8</v>
      </c>
      <c r="DA5" s="1" t="s">
        <v>9</v>
      </c>
      <c r="DB5" s="1" t="s">
        <v>10</v>
      </c>
      <c r="DC5" s="1" t="s">
        <v>11</v>
      </c>
      <c r="DF5" s="1" t="s">
        <v>2</v>
      </c>
      <c r="DG5" s="1" t="s">
        <v>3</v>
      </c>
      <c r="DH5" s="1" t="s">
        <v>4</v>
      </c>
      <c r="DI5" s="1" t="s">
        <v>5</v>
      </c>
      <c r="DJ5" s="1" t="s">
        <v>6</v>
      </c>
      <c r="DK5" s="1" t="s">
        <v>7</v>
      </c>
      <c r="DL5" s="1" t="s">
        <v>8</v>
      </c>
      <c r="DM5" s="1" t="s">
        <v>9</v>
      </c>
      <c r="DN5" s="1" t="s">
        <v>10</v>
      </c>
      <c r="DO5" s="1" t="s">
        <v>11</v>
      </c>
      <c r="DR5" s="1" t="s">
        <v>2</v>
      </c>
      <c r="DS5" s="1" t="s">
        <v>3</v>
      </c>
      <c r="DT5" s="1" t="s">
        <v>4</v>
      </c>
      <c r="DU5" s="1" t="s">
        <v>5</v>
      </c>
      <c r="DV5" s="1" t="s">
        <v>6</v>
      </c>
      <c r="DW5" s="1" t="s">
        <v>7</v>
      </c>
      <c r="DX5" s="1" t="s">
        <v>8</v>
      </c>
      <c r="DY5" s="1" t="s">
        <v>9</v>
      </c>
      <c r="DZ5" s="1" t="s">
        <v>10</v>
      </c>
      <c r="EA5" s="1" t="s">
        <v>11</v>
      </c>
      <c r="ED5" s="1" t="s">
        <v>2</v>
      </c>
      <c r="EE5" s="1" t="s">
        <v>3</v>
      </c>
      <c r="EF5" s="1" t="s">
        <v>4</v>
      </c>
      <c r="EG5" s="1" t="s">
        <v>5</v>
      </c>
      <c r="EH5" s="1" t="s">
        <v>6</v>
      </c>
      <c r="EI5" s="1" t="s">
        <v>7</v>
      </c>
      <c r="EJ5" s="1" t="s">
        <v>8</v>
      </c>
      <c r="EK5" s="1" t="s">
        <v>9</v>
      </c>
      <c r="EL5" s="1" t="s">
        <v>10</v>
      </c>
      <c r="EM5" s="1" t="s">
        <v>11</v>
      </c>
    </row>
    <row r="6" spans="1:143" x14ac:dyDescent="0.25">
      <c r="A6" s="1">
        <v>1</v>
      </c>
      <c r="B6" s="1">
        <v>1E-3</v>
      </c>
      <c r="C6" s="1">
        <v>2.0000000000000001E-4</v>
      </c>
      <c r="D6" s="4">
        <v>0</v>
      </c>
      <c r="E6" s="4">
        <v>0</v>
      </c>
      <c r="F6" s="1">
        <f t="shared" ref="F6:F19" si="0">(2.75*2.75)*((1-C6)*(1-C6))</f>
        <v>7.5594753025000001</v>
      </c>
      <c r="G6" s="1">
        <f t="shared" ref="G6:G19" si="1">1</f>
        <v>1</v>
      </c>
      <c r="H6" s="1">
        <f t="shared" ref="H6:H19" si="2">2.5*(1+D6)</f>
        <v>2.5</v>
      </c>
      <c r="I6" s="1">
        <f t="shared" ref="I6:I19" si="3">0.32*(1+E6)</f>
        <v>0.32</v>
      </c>
      <c r="J6" s="1">
        <f t="shared" ref="J6:J19" si="4">(F6-G6-H6-I6)*(F6-G6-H6-I6)</f>
        <v>13.983675538007468</v>
      </c>
      <c r="K6" s="5">
        <f t="shared" ref="K6:K19" si="5">1/J6</f>
        <v>7.1511956729975013E-2</v>
      </c>
      <c r="M6" s="1">
        <v>1</v>
      </c>
      <c r="N6" s="1">
        <v>1E-3</v>
      </c>
      <c r="O6" s="1">
        <v>2.0000000000000001E-4</v>
      </c>
      <c r="P6" s="4">
        <v>0.02</v>
      </c>
      <c r="Q6" s="4">
        <v>0.1</v>
      </c>
      <c r="R6" s="1">
        <f t="shared" ref="R6:R19" si="6">(2.75*2.75)*((1-O6)*(1-O6))</f>
        <v>7.5594753025000001</v>
      </c>
      <c r="S6" s="1">
        <f t="shared" ref="S6:S19" si="7">1</f>
        <v>1</v>
      </c>
      <c r="T6" s="1">
        <f t="shared" ref="T6:T19" si="8">2.5*(1+P6)</f>
        <v>2.5499999999999998</v>
      </c>
      <c r="U6" s="1">
        <f t="shared" ref="U6:U19" si="9">0.32*(1+Q6)</f>
        <v>0.35200000000000004</v>
      </c>
      <c r="V6" s="1">
        <f t="shared" ref="V6:V19" si="10">(R6-S6-T6-U6)*(R6-S6-T6-U6)</f>
        <v>13.377125588397469</v>
      </c>
      <c r="W6" s="5">
        <f t="shared" ref="W6:W19" si="11">1/V6</f>
        <v>7.4754474972361859E-2</v>
      </c>
      <c r="X6" s="2"/>
      <c r="Y6" s="1">
        <v>1</v>
      </c>
      <c r="Z6" s="1">
        <v>1E-3</v>
      </c>
      <c r="AA6" s="1">
        <v>2.0000000000000001E-4</v>
      </c>
      <c r="AB6" s="4">
        <v>0.04</v>
      </c>
      <c r="AC6" s="4">
        <v>0.2</v>
      </c>
      <c r="AD6" s="1">
        <f t="shared" ref="AD6:AD19" si="12">(2.75*2.75)*((1-AA6)*(1-AA6))</f>
        <v>7.5594753025000001</v>
      </c>
      <c r="AE6" s="1">
        <f t="shared" ref="AE6:AE19" si="13">1</f>
        <v>1</v>
      </c>
      <c r="AF6" s="1">
        <f t="shared" ref="AF6:AF19" si="14">2.5*(1+AB6)</f>
        <v>2.6</v>
      </c>
      <c r="AG6" s="1">
        <f t="shared" ref="AG6:AG19" si="15">0.32*(1+AC6)</f>
        <v>0.38400000000000001</v>
      </c>
      <c r="AH6" s="1">
        <f t="shared" ref="AH6:AH19" si="16">(AD6-AE6-AF6-AG6)*(AD6-AE6-AF6-AG6)</f>
        <v>12.784023638787467</v>
      </c>
      <c r="AI6" s="5">
        <f t="shared" ref="AI6:AI19" si="17">1/AH6</f>
        <v>7.8222633832273444E-2</v>
      </c>
      <c r="AK6" s="1">
        <v>1</v>
      </c>
      <c r="AL6" s="1">
        <v>1E-3</v>
      </c>
      <c r="AM6" s="1">
        <v>2.0000000000000001E-4</v>
      </c>
      <c r="AN6" s="4">
        <v>0.06</v>
      </c>
      <c r="AO6" s="4">
        <v>0.3</v>
      </c>
      <c r="AP6" s="1">
        <f t="shared" ref="AP6:AP19" si="18">(2.75*2.75)*((1-AM6)*(1-AM6))</f>
        <v>7.5594753025000001</v>
      </c>
      <c r="AQ6" s="1">
        <f t="shared" ref="AQ6:AQ19" si="19">1</f>
        <v>1</v>
      </c>
      <c r="AR6" s="1">
        <f t="shared" ref="AR6:AR19" si="20">2.5*(1+AN6)</f>
        <v>2.6500000000000004</v>
      </c>
      <c r="AS6" s="1">
        <f t="shared" ref="AS6:AS19" si="21">0.32*(1+AO6)</f>
        <v>0.41600000000000004</v>
      </c>
      <c r="AT6" s="1">
        <f t="shared" ref="AT6:AT19" si="22">(AP6-AQ6-AR6-AS6)*(AP6-AQ6-AR6-AS6)</f>
        <v>12.204369689177465</v>
      </c>
      <c r="AU6" s="5">
        <f t="shared" ref="AU6:AU19" si="23">1/AT6</f>
        <v>8.1937865327594547E-2</v>
      </c>
      <c r="AW6" s="1">
        <v>1</v>
      </c>
      <c r="AX6" s="1">
        <v>1E-3</v>
      </c>
      <c r="AY6" s="1">
        <v>2.0000000000000001E-4</v>
      </c>
      <c r="AZ6" s="4">
        <v>0.08</v>
      </c>
      <c r="BA6" s="4">
        <v>0.4</v>
      </c>
      <c r="BB6" s="1">
        <f t="shared" ref="BB6:BB19" si="24">(2.75*2.75)*((1-AY6)*(1-AY6))</f>
        <v>7.5594753025000001</v>
      </c>
      <c r="BC6" s="1">
        <f t="shared" ref="BC6:BC19" si="25">1</f>
        <v>1</v>
      </c>
      <c r="BD6" s="1">
        <f t="shared" ref="BD6:BD19" si="26">2.5*(1+AZ6)</f>
        <v>2.7</v>
      </c>
      <c r="BE6" s="1">
        <f t="shared" ref="BE6:BE19" si="27">0.32*(1+BA6)</f>
        <v>0.44799999999999995</v>
      </c>
      <c r="BF6" s="1">
        <f t="shared" ref="BF6:BF19" si="28">(BB6-BC6-BD6-BE6)*(BB6-BC6-BD6-BE6)</f>
        <v>11.638163739567466</v>
      </c>
      <c r="BG6" s="5">
        <f t="shared" ref="BG6:BG19" si="29">1/BF6</f>
        <v>8.5924207837031613E-2</v>
      </c>
      <c r="BI6" s="1">
        <v>1</v>
      </c>
      <c r="BJ6" s="1">
        <v>1E-3</v>
      </c>
      <c r="BK6" s="1">
        <v>2.0000000000000001E-4</v>
      </c>
      <c r="BL6" s="4">
        <v>0.1</v>
      </c>
      <c r="BM6" s="4">
        <v>0.5</v>
      </c>
      <c r="BN6" s="1">
        <f t="shared" ref="BN6:BN19" si="30">(2.75*2.75)*((1-BK6)*(1-BK6))</f>
        <v>7.5594753025000001</v>
      </c>
      <c r="BO6" s="1">
        <f t="shared" ref="BO6:BO19" si="31">1</f>
        <v>1</v>
      </c>
      <c r="BP6" s="1">
        <f t="shared" ref="BP6:BP19" si="32">2.5*(1+BL6)</f>
        <v>2.75</v>
      </c>
      <c r="BQ6" s="1">
        <f t="shared" ref="BQ6:BQ19" si="33">0.32*(1+BM6)</f>
        <v>0.48</v>
      </c>
      <c r="BR6" s="1">
        <f t="shared" ref="BR6:BR19" si="34">(BN6-BO6-BP6-BQ6)*(BN6-BO6-BP6-BQ6)</f>
        <v>11.085405789957468</v>
      </c>
      <c r="BS6" s="5">
        <f t="shared" ref="BS6:BS19" si="35">1/BR6</f>
        <v>9.0208695914941045E-2</v>
      </c>
      <c r="BU6" s="1">
        <v>1</v>
      </c>
      <c r="BV6" s="1">
        <v>1E-3</v>
      </c>
      <c r="BW6" s="1">
        <v>2.0000000000000001E-4</v>
      </c>
      <c r="BX6" s="4">
        <v>0.2</v>
      </c>
      <c r="BY6" s="4">
        <v>1</v>
      </c>
      <c r="BZ6" s="1">
        <f t="shared" ref="BZ6:BZ19" si="36">(2.75*2.75)*((1-BW6)*(1-BW6))</f>
        <v>7.5594753025000001</v>
      </c>
      <c r="CA6" s="1">
        <f t="shared" ref="CA6:CA19" si="37">1</f>
        <v>1</v>
      </c>
      <c r="CB6" s="1">
        <f t="shared" ref="CB6:CB19" si="38">2.5*(1+BX6)</f>
        <v>3</v>
      </c>
      <c r="CC6" s="1">
        <f t="shared" ref="CC6:CC19" si="39">0.32*(1+BY6)</f>
        <v>0.64</v>
      </c>
      <c r="CD6" s="1">
        <f t="shared" ref="CD6:CD19" si="40">(BZ6-CA6-CB6-CC6)*(BZ6-CA6-CB6-CC6)</f>
        <v>8.5233360419074664</v>
      </c>
      <c r="CE6" s="5">
        <f t="shared" ref="CE6:CE19" si="41">1/CD6</f>
        <v>0.11732495293899108</v>
      </c>
      <c r="CG6" s="1">
        <v>1</v>
      </c>
      <c r="CH6" s="1">
        <v>1E-3</v>
      </c>
      <c r="CI6" s="1">
        <v>2.0000000000000001E-4</v>
      </c>
      <c r="CJ6" s="4">
        <v>0.3</v>
      </c>
      <c r="CK6" s="4">
        <v>1.5</v>
      </c>
      <c r="CL6" s="1">
        <f t="shared" ref="CL6:CL19" si="42">(2.75*2.75)*((1-CI6)*(1-CI6))</f>
        <v>7.5594753025000001</v>
      </c>
      <c r="CM6" s="1">
        <f t="shared" ref="CM6:CM19" si="43">1</f>
        <v>1</v>
      </c>
      <c r="CN6" s="1">
        <f t="shared" ref="CN6:CN19" si="44">2.5*(1+CJ6)</f>
        <v>3.25</v>
      </c>
      <c r="CO6" s="1">
        <f t="shared" ref="CO6:CO19" si="45">0.32*(1+CK6)</f>
        <v>0.8</v>
      </c>
      <c r="CP6" s="1">
        <f t="shared" ref="CP6:CP19" si="46">(CL6-CM6-CN6-CO6)*(CL6-CM6-CN6-CO6)</f>
        <v>6.2974662938574681</v>
      </c>
      <c r="CQ6" s="5">
        <f t="shared" ref="CQ6:CQ19" si="47">1/CP6</f>
        <v>0.1587940218076907</v>
      </c>
      <c r="CS6" s="1">
        <v>1</v>
      </c>
      <c r="CT6" s="1">
        <v>1E-3</v>
      </c>
      <c r="CU6" s="1">
        <v>2.0000000000000001E-4</v>
      </c>
      <c r="CV6" s="4">
        <v>0.4</v>
      </c>
      <c r="CW6" s="4">
        <v>2</v>
      </c>
      <c r="CX6" s="1">
        <f t="shared" ref="CX6:CX19" si="48">(2.75*2.75)*((1-CU6)*(1-CU6))</f>
        <v>7.5594753025000001</v>
      </c>
      <c r="CY6" s="1">
        <f t="shared" ref="CY6:CY19" si="49">1</f>
        <v>1</v>
      </c>
      <c r="CZ6" s="1">
        <f t="shared" ref="CZ6:CZ19" si="50">2.5*(1+CV6)</f>
        <v>3.5</v>
      </c>
      <c r="DA6" s="1">
        <f t="shared" ref="DA6:DA19" si="51">0.32*(1+CW6)</f>
        <v>0.96</v>
      </c>
      <c r="DB6" s="1">
        <f t="shared" ref="DB6:DB19" si="52">(CX6-CY6-CZ6-DA6)*(CX6-CY6-CZ6-DA6)</f>
        <v>4.407796545807467</v>
      </c>
      <c r="DC6" s="5">
        <f t="shared" ref="DC6:DC19" si="53">1/DB6</f>
        <v>0.2268707254537787</v>
      </c>
      <c r="DE6" s="1">
        <v>1</v>
      </c>
      <c r="DF6" s="1">
        <v>1E-3</v>
      </c>
      <c r="DG6" s="1">
        <v>2.0000000000000001E-4</v>
      </c>
      <c r="DH6" s="4">
        <v>0.5</v>
      </c>
      <c r="DI6" s="4">
        <v>2.5</v>
      </c>
      <c r="DJ6" s="1">
        <f t="shared" ref="DJ6:DJ19" si="54">(2.75*2.75)*((1-DG6)*(1-DG6))</f>
        <v>7.5594753025000001</v>
      </c>
      <c r="DK6" s="1">
        <f t="shared" ref="DK6:DK19" si="55">1</f>
        <v>1</v>
      </c>
      <c r="DL6" s="1">
        <f t="shared" ref="DL6:DL19" si="56">2.5*(1+DH6)</f>
        <v>3.75</v>
      </c>
      <c r="DM6" s="1">
        <f t="shared" ref="DM6:DM19" si="57">0.32*(1+DI6)</f>
        <v>1.1200000000000001</v>
      </c>
      <c r="DN6" s="1">
        <f t="shared" ref="DN6:DN19" si="58">(DJ6-DK6-DL6-DM6)*(DJ6-DK6-DL6-DM6)</f>
        <v>2.8543267977574667</v>
      </c>
      <c r="DO6" s="5">
        <f t="shared" ref="DO6:DO19" si="59">1/DN6</f>
        <v>0.35034530761707489</v>
      </c>
      <c r="DQ6" s="1">
        <v>1</v>
      </c>
      <c r="DR6" s="1">
        <v>1E-3</v>
      </c>
      <c r="DS6" s="1">
        <v>2.0000000000000001E-4</v>
      </c>
      <c r="DT6" s="4">
        <v>0.6</v>
      </c>
      <c r="DU6" s="4">
        <v>3</v>
      </c>
      <c r="DV6" s="1">
        <f t="shared" ref="DV6:DV19" si="60">(2.75*2.75)*((1-DS6)*(1-DS6))</f>
        <v>7.5594753025000001</v>
      </c>
      <c r="DW6" s="1">
        <f t="shared" ref="DW6:DW19" si="61">1</f>
        <v>1</v>
      </c>
      <c r="DX6" s="1">
        <f t="shared" ref="DX6:DX19" si="62">2.5*(1+DT6)</f>
        <v>4</v>
      </c>
      <c r="DY6" s="1">
        <f t="shared" ref="DY6:DY19" si="63">0.32*(1+DU6)</f>
        <v>1.28</v>
      </c>
      <c r="DZ6" s="1">
        <f t="shared" ref="DZ6:DZ19" si="64">(DV6-DW6-DX6-DY6)*(DV6-DW6-DX6-DY6)</f>
        <v>1.6370570497074668</v>
      </c>
      <c r="EA6" s="5">
        <f t="shared" ref="EA6:EA19" si="65">1/DZ6</f>
        <v>0.61085226087795452</v>
      </c>
      <c r="EC6" s="1">
        <v>1</v>
      </c>
      <c r="ED6" s="1">
        <v>1E-3</v>
      </c>
      <c r="EE6" s="1">
        <v>2.0000000000000001E-4</v>
      </c>
      <c r="EF6" s="4">
        <v>0.7</v>
      </c>
      <c r="EG6" s="4">
        <v>3.5</v>
      </c>
      <c r="EH6" s="1">
        <f t="shared" ref="EH6:EH19" si="66">(2.75*2.75)*((1-EE6)*(1-EE6))</f>
        <v>7.5594753025000001</v>
      </c>
      <c r="EI6" s="1">
        <f t="shared" ref="EI6:EI19" si="67">1</f>
        <v>1</v>
      </c>
      <c r="EJ6" s="1">
        <f t="shared" ref="EJ6:EJ19" si="68">2.5*(1+EF6)</f>
        <v>4.25</v>
      </c>
      <c r="EK6" s="1">
        <f t="shared" ref="EK6:EK19" si="69">0.32*(1+EG6)</f>
        <v>1.44</v>
      </c>
      <c r="EL6" s="1">
        <f t="shared" ref="EL6:EL19" si="70">(EH6-EI6-EJ6-EK6)*(EH6-EI6-EJ6-EK6)</f>
        <v>0.75598730165746675</v>
      </c>
      <c r="EM6" s="5">
        <f t="shared" ref="EM6:EM19" si="71">1/EL6</f>
        <v>1.3227735410469816</v>
      </c>
    </row>
    <row r="7" spans="1:143" x14ac:dyDescent="0.25">
      <c r="A7" s="1">
        <v>2</v>
      </c>
      <c r="B7" s="1">
        <v>3.0000000000000001E-3</v>
      </c>
      <c r="C7" s="1">
        <v>6.3000000000000003E-4</v>
      </c>
      <c r="D7" s="4">
        <v>0</v>
      </c>
      <c r="E7" s="4">
        <v>0</v>
      </c>
      <c r="F7" s="1">
        <f t="shared" si="0"/>
        <v>7.5529742515562495</v>
      </c>
      <c r="G7" s="1">
        <f t="shared" si="1"/>
        <v>1</v>
      </c>
      <c r="H7" s="1">
        <f t="shared" si="2"/>
        <v>2.5</v>
      </c>
      <c r="I7" s="1">
        <f t="shared" si="3"/>
        <v>0.32</v>
      </c>
      <c r="J7" s="1">
        <f t="shared" si="4"/>
        <v>13.935096762781942</v>
      </c>
      <c r="K7" s="5">
        <f t="shared" si="5"/>
        <v>7.1761252686153881E-2</v>
      </c>
      <c r="M7" s="1">
        <v>2</v>
      </c>
      <c r="N7" s="1">
        <v>0.03</v>
      </c>
      <c r="O7" s="1">
        <v>6.3000000000000003E-4</v>
      </c>
      <c r="P7" s="4">
        <v>0.02</v>
      </c>
      <c r="Q7" s="4">
        <v>0.1</v>
      </c>
      <c r="R7" s="1">
        <f t="shared" si="6"/>
        <v>7.5529742515562495</v>
      </c>
      <c r="S7" s="1">
        <f t="shared" si="7"/>
        <v>1</v>
      </c>
      <c r="T7" s="1">
        <f t="shared" si="8"/>
        <v>2.5499999999999998</v>
      </c>
      <c r="U7" s="1">
        <f t="shared" si="9"/>
        <v>0.35200000000000004</v>
      </c>
      <c r="V7" s="1">
        <f t="shared" si="10"/>
        <v>13.329612985526719</v>
      </c>
      <c r="W7" s="5">
        <f t="shared" si="11"/>
        <v>7.5020932797208673E-2</v>
      </c>
      <c r="X7" s="2"/>
      <c r="Y7" s="1">
        <v>2</v>
      </c>
      <c r="Z7" s="1">
        <v>0.03</v>
      </c>
      <c r="AA7" s="1">
        <v>6.3000000000000003E-4</v>
      </c>
      <c r="AB7" s="4">
        <v>0.04</v>
      </c>
      <c r="AC7" s="4">
        <v>0.2</v>
      </c>
      <c r="AD7" s="1">
        <f t="shared" si="12"/>
        <v>7.5529742515562495</v>
      </c>
      <c r="AE7" s="1">
        <f t="shared" si="13"/>
        <v>1</v>
      </c>
      <c r="AF7" s="1">
        <f t="shared" si="14"/>
        <v>2.6</v>
      </c>
      <c r="AG7" s="1">
        <f t="shared" si="15"/>
        <v>0.38400000000000001</v>
      </c>
      <c r="AH7" s="1">
        <f t="shared" si="16"/>
        <v>12.737577208271491</v>
      </c>
      <c r="AI7" s="5">
        <f t="shared" si="17"/>
        <v>7.8507865636380431E-2</v>
      </c>
      <c r="AK7" s="1">
        <v>2</v>
      </c>
      <c r="AL7" s="1">
        <v>0.03</v>
      </c>
      <c r="AM7" s="1">
        <v>6.3000000000000003E-4</v>
      </c>
      <c r="AN7" s="4">
        <v>0.06</v>
      </c>
      <c r="AO7" s="4">
        <v>0.3</v>
      </c>
      <c r="AP7" s="1">
        <f t="shared" si="18"/>
        <v>7.5529742515562495</v>
      </c>
      <c r="AQ7" s="1">
        <f t="shared" si="19"/>
        <v>1</v>
      </c>
      <c r="AR7" s="1">
        <f t="shared" si="20"/>
        <v>2.6500000000000004</v>
      </c>
      <c r="AS7" s="1">
        <f t="shared" si="21"/>
        <v>0.41600000000000004</v>
      </c>
      <c r="AT7" s="1">
        <f t="shared" si="22"/>
        <v>12.158989431016265</v>
      </c>
      <c r="AU7" s="5">
        <f t="shared" si="23"/>
        <v>8.2243677048448482E-2</v>
      </c>
      <c r="AW7" s="1">
        <v>2</v>
      </c>
      <c r="AX7" s="1">
        <v>0.03</v>
      </c>
      <c r="AY7" s="1">
        <v>6.3000000000000003E-4</v>
      </c>
      <c r="AZ7" s="4">
        <v>0.08</v>
      </c>
      <c r="BA7" s="4">
        <v>0.4</v>
      </c>
      <c r="BB7" s="1">
        <f t="shared" si="24"/>
        <v>7.5529742515562495</v>
      </c>
      <c r="BC7" s="1">
        <f t="shared" si="25"/>
        <v>1</v>
      </c>
      <c r="BD7" s="1">
        <f t="shared" si="26"/>
        <v>2.7</v>
      </c>
      <c r="BE7" s="1">
        <f t="shared" si="27"/>
        <v>0.44799999999999995</v>
      </c>
      <c r="BF7" s="1">
        <f t="shared" si="28"/>
        <v>11.59384965376104</v>
      </c>
      <c r="BG7" s="5">
        <f t="shared" si="29"/>
        <v>8.6252627890133146E-2</v>
      </c>
      <c r="BI7" s="1">
        <v>2</v>
      </c>
      <c r="BJ7" s="1">
        <v>0.03</v>
      </c>
      <c r="BK7" s="1">
        <v>6.3000000000000003E-4</v>
      </c>
      <c r="BL7" s="4">
        <v>0.1</v>
      </c>
      <c r="BM7" s="4">
        <v>0.5</v>
      </c>
      <c r="BN7" s="1">
        <f t="shared" si="30"/>
        <v>7.5529742515562495</v>
      </c>
      <c r="BO7" s="1">
        <f t="shared" si="31"/>
        <v>1</v>
      </c>
      <c r="BP7" s="1">
        <f t="shared" si="32"/>
        <v>2.75</v>
      </c>
      <c r="BQ7" s="1">
        <f t="shared" si="33"/>
        <v>0.48</v>
      </c>
      <c r="BR7" s="1">
        <f t="shared" si="34"/>
        <v>11.042157876505817</v>
      </c>
      <c r="BS7" s="5">
        <f t="shared" si="35"/>
        <v>9.0562008910204078E-2</v>
      </c>
      <c r="BU7" s="1">
        <v>2</v>
      </c>
      <c r="BV7" s="1">
        <v>0.03</v>
      </c>
      <c r="BW7" s="1">
        <v>6.3000000000000003E-4</v>
      </c>
      <c r="BX7" s="4">
        <v>0.2</v>
      </c>
      <c r="BY7" s="4">
        <v>1</v>
      </c>
      <c r="BZ7" s="1">
        <f t="shared" si="36"/>
        <v>7.5529742515562495</v>
      </c>
      <c r="CA7" s="1">
        <f t="shared" si="37"/>
        <v>1</v>
      </c>
      <c r="CB7" s="1">
        <f t="shared" si="38"/>
        <v>3</v>
      </c>
      <c r="CC7" s="1">
        <f t="shared" si="39"/>
        <v>0.64</v>
      </c>
      <c r="CD7" s="1">
        <f t="shared" si="40"/>
        <v>8.4854189902296913</v>
      </c>
      <c r="CE7" s="5">
        <f t="shared" si="41"/>
        <v>0.1178492188955458</v>
      </c>
      <c r="CG7" s="1">
        <v>2</v>
      </c>
      <c r="CH7" s="1">
        <v>0.03</v>
      </c>
      <c r="CI7" s="1">
        <v>6.3000000000000003E-4</v>
      </c>
      <c r="CJ7" s="4">
        <v>0.3</v>
      </c>
      <c r="CK7" s="4">
        <v>1.5</v>
      </c>
      <c r="CL7" s="1">
        <f t="shared" si="42"/>
        <v>7.5529742515562495</v>
      </c>
      <c r="CM7" s="1">
        <f t="shared" si="43"/>
        <v>1</v>
      </c>
      <c r="CN7" s="1">
        <f t="shared" si="44"/>
        <v>3.25</v>
      </c>
      <c r="CO7" s="1">
        <f t="shared" si="45"/>
        <v>0.8</v>
      </c>
      <c r="CP7" s="1">
        <f t="shared" si="46"/>
        <v>6.2648801039535682</v>
      </c>
      <c r="CQ7" s="5">
        <f t="shared" si="47"/>
        <v>0.1596199741107466</v>
      </c>
      <c r="CS7" s="1">
        <v>2</v>
      </c>
      <c r="CT7" s="1">
        <v>0.03</v>
      </c>
      <c r="CU7" s="1">
        <v>6.3000000000000003E-4</v>
      </c>
      <c r="CV7" s="4">
        <v>0.4</v>
      </c>
      <c r="CW7" s="4">
        <v>2</v>
      </c>
      <c r="CX7" s="1">
        <f t="shared" si="48"/>
        <v>7.5529742515562495</v>
      </c>
      <c r="CY7" s="1">
        <f t="shared" si="49"/>
        <v>1</v>
      </c>
      <c r="CZ7" s="1">
        <f t="shared" si="50"/>
        <v>3.5</v>
      </c>
      <c r="DA7" s="1">
        <f t="shared" si="51"/>
        <v>0.96</v>
      </c>
      <c r="DB7" s="1">
        <f t="shared" si="52"/>
        <v>4.3805412176774432</v>
      </c>
      <c r="DC7" s="5">
        <f t="shared" si="53"/>
        <v>0.22828229442621215</v>
      </c>
      <c r="DE7" s="1">
        <v>2</v>
      </c>
      <c r="DF7" s="1">
        <v>0.03</v>
      </c>
      <c r="DG7" s="1">
        <v>6.3000000000000003E-4</v>
      </c>
      <c r="DH7" s="4">
        <v>0.5</v>
      </c>
      <c r="DI7" s="4">
        <v>2.5</v>
      </c>
      <c r="DJ7" s="1">
        <f t="shared" si="54"/>
        <v>7.5529742515562495</v>
      </c>
      <c r="DK7" s="1">
        <f t="shared" si="55"/>
        <v>1</v>
      </c>
      <c r="DL7" s="1">
        <f t="shared" si="56"/>
        <v>3.75</v>
      </c>
      <c r="DM7" s="1">
        <f t="shared" si="57"/>
        <v>1.1200000000000001</v>
      </c>
      <c r="DN7" s="1">
        <f t="shared" si="58"/>
        <v>2.8324023314013176</v>
      </c>
      <c r="DO7" s="5">
        <f t="shared" si="59"/>
        <v>0.35305718714941697</v>
      </c>
      <c r="DQ7" s="1">
        <v>2</v>
      </c>
      <c r="DR7" s="1">
        <v>0.03</v>
      </c>
      <c r="DS7" s="1">
        <v>6.3000000000000003E-4</v>
      </c>
      <c r="DT7" s="4">
        <v>0.6</v>
      </c>
      <c r="DU7" s="4">
        <v>3</v>
      </c>
      <c r="DV7" s="1">
        <f t="shared" si="60"/>
        <v>7.5529742515562495</v>
      </c>
      <c r="DW7" s="1">
        <f t="shared" si="61"/>
        <v>1</v>
      </c>
      <c r="DX7" s="1">
        <f t="shared" si="62"/>
        <v>4</v>
      </c>
      <c r="DY7" s="1">
        <f t="shared" si="63"/>
        <v>1.28</v>
      </c>
      <c r="DZ7" s="1">
        <f t="shared" si="64"/>
        <v>1.6204634451251934</v>
      </c>
      <c r="EA7" s="5">
        <f t="shared" si="65"/>
        <v>0.61710741023395455</v>
      </c>
      <c r="EC7" s="1">
        <v>2</v>
      </c>
      <c r="ED7" s="1">
        <v>0.03</v>
      </c>
      <c r="EE7" s="1">
        <v>6.3000000000000003E-4</v>
      </c>
      <c r="EF7" s="4">
        <v>0.7</v>
      </c>
      <c r="EG7" s="4">
        <v>3.5</v>
      </c>
      <c r="EH7" s="1">
        <f t="shared" si="66"/>
        <v>7.5529742515562495</v>
      </c>
      <c r="EI7" s="1">
        <f t="shared" si="67"/>
        <v>1</v>
      </c>
      <c r="EJ7" s="1">
        <f t="shared" si="68"/>
        <v>4.25</v>
      </c>
      <c r="EK7" s="1">
        <f t="shared" si="69"/>
        <v>1.44</v>
      </c>
      <c r="EL7" s="1">
        <f t="shared" si="70"/>
        <v>0.74472455884906907</v>
      </c>
      <c r="EM7" s="5">
        <f t="shared" si="71"/>
        <v>1.3427783307501568</v>
      </c>
    </row>
    <row r="8" spans="1:143" x14ac:dyDescent="0.25">
      <c r="A8" s="1">
        <v>3</v>
      </c>
      <c r="B8" s="1">
        <v>0.01</v>
      </c>
      <c r="C8" s="1">
        <v>2E-3</v>
      </c>
      <c r="D8" s="4">
        <v>0</v>
      </c>
      <c r="E8" s="4">
        <v>0</v>
      </c>
      <c r="F8" s="1">
        <f t="shared" si="0"/>
        <v>7.5322802500000003</v>
      </c>
      <c r="G8" s="1">
        <f t="shared" si="1"/>
        <v>1</v>
      </c>
      <c r="H8" s="1">
        <f t="shared" si="2"/>
        <v>2.5</v>
      </c>
      <c r="I8" s="1">
        <f t="shared" si="3"/>
        <v>0.32</v>
      </c>
      <c r="J8" s="1">
        <f t="shared" si="4"/>
        <v>13.781024654540067</v>
      </c>
      <c r="K8" s="5">
        <f t="shared" si="5"/>
        <v>7.2563544806558106E-2</v>
      </c>
      <c r="M8" s="1">
        <v>3</v>
      </c>
      <c r="N8" s="1">
        <v>0.01</v>
      </c>
      <c r="O8" s="2">
        <v>2E-3</v>
      </c>
      <c r="P8" s="4">
        <v>0.02</v>
      </c>
      <c r="Q8" s="4">
        <v>0.1</v>
      </c>
      <c r="R8" s="1">
        <f t="shared" si="6"/>
        <v>7.5322802500000003</v>
      </c>
      <c r="S8" s="1">
        <f t="shared" si="7"/>
        <v>1</v>
      </c>
      <c r="T8" s="1">
        <f t="shared" si="8"/>
        <v>2.5499999999999998</v>
      </c>
      <c r="U8" s="1">
        <f t="shared" si="9"/>
        <v>0.35200000000000004</v>
      </c>
      <c r="V8" s="1">
        <f t="shared" si="10"/>
        <v>13.178934693540068</v>
      </c>
      <c r="W8" s="5">
        <f t="shared" si="11"/>
        <v>7.5878667225672727E-2</v>
      </c>
      <c r="X8" s="2"/>
      <c r="Y8" s="1">
        <v>3</v>
      </c>
      <c r="Z8" s="1">
        <v>0.01</v>
      </c>
      <c r="AA8" s="2">
        <v>2E-3</v>
      </c>
      <c r="AB8" s="4">
        <v>0.04</v>
      </c>
      <c r="AC8" s="4">
        <v>0.2</v>
      </c>
      <c r="AD8" s="1">
        <f t="shared" si="12"/>
        <v>7.5322802500000003</v>
      </c>
      <c r="AE8" s="1">
        <f t="shared" si="13"/>
        <v>1</v>
      </c>
      <c r="AF8" s="1">
        <f t="shared" si="14"/>
        <v>2.6</v>
      </c>
      <c r="AG8" s="1">
        <f t="shared" si="15"/>
        <v>0.38400000000000001</v>
      </c>
      <c r="AH8" s="1">
        <f t="shared" si="16"/>
        <v>12.590292732540066</v>
      </c>
      <c r="AI8" s="5">
        <f t="shared" si="17"/>
        <v>7.9426270797934975E-2</v>
      </c>
      <c r="AK8" s="1">
        <v>3</v>
      </c>
      <c r="AL8" s="1">
        <v>0.01</v>
      </c>
      <c r="AM8" s="2">
        <v>2E-3</v>
      </c>
      <c r="AN8" s="4">
        <v>0.06</v>
      </c>
      <c r="AO8" s="4">
        <v>0.3</v>
      </c>
      <c r="AP8" s="1">
        <f t="shared" si="18"/>
        <v>7.5322802500000003</v>
      </c>
      <c r="AQ8" s="1">
        <f t="shared" si="19"/>
        <v>1</v>
      </c>
      <c r="AR8" s="1">
        <f t="shared" si="20"/>
        <v>2.6500000000000004</v>
      </c>
      <c r="AS8" s="1">
        <f t="shared" si="21"/>
        <v>0.41600000000000004</v>
      </c>
      <c r="AT8" s="1">
        <f t="shared" si="22"/>
        <v>12.015098771540062</v>
      </c>
      <c r="AU8" s="5">
        <f t="shared" si="23"/>
        <v>8.3228612516168504E-2</v>
      </c>
      <c r="AW8" s="1">
        <v>3</v>
      </c>
      <c r="AX8" s="1">
        <v>0.01</v>
      </c>
      <c r="AY8" s="2">
        <v>2E-3</v>
      </c>
      <c r="AZ8" s="4">
        <v>0.08</v>
      </c>
      <c r="BA8" s="4">
        <v>0.4</v>
      </c>
      <c r="BB8" s="1">
        <f t="shared" si="24"/>
        <v>7.5322802500000003</v>
      </c>
      <c r="BC8" s="1">
        <f t="shared" si="25"/>
        <v>1</v>
      </c>
      <c r="BD8" s="1">
        <f t="shared" si="26"/>
        <v>2.7</v>
      </c>
      <c r="BE8" s="1">
        <f t="shared" si="27"/>
        <v>0.44799999999999995</v>
      </c>
      <c r="BF8" s="1">
        <f t="shared" si="28"/>
        <v>11.453352810540064</v>
      </c>
      <c r="BG8" s="5">
        <f t="shared" si="29"/>
        <v>8.7310678064482561E-2</v>
      </c>
      <c r="BI8" s="1">
        <v>3</v>
      </c>
      <c r="BJ8" s="1">
        <v>0.01</v>
      </c>
      <c r="BK8" s="1">
        <v>2E-3</v>
      </c>
      <c r="BL8" s="4">
        <v>0.1</v>
      </c>
      <c r="BM8" s="4">
        <v>0.5</v>
      </c>
      <c r="BN8" s="1">
        <f t="shared" si="30"/>
        <v>7.5322802500000003</v>
      </c>
      <c r="BO8" s="1">
        <f t="shared" si="31"/>
        <v>1</v>
      </c>
      <c r="BP8" s="1">
        <f t="shared" si="32"/>
        <v>2.75</v>
      </c>
      <c r="BQ8" s="1">
        <f t="shared" si="33"/>
        <v>0.48</v>
      </c>
      <c r="BR8" s="1">
        <f t="shared" si="34"/>
        <v>10.905054849540065</v>
      </c>
      <c r="BS8" s="5">
        <f t="shared" si="35"/>
        <v>9.1700593330090063E-2</v>
      </c>
      <c r="BU8" s="1">
        <v>3</v>
      </c>
      <c r="BV8" s="1">
        <v>0.01</v>
      </c>
      <c r="BW8" s="1">
        <v>2E-3</v>
      </c>
      <c r="BX8" s="4">
        <v>0.2</v>
      </c>
      <c r="BY8" s="4">
        <v>1</v>
      </c>
      <c r="BZ8" s="1">
        <f t="shared" si="36"/>
        <v>7.5322802500000003</v>
      </c>
      <c r="CA8" s="1">
        <f t="shared" si="37"/>
        <v>1</v>
      </c>
      <c r="CB8" s="1">
        <f t="shared" si="38"/>
        <v>3</v>
      </c>
      <c r="CC8" s="1">
        <f t="shared" si="39"/>
        <v>0.64</v>
      </c>
      <c r="CD8" s="1">
        <f t="shared" si="40"/>
        <v>8.3652850445400642</v>
      </c>
      <c r="CE8" s="5">
        <f t="shared" si="41"/>
        <v>0.11954165275607551</v>
      </c>
      <c r="CG8" s="1">
        <v>3</v>
      </c>
      <c r="CH8" s="1">
        <v>0.01</v>
      </c>
      <c r="CI8" s="1">
        <v>2E-3</v>
      </c>
      <c r="CJ8" s="4">
        <v>0.3</v>
      </c>
      <c r="CK8" s="4">
        <v>1.5</v>
      </c>
      <c r="CL8" s="1">
        <f t="shared" si="42"/>
        <v>7.5322802500000003</v>
      </c>
      <c r="CM8" s="1">
        <f t="shared" si="43"/>
        <v>1</v>
      </c>
      <c r="CN8" s="1">
        <f t="shared" si="44"/>
        <v>3.25</v>
      </c>
      <c r="CO8" s="1">
        <f t="shared" si="45"/>
        <v>0.8</v>
      </c>
      <c r="CP8" s="1">
        <f t="shared" si="46"/>
        <v>6.1617152395400652</v>
      </c>
      <c r="CQ8" s="5">
        <f t="shared" si="47"/>
        <v>0.16229247232701458</v>
      </c>
      <c r="CS8" s="1">
        <v>3</v>
      </c>
      <c r="CT8" s="1">
        <v>0.01</v>
      </c>
      <c r="CU8" s="1">
        <v>2E-3</v>
      </c>
      <c r="CV8" s="4">
        <v>0.4</v>
      </c>
      <c r="CW8" s="4">
        <v>2</v>
      </c>
      <c r="CX8" s="1">
        <f t="shared" si="48"/>
        <v>7.5322802500000003</v>
      </c>
      <c r="CY8" s="1">
        <f t="shared" si="49"/>
        <v>1</v>
      </c>
      <c r="CZ8" s="1">
        <f t="shared" si="50"/>
        <v>3.5</v>
      </c>
      <c r="DA8" s="1">
        <f t="shared" si="51"/>
        <v>0.96</v>
      </c>
      <c r="DB8" s="1">
        <f t="shared" si="52"/>
        <v>4.2943454345400642</v>
      </c>
      <c r="DC8" s="5">
        <f t="shared" si="53"/>
        <v>0.23286435971285638</v>
      </c>
      <c r="DE8" s="1">
        <v>3</v>
      </c>
      <c r="DF8" s="1">
        <v>0.01</v>
      </c>
      <c r="DG8" s="1">
        <v>2E-3</v>
      </c>
      <c r="DH8" s="4">
        <v>0.5</v>
      </c>
      <c r="DI8" s="4">
        <v>2.5</v>
      </c>
      <c r="DJ8" s="1">
        <f t="shared" si="54"/>
        <v>7.5322802500000003</v>
      </c>
      <c r="DK8" s="1">
        <f t="shared" si="55"/>
        <v>1</v>
      </c>
      <c r="DL8" s="1">
        <f t="shared" si="56"/>
        <v>3.75</v>
      </c>
      <c r="DM8" s="1">
        <f t="shared" si="57"/>
        <v>1.1200000000000001</v>
      </c>
      <c r="DN8" s="1">
        <f t="shared" si="58"/>
        <v>2.7631756295400631</v>
      </c>
      <c r="DO8" s="5">
        <f t="shared" si="59"/>
        <v>0.36190243910281311</v>
      </c>
      <c r="DQ8" s="1">
        <v>3</v>
      </c>
      <c r="DR8" s="1">
        <v>0.01</v>
      </c>
      <c r="DS8" s="1">
        <v>2E-3</v>
      </c>
      <c r="DT8" s="4">
        <v>0.6</v>
      </c>
      <c r="DU8" s="4">
        <v>3</v>
      </c>
      <c r="DV8" s="1">
        <f t="shared" si="60"/>
        <v>7.5322802500000003</v>
      </c>
      <c r="DW8" s="1">
        <f t="shared" si="61"/>
        <v>1</v>
      </c>
      <c r="DX8" s="1">
        <f t="shared" si="62"/>
        <v>4</v>
      </c>
      <c r="DY8" s="1">
        <f t="shared" si="63"/>
        <v>1.28</v>
      </c>
      <c r="DZ8" s="1">
        <f t="shared" si="64"/>
        <v>1.5682058245400632</v>
      </c>
      <c r="EA8" s="5">
        <f t="shared" si="65"/>
        <v>0.63767139768996106</v>
      </c>
      <c r="EC8" s="1">
        <v>3</v>
      </c>
      <c r="ED8" s="1">
        <v>0.01</v>
      </c>
      <c r="EE8" s="1">
        <v>2E-3</v>
      </c>
      <c r="EF8" s="4">
        <v>0.7</v>
      </c>
      <c r="EG8" s="4">
        <v>3.5</v>
      </c>
      <c r="EH8" s="1">
        <f t="shared" si="66"/>
        <v>7.5322802500000003</v>
      </c>
      <c r="EI8" s="1">
        <f t="shared" si="67"/>
        <v>1</v>
      </c>
      <c r="EJ8" s="1">
        <f t="shared" si="68"/>
        <v>4.25</v>
      </c>
      <c r="EK8" s="1">
        <f t="shared" si="69"/>
        <v>1.44</v>
      </c>
      <c r="EL8" s="1">
        <f t="shared" si="70"/>
        <v>0.70943601954006319</v>
      </c>
      <c r="EM8" s="5">
        <f t="shared" si="71"/>
        <v>1.4095703804950774</v>
      </c>
    </row>
    <row r="9" spans="1:143" x14ac:dyDescent="0.25">
      <c r="A9" s="1">
        <v>4</v>
      </c>
      <c r="B9" s="1">
        <v>0.03</v>
      </c>
      <c r="C9" s="1">
        <v>6.0000000000000001E-3</v>
      </c>
      <c r="D9" s="4">
        <v>0</v>
      </c>
      <c r="E9" s="4">
        <v>0</v>
      </c>
      <c r="F9" s="1">
        <f t="shared" si="0"/>
        <v>7.4720222500000002</v>
      </c>
      <c r="G9" s="1">
        <f t="shared" si="1"/>
        <v>1</v>
      </c>
      <c r="H9" s="1">
        <f t="shared" si="2"/>
        <v>2.5</v>
      </c>
      <c r="I9" s="1">
        <f t="shared" si="3"/>
        <v>0.32</v>
      </c>
      <c r="J9" s="1">
        <f t="shared" si="4"/>
        <v>13.337266514495065</v>
      </c>
      <c r="K9" s="5">
        <f t="shared" si="5"/>
        <v>7.4977882380410615E-2</v>
      </c>
      <c r="M9" s="1">
        <v>4</v>
      </c>
      <c r="N9" s="1">
        <v>0.03</v>
      </c>
      <c r="O9" s="1">
        <v>6.0000000000000001E-3</v>
      </c>
      <c r="P9" s="4">
        <v>0.02</v>
      </c>
      <c r="Q9" s="4">
        <v>0.1</v>
      </c>
      <c r="R9" s="1">
        <f t="shared" si="6"/>
        <v>7.4720222500000002</v>
      </c>
      <c r="S9" s="1">
        <f t="shared" si="7"/>
        <v>1</v>
      </c>
      <c r="T9" s="1">
        <f t="shared" si="8"/>
        <v>2.5499999999999998</v>
      </c>
      <c r="U9" s="1">
        <f t="shared" si="9"/>
        <v>0.35200000000000004</v>
      </c>
      <c r="V9" s="1">
        <f t="shared" si="10"/>
        <v>12.745058865495066</v>
      </c>
      <c r="W9" s="5">
        <f t="shared" si="11"/>
        <v>7.8461779624048544E-2</v>
      </c>
      <c r="X9" s="2"/>
      <c r="Y9" s="1">
        <v>4</v>
      </c>
      <c r="Z9" s="1">
        <v>0.03</v>
      </c>
      <c r="AA9" s="1">
        <v>6.0000000000000001E-3</v>
      </c>
      <c r="AB9" s="4">
        <v>0.04</v>
      </c>
      <c r="AC9" s="4">
        <v>0.2</v>
      </c>
      <c r="AD9" s="1">
        <f t="shared" si="12"/>
        <v>7.4720222500000002</v>
      </c>
      <c r="AE9" s="1">
        <f t="shared" si="13"/>
        <v>1</v>
      </c>
      <c r="AF9" s="1">
        <f t="shared" si="14"/>
        <v>2.6</v>
      </c>
      <c r="AG9" s="1">
        <f t="shared" si="15"/>
        <v>0.38400000000000001</v>
      </c>
      <c r="AH9" s="1">
        <f t="shared" si="16"/>
        <v>12.166299216495064</v>
      </c>
      <c r="AI9" s="5">
        <f t="shared" si="17"/>
        <v>8.2194263202420695E-2</v>
      </c>
      <c r="AK9" s="1">
        <v>4</v>
      </c>
      <c r="AL9" s="1">
        <v>0.03</v>
      </c>
      <c r="AM9" s="1">
        <v>6.0000000000000001E-3</v>
      </c>
      <c r="AN9" s="4">
        <v>0.06</v>
      </c>
      <c r="AO9" s="4">
        <v>0.3</v>
      </c>
      <c r="AP9" s="1">
        <f t="shared" si="18"/>
        <v>7.4720222500000002</v>
      </c>
      <c r="AQ9" s="1">
        <f t="shared" si="19"/>
        <v>1</v>
      </c>
      <c r="AR9" s="1">
        <f t="shared" si="20"/>
        <v>2.6500000000000004</v>
      </c>
      <c r="AS9" s="1">
        <f t="shared" si="21"/>
        <v>0.41600000000000004</v>
      </c>
      <c r="AT9" s="1">
        <f t="shared" si="22"/>
        <v>11.600987567495062</v>
      </c>
      <c r="AU9" s="5">
        <f t="shared" si="23"/>
        <v>8.6199557941249005E-2</v>
      </c>
      <c r="AW9" s="1">
        <v>4</v>
      </c>
      <c r="AX9" s="1">
        <v>0.03</v>
      </c>
      <c r="AY9" s="1">
        <v>6.0000000000000001E-3</v>
      </c>
      <c r="AZ9" s="4">
        <v>0.08</v>
      </c>
      <c r="BA9" s="4">
        <v>0.4</v>
      </c>
      <c r="BB9" s="1">
        <f t="shared" si="24"/>
        <v>7.4720222500000002</v>
      </c>
      <c r="BC9" s="1">
        <f t="shared" si="25"/>
        <v>1</v>
      </c>
      <c r="BD9" s="1">
        <f t="shared" si="26"/>
        <v>2.7</v>
      </c>
      <c r="BE9" s="1">
        <f t="shared" si="27"/>
        <v>0.44799999999999995</v>
      </c>
      <c r="BF9" s="1">
        <f t="shared" si="28"/>
        <v>11.049123918495063</v>
      </c>
      <c r="BG9" s="5">
        <f t="shared" si="29"/>
        <v>9.0504913093254924E-2</v>
      </c>
      <c r="BI9" s="1">
        <v>4</v>
      </c>
      <c r="BJ9" s="1">
        <v>0.03</v>
      </c>
      <c r="BK9" s="1">
        <v>6.0000000000000001E-3</v>
      </c>
      <c r="BL9" s="4">
        <v>0.1</v>
      </c>
      <c r="BM9" s="4">
        <v>0.5</v>
      </c>
      <c r="BN9" s="1">
        <f t="shared" si="30"/>
        <v>7.4720222500000002</v>
      </c>
      <c r="BO9" s="1">
        <f t="shared" si="31"/>
        <v>1</v>
      </c>
      <c r="BP9" s="1">
        <f t="shared" si="32"/>
        <v>2.75</v>
      </c>
      <c r="BQ9" s="1">
        <f t="shared" si="33"/>
        <v>0.48</v>
      </c>
      <c r="BR9" s="1">
        <f t="shared" si="34"/>
        <v>10.510708269495064</v>
      </c>
      <c r="BS9" s="5">
        <f t="shared" si="35"/>
        <v>9.5141067029923393E-2</v>
      </c>
      <c r="BU9" s="1">
        <v>4</v>
      </c>
      <c r="BV9" s="1">
        <v>0.03</v>
      </c>
      <c r="BW9" s="1">
        <v>6.0000000000000001E-3</v>
      </c>
      <c r="BX9" s="4">
        <v>0.2</v>
      </c>
      <c r="BY9" s="4">
        <v>1</v>
      </c>
      <c r="BZ9" s="1">
        <f t="shared" si="36"/>
        <v>7.4720222500000002</v>
      </c>
      <c r="CA9" s="1">
        <f t="shared" si="37"/>
        <v>1</v>
      </c>
      <c r="CB9" s="1">
        <f t="shared" si="38"/>
        <v>3</v>
      </c>
      <c r="CC9" s="1">
        <f t="shared" si="39"/>
        <v>0.64</v>
      </c>
      <c r="CD9" s="1">
        <f t="shared" si="40"/>
        <v>8.0203500244950625</v>
      </c>
      <c r="CE9" s="5">
        <f t="shared" si="41"/>
        <v>0.12468283764996367</v>
      </c>
      <c r="CG9" s="1">
        <v>4</v>
      </c>
      <c r="CH9" s="1">
        <v>0.03</v>
      </c>
      <c r="CI9" s="1">
        <v>6.0000000000000001E-3</v>
      </c>
      <c r="CJ9" s="4">
        <v>0.3</v>
      </c>
      <c r="CK9" s="4">
        <v>1.5</v>
      </c>
      <c r="CL9" s="1">
        <f t="shared" si="42"/>
        <v>7.4720222500000002</v>
      </c>
      <c r="CM9" s="1">
        <f t="shared" si="43"/>
        <v>1</v>
      </c>
      <c r="CN9" s="1">
        <f t="shared" si="44"/>
        <v>3.25</v>
      </c>
      <c r="CO9" s="1">
        <f t="shared" si="45"/>
        <v>0.8</v>
      </c>
      <c r="CP9" s="1">
        <f t="shared" si="46"/>
        <v>5.8661917794950647</v>
      </c>
      <c r="CQ9" s="5">
        <f t="shared" si="47"/>
        <v>0.17046834430054647</v>
      </c>
      <c r="CS9" s="1">
        <v>4</v>
      </c>
      <c r="CT9" s="1">
        <v>0.03</v>
      </c>
      <c r="CU9" s="1">
        <v>6.0000000000000001E-3</v>
      </c>
      <c r="CV9" s="4">
        <v>0.4</v>
      </c>
      <c r="CW9" s="4">
        <v>2</v>
      </c>
      <c r="CX9" s="1">
        <f t="shared" si="48"/>
        <v>7.4720222500000002</v>
      </c>
      <c r="CY9" s="1">
        <f t="shared" si="49"/>
        <v>1</v>
      </c>
      <c r="CZ9" s="1">
        <f t="shared" si="50"/>
        <v>3.5</v>
      </c>
      <c r="DA9" s="1">
        <f t="shared" si="51"/>
        <v>0.96</v>
      </c>
      <c r="DB9" s="1">
        <f t="shared" si="52"/>
        <v>4.0482335344950631</v>
      </c>
      <c r="DC9" s="5">
        <f t="shared" si="53"/>
        <v>0.24702132213445294</v>
      </c>
      <c r="DE9" s="1">
        <v>4</v>
      </c>
      <c r="DF9" s="1">
        <v>0.03</v>
      </c>
      <c r="DG9" s="1">
        <v>6.0000000000000001E-3</v>
      </c>
      <c r="DH9" s="4">
        <v>0.5</v>
      </c>
      <c r="DI9" s="4">
        <v>2.5</v>
      </c>
      <c r="DJ9" s="1">
        <f t="shared" si="54"/>
        <v>7.4720222500000002</v>
      </c>
      <c r="DK9" s="1">
        <f t="shared" si="55"/>
        <v>1</v>
      </c>
      <c r="DL9" s="1">
        <f t="shared" si="56"/>
        <v>3.75</v>
      </c>
      <c r="DM9" s="1">
        <f t="shared" si="57"/>
        <v>1.1200000000000001</v>
      </c>
      <c r="DN9" s="1">
        <f t="shared" si="58"/>
        <v>2.5664752894950627</v>
      </c>
      <c r="DO9" s="5">
        <f t="shared" si="59"/>
        <v>0.38963944211469242</v>
      </c>
      <c r="DQ9" s="1">
        <v>4</v>
      </c>
      <c r="DR9" s="1">
        <v>0.03</v>
      </c>
      <c r="DS9" s="1">
        <v>6.0000000000000001E-3</v>
      </c>
      <c r="DT9" s="4">
        <v>0.6</v>
      </c>
      <c r="DU9" s="4">
        <v>3</v>
      </c>
      <c r="DV9" s="1">
        <f t="shared" si="60"/>
        <v>7.4720222500000002</v>
      </c>
      <c r="DW9" s="1">
        <f t="shared" si="61"/>
        <v>1</v>
      </c>
      <c r="DX9" s="1">
        <f t="shared" si="62"/>
        <v>4</v>
      </c>
      <c r="DY9" s="1">
        <f t="shared" si="63"/>
        <v>1.28</v>
      </c>
      <c r="DZ9" s="1">
        <f t="shared" si="64"/>
        <v>1.420917044495063</v>
      </c>
      <c r="EA9" s="5">
        <f t="shared" si="65"/>
        <v>0.70377085268574557</v>
      </c>
      <c r="EC9" s="1">
        <v>4</v>
      </c>
      <c r="ED9" s="1">
        <v>0.03</v>
      </c>
      <c r="EE9" s="1">
        <v>6.0000000000000001E-3</v>
      </c>
      <c r="EF9" s="4">
        <v>0.7</v>
      </c>
      <c r="EG9" s="4">
        <v>3.5</v>
      </c>
      <c r="EH9" s="1">
        <f t="shared" si="66"/>
        <v>7.4720222500000002</v>
      </c>
      <c r="EI9" s="1">
        <f t="shared" si="67"/>
        <v>1</v>
      </c>
      <c r="EJ9" s="1">
        <f t="shared" si="68"/>
        <v>4.25</v>
      </c>
      <c r="EK9" s="1">
        <f t="shared" si="69"/>
        <v>1.44</v>
      </c>
      <c r="EL9" s="1">
        <f t="shared" si="70"/>
        <v>0.61155879949506287</v>
      </c>
      <c r="EM9" s="5">
        <f t="shared" si="71"/>
        <v>1.6351657450201942</v>
      </c>
    </row>
    <row r="10" spans="1:143" x14ac:dyDescent="0.25">
      <c r="A10" s="1">
        <v>5</v>
      </c>
      <c r="B10" s="1">
        <v>0.1</v>
      </c>
      <c r="C10" s="1">
        <v>1.7999999999999999E-2</v>
      </c>
      <c r="D10" s="4">
        <v>0</v>
      </c>
      <c r="E10" s="4">
        <v>0</v>
      </c>
      <c r="F10" s="1">
        <f t="shared" si="0"/>
        <v>7.2927002499999993</v>
      </c>
      <c r="G10" s="1">
        <f t="shared" si="1"/>
        <v>1</v>
      </c>
      <c r="H10" s="1">
        <f t="shared" si="2"/>
        <v>2.5</v>
      </c>
      <c r="I10" s="1">
        <f t="shared" si="3"/>
        <v>0.32</v>
      </c>
      <c r="J10" s="1">
        <f t="shared" si="4"/>
        <v>12.059647026350058</v>
      </c>
      <c r="K10" s="5">
        <f t="shared" si="5"/>
        <v>8.2921166582655567E-2</v>
      </c>
      <c r="M10" s="1">
        <v>5</v>
      </c>
      <c r="N10" s="1">
        <v>0.1</v>
      </c>
      <c r="O10" s="1">
        <v>1.7999999999999999E-2</v>
      </c>
      <c r="P10" s="4">
        <v>0.02</v>
      </c>
      <c r="Q10" s="4">
        <v>0.1</v>
      </c>
      <c r="R10" s="1">
        <f t="shared" si="6"/>
        <v>7.2927002499999993</v>
      </c>
      <c r="S10" s="1">
        <f t="shared" si="7"/>
        <v>1</v>
      </c>
      <c r="T10" s="1">
        <f t="shared" si="8"/>
        <v>2.5499999999999998</v>
      </c>
      <c r="U10" s="1">
        <f t="shared" si="9"/>
        <v>0.35200000000000004</v>
      </c>
      <c r="V10" s="1">
        <f t="shared" si="10"/>
        <v>11.496848185350061</v>
      </c>
      <c r="W10" s="5">
        <f t="shared" si="11"/>
        <v>8.6980360519525429E-2</v>
      </c>
      <c r="X10" s="2"/>
      <c r="Y10" s="1">
        <v>5</v>
      </c>
      <c r="Z10" s="1">
        <v>0.1</v>
      </c>
      <c r="AA10" s="1">
        <v>1.7999999999999999E-2</v>
      </c>
      <c r="AB10" s="4">
        <v>0.04</v>
      </c>
      <c r="AC10" s="4">
        <v>0.2</v>
      </c>
      <c r="AD10" s="1">
        <f t="shared" si="12"/>
        <v>7.2927002499999993</v>
      </c>
      <c r="AE10" s="1">
        <f t="shared" si="13"/>
        <v>1</v>
      </c>
      <c r="AF10" s="1">
        <f t="shared" si="14"/>
        <v>2.6</v>
      </c>
      <c r="AG10" s="1">
        <f t="shared" si="15"/>
        <v>0.38400000000000001</v>
      </c>
      <c r="AH10" s="1">
        <f t="shared" si="16"/>
        <v>10.947497344350058</v>
      </c>
      <c r="AI10" s="5">
        <f t="shared" si="17"/>
        <v>9.1345078107380809E-2</v>
      </c>
      <c r="AK10" s="1">
        <v>5</v>
      </c>
      <c r="AL10" s="1">
        <v>0.1</v>
      </c>
      <c r="AM10" s="1">
        <v>1.7999999999999999E-2</v>
      </c>
      <c r="AN10" s="4">
        <v>0.06</v>
      </c>
      <c r="AO10" s="4">
        <v>0.3</v>
      </c>
      <c r="AP10" s="1">
        <f t="shared" si="18"/>
        <v>7.2927002499999993</v>
      </c>
      <c r="AQ10" s="1">
        <f t="shared" si="19"/>
        <v>1</v>
      </c>
      <c r="AR10" s="1">
        <f t="shared" si="20"/>
        <v>2.6500000000000004</v>
      </c>
      <c r="AS10" s="1">
        <f t="shared" si="21"/>
        <v>0.41600000000000004</v>
      </c>
      <c r="AT10" s="1">
        <f t="shared" si="22"/>
        <v>10.411594503350056</v>
      </c>
      <c r="AU10" s="5">
        <f t="shared" si="23"/>
        <v>9.604676782967661E-2</v>
      </c>
      <c r="AW10" s="1">
        <v>5</v>
      </c>
      <c r="AX10" s="1">
        <v>0.1</v>
      </c>
      <c r="AY10" s="1">
        <v>1.7999999999999999E-2</v>
      </c>
      <c r="AZ10" s="4">
        <v>0.08</v>
      </c>
      <c r="BA10" s="4">
        <v>0.4</v>
      </c>
      <c r="BB10" s="1">
        <f t="shared" si="24"/>
        <v>7.2927002499999993</v>
      </c>
      <c r="BC10" s="1">
        <f t="shared" si="25"/>
        <v>1</v>
      </c>
      <c r="BD10" s="1">
        <f t="shared" si="26"/>
        <v>2.7</v>
      </c>
      <c r="BE10" s="1">
        <f t="shared" si="27"/>
        <v>0.44799999999999995</v>
      </c>
      <c r="BF10" s="1">
        <f t="shared" si="28"/>
        <v>9.8891396623500576</v>
      </c>
      <c r="BG10" s="5">
        <f t="shared" si="29"/>
        <v>0.10112103116585572</v>
      </c>
      <c r="BI10" s="1">
        <v>5</v>
      </c>
      <c r="BJ10" s="1">
        <v>0.1</v>
      </c>
      <c r="BK10" s="1">
        <v>1.7999999999999999E-2</v>
      </c>
      <c r="BL10" s="4">
        <v>0.1</v>
      </c>
      <c r="BM10" s="4">
        <v>0.5</v>
      </c>
      <c r="BN10" s="1">
        <f t="shared" si="30"/>
        <v>7.2927002499999993</v>
      </c>
      <c r="BO10" s="1">
        <f t="shared" si="31"/>
        <v>1</v>
      </c>
      <c r="BP10" s="1">
        <f t="shared" si="32"/>
        <v>2.75</v>
      </c>
      <c r="BQ10" s="1">
        <f t="shared" si="33"/>
        <v>0.48</v>
      </c>
      <c r="BR10" s="1">
        <f t="shared" si="34"/>
        <v>9.3801328213500579</v>
      </c>
      <c r="BS10" s="5">
        <f t="shared" si="35"/>
        <v>0.10660829852258666</v>
      </c>
      <c r="BU10" s="1">
        <v>5</v>
      </c>
      <c r="BV10" s="1">
        <v>0.1</v>
      </c>
      <c r="BW10" s="1">
        <v>1.7999999999999999E-2</v>
      </c>
      <c r="BX10" s="4">
        <v>0.2</v>
      </c>
      <c r="BY10" s="4">
        <v>1</v>
      </c>
      <c r="BZ10" s="1">
        <f t="shared" si="36"/>
        <v>7.2927002499999993</v>
      </c>
      <c r="CA10" s="1">
        <f t="shared" si="37"/>
        <v>1</v>
      </c>
      <c r="CB10" s="1">
        <f t="shared" si="38"/>
        <v>3</v>
      </c>
      <c r="CC10" s="1">
        <f t="shared" si="39"/>
        <v>0.64</v>
      </c>
      <c r="CD10" s="1">
        <f t="shared" si="40"/>
        <v>7.0368186163500583</v>
      </c>
      <c r="CE10" s="5">
        <f t="shared" si="41"/>
        <v>0.14210967406158495</v>
      </c>
      <c r="CG10" s="1">
        <v>5</v>
      </c>
      <c r="CH10" s="1">
        <v>0.1</v>
      </c>
      <c r="CI10" s="1">
        <v>1.7999999999999999E-2</v>
      </c>
      <c r="CJ10" s="4">
        <v>0.3</v>
      </c>
      <c r="CK10" s="4">
        <v>1.5</v>
      </c>
      <c r="CL10" s="1">
        <f t="shared" si="42"/>
        <v>7.2927002499999993</v>
      </c>
      <c r="CM10" s="1">
        <f t="shared" si="43"/>
        <v>1</v>
      </c>
      <c r="CN10" s="1">
        <f t="shared" si="44"/>
        <v>3.25</v>
      </c>
      <c r="CO10" s="1">
        <f t="shared" si="45"/>
        <v>0.8</v>
      </c>
      <c r="CP10" s="1">
        <f t="shared" si="46"/>
        <v>5.0297044113500604</v>
      </c>
      <c r="CQ10" s="5">
        <f t="shared" si="47"/>
        <v>0.19881884067449254</v>
      </c>
      <c r="CS10" s="1">
        <v>5</v>
      </c>
      <c r="CT10" s="1">
        <v>0.1</v>
      </c>
      <c r="CU10" s="1">
        <v>1.7999999999999999E-2</v>
      </c>
      <c r="CV10" s="4">
        <v>0.4</v>
      </c>
      <c r="CW10" s="4">
        <v>2</v>
      </c>
      <c r="CX10" s="1">
        <f t="shared" si="48"/>
        <v>7.2927002499999993</v>
      </c>
      <c r="CY10" s="1">
        <f t="shared" si="49"/>
        <v>1</v>
      </c>
      <c r="CZ10" s="1">
        <f t="shared" si="50"/>
        <v>3.5</v>
      </c>
      <c r="DA10" s="1">
        <f t="shared" si="51"/>
        <v>0.96</v>
      </c>
      <c r="DB10" s="1">
        <f t="shared" si="52"/>
        <v>3.3587902063500601</v>
      </c>
      <c r="DC10" s="5">
        <f t="shared" si="53"/>
        <v>0.29772624622681715</v>
      </c>
      <c r="DE10" s="1">
        <v>5</v>
      </c>
      <c r="DF10" s="1">
        <v>0.1</v>
      </c>
      <c r="DG10" s="1">
        <v>1.7999999999999999E-2</v>
      </c>
      <c r="DH10" s="4">
        <v>0.5</v>
      </c>
      <c r="DI10" s="4">
        <v>2.5</v>
      </c>
      <c r="DJ10" s="1">
        <f t="shared" si="54"/>
        <v>7.2927002499999993</v>
      </c>
      <c r="DK10" s="1">
        <f t="shared" si="55"/>
        <v>1</v>
      </c>
      <c r="DL10" s="1">
        <f t="shared" si="56"/>
        <v>3.75</v>
      </c>
      <c r="DM10" s="1">
        <f t="shared" si="57"/>
        <v>1.1200000000000001</v>
      </c>
      <c r="DN10" s="1">
        <f t="shared" si="58"/>
        <v>2.0240760013500605</v>
      </c>
      <c r="DO10" s="5">
        <f t="shared" si="59"/>
        <v>0.4940525945335052</v>
      </c>
      <c r="DQ10" s="1">
        <v>5</v>
      </c>
      <c r="DR10" s="1">
        <v>0.1</v>
      </c>
      <c r="DS10" s="1">
        <v>1.7999999999999999E-2</v>
      </c>
      <c r="DT10" s="4">
        <v>0.6</v>
      </c>
      <c r="DU10" s="4">
        <v>3</v>
      </c>
      <c r="DV10" s="1">
        <f t="shared" si="60"/>
        <v>7.2927002499999993</v>
      </c>
      <c r="DW10" s="1">
        <f t="shared" si="61"/>
        <v>1</v>
      </c>
      <c r="DX10" s="1">
        <f t="shared" si="62"/>
        <v>4</v>
      </c>
      <c r="DY10" s="1">
        <f t="shared" si="63"/>
        <v>1.28</v>
      </c>
      <c r="DZ10" s="1">
        <f t="shared" si="64"/>
        <v>1.0255617963500612</v>
      </c>
      <c r="EA10" s="5">
        <f t="shared" si="65"/>
        <v>0.9750753231633289</v>
      </c>
      <c r="EC10" s="1">
        <v>5</v>
      </c>
      <c r="ED10" s="1">
        <v>0.1</v>
      </c>
      <c r="EE10" s="1">
        <v>1.7999999999999999E-2</v>
      </c>
      <c r="EF10" s="4">
        <v>0.7</v>
      </c>
      <c r="EG10" s="4">
        <v>3.5</v>
      </c>
      <c r="EH10" s="1">
        <f t="shared" si="66"/>
        <v>7.2927002499999993</v>
      </c>
      <c r="EI10" s="1">
        <f t="shared" si="67"/>
        <v>1</v>
      </c>
      <c r="EJ10" s="1">
        <f t="shared" si="68"/>
        <v>4.25</v>
      </c>
      <c r="EK10" s="1">
        <f t="shared" si="69"/>
        <v>1.44</v>
      </c>
      <c r="EL10" s="1">
        <f t="shared" si="70"/>
        <v>0.36324759135006174</v>
      </c>
      <c r="EM10" s="5">
        <f t="shared" si="71"/>
        <v>2.7529432370999536</v>
      </c>
    </row>
    <row r="11" spans="1:143" x14ac:dyDescent="0.25">
      <c r="A11" s="1">
        <v>6</v>
      </c>
      <c r="B11" s="1">
        <v>0.3</v>
      </c>
      <c r="C11" s="1">
        <v>4.8000000000000001E-2</v>
      </c>
      <c r="D11" s="4">
        <v>0</v>
      </c>
      <c r="E11" s="4">
        <v>0</v>
      </c>
      <c r="F11" s="1">
        <f t="shared" si="0"/>
        <v>6.8539239999999992</v>
      </c>
      <c r="G11" s="1">
        <f t="shared" si="1"/>
        <v>1</v>
      </c>
      <c r="H11" s="1">
        <f t="shared" si="2"/>
        <v>2.5</v>
      </c>
      <c r="I11" s="1">
        <f t="shared" si="3"/>
        <v>0.32</v>
      </c>
      <c r="J11" s="1">
        <f t="shared" si="4"/>
        <v>9.2046948377759961</v>
      </c>
      <c r="K11" s="5">
        <f t="shared" si="5"/>
        <v>0.10864021215521538</v>
      </c>
      <c r="M11" s="1">
        <v>6</v>
      </c>
      <c r="N11" s="1">
        <v>0.3</v>
      </c>
      <c r="O11" s="1">
        <v>4.8000000000000001E-2</v>
      </c>
      <c r="P11" s="4">
        <v>0.02</v>
      </c>
      <c r="Q11" s="4">
        <v>0.1</v>
      </c>
      <c r="R11" s="1">
        <f t="shared" si="6"/>
        <v>6.8539239999999992</v>
      </c>
      <c r="S11" s="1">
        <f t="shared" si="7"/>
        <v>1</v>
      </c>
      <c r="T11" s="1">
        <f t="shared" si="8"/>
        <v>2.5499999999999998</v>
      </c>
      <c r="U11" s="1">
        <f t="shared" si="9"/>
        <v>0.35200000000000004</v>
      </c>
      <c r="V11" s="1">
        <f t="shared" si="10"/>
        <v>8.7138553017759968</v>
      </c>
      <c r="W11" s="5">
        <f t="shared" si="11"/>
        <v>0.11475976652908007</v>
      </c>
      <c r="X11" s="2"/>
      <c r="Y11" s="1">
        <v>6</v>
      </c>
      <c r="Z11" s="1">
        <v>0.3</v>
      </c>
      <c r="AA11" s="1">
        <v>4.8000000000000001E-2</v>
      </c>
      <c r="AB11" s="4">
        <v>0.04</v>
      </c>
      <c r="AC11" s="4">
        <v>0.2</v>
      </c>
      <c r="AD11" s="1">
        <f t="shared" si="12"/>
        <v>6.8539239999999992</v>
      </c>
      <c r="AE11" s="1">
        <f t="shared" si="13"/>
        <v>1</v>
      </c>
      <c r="AF11" s="1">
        <f t="shared" si="14"/>
        <v>2.6</v>
      </c>
      <c r="AG11" s="1">
        <f t="shared" si="15"/>
        <v>0.38400000000000001</v>
      </c>
      <c r="AH11" s="1">
        <f t="shared" si="16"/>
        <v>8.236463765775996</v>
      </c>
      <c r="AI11" s="5">
        <f t="shared" si="17"/>
        <v>0.12141132753538986</v>
      </c>
      <c r="AK11" s="1">
        <v>6</v>
      </c>
      <c r="AL11" s="1">
        <v>0.3</v>
      </c>
      <c r="AM11" s="1">
        <v>4.8000000000000001E-2</v>
      </c>
      <c r="AN11" s="4">
        <v>0.06</v>
      </c>
      <c r="AO11" s="4">
        <v>0.3</v>
      </c>
      <c r="AP11" s="1">
        <f t="shared" si="18"/>
        <v>6.8539239999999992</v>
      </c>
      <c r="AQ11" s="1">
        <f t="shared" si="19"/>
        <v>1</v>
      </c>
      <c r="AR11" s="1">
        <f t="shared" si="20"/>
        <v>2.6500000000000004</v>
      </c>
      <c r="AS11" s="1">
        <f t="shared" si="21"/>
        <v>0.41600000000000004</v>
      </c>
      <c r="AT11" s="1">
        <f t="shared" si="22"/>
        <v>7.7725202297759939</v>
      </c>
      <c r="AU11" s="5">
        <f t="shared" si="23"/>
        <v>0.1286583978474663</v>
      </c>
      <c r="AW11" s="1">
        <v>6</v>
      </c>
      <c r="AX11" s="1">
        <v>0.3</v>
      </c>
      <c r="AY11" s="1">
        <v>4.8000000000000001E-2</v>
      </c>
      <c r="AZ11" s="4">
        <v>0.08</v>
      </c>
      <c r="BA11" s="4">
        <v>0.4</v>
      </c>
      <c r="BB11" s="1">
        <f t="shared" si="24"/>
        <v>6.8539239999999992</v>
      </c>
      <c r="BC11" s="1">
        <f t="shared" si="25"/>
        <v>1</v>
      </c>
      <c r="BD11" s="1">
        <f t="shared" si="26"/>
        <v>2.7</v>
      </c>
      <c r="BE11" s="1">
        <f t="shared" si="27"/>
        <v>0.44799999999999995</v>
      </c>
      <c r="BF11" s="1">
        <f t="shared" si="28"/>
        <v>7.3220246937759947</v>
      </c>
      <c r="BG11" s="5">
        <f t="shared" si="29"/>
        <v>0.13657424576156357</v>
      </c>
      <c r="BI11" s="1">
        <v>6</v>
      </c>
      <c r="BJ11" s="1">
        <v>0.3</v>
      </c>
      <c r="BK11" s="1">
        <v>4.8000000000000001E-2</v>
      </c>
      <c r="BL11" s="4">
        <v>0.1</v>
      </c>
      <c r="BM11" s="4">
        <v>0.5</v>
      </c>
      <c r="BN11" s="1">
        <f t="shared" si="30"/>
        <v>6.8539239999999992</v>
      </c>
      <c r="BO11" s="1">
        <f t="shared" si="31"/>
        <v>1</v>
      </c>
      <c r="BP11" s="1">
        <f t="shared" si="32"/>
        <v>2.75</v>
      </c>
      <c r="BQ11" s="1">
        <f t="shared" si="33"/>
        <v>0.48</v>
      </c>
      <c r="BR11" s="1">
        <f t="shared" si="34"/>
        <v>6.8849771577759959</v>
      </c>
      <c r="BS11" s="5">
        <f t="shared" si="35"/>
        <v>0.14524376437045766</v>
      </c>
      <c r="BU11" s="1">
        <v>6</v>
      </c>
      <c r="BV11" s="1">
        <v>0.3</v>
      </c>
      <c r="BW11" s="1">
        <v>4.8000000000000001E-2</v>
      </c>
      <c r="BX11" s="4">
        <v>0.2</v>
      </c>
      <c r="BY11" s="4">
        <v>1</v>
      </c>
      <c r="BZ11" s="1">
        <f t="shared" si="36"/>
        <v>6.8539239999999992</v>
      </c>
      <c r="CA11" s="1">
        <f t="shared" si="37"/>
        <v>1</v>
      </c>
      <c r="CB11" s="1">
        <f t="shared" si="38"/>
        <v>3</v>
      </c>
      <c r="CC11" s="1">
        <f t="shared" si="39"/>
        <v>0.64</v>
      </c>
      <c r="CD11" s="1">
        <f t="shared" si="40"/>
        <v>4.9014594777759957</v>
      </c>
      <c r="CE11" s="5">
        <f t="shared" si="41"/>
        <v>0.20402086450661494</v>
      </c>
      <c r="CG11" s="1">
        <v>6</v>
      </c>
      <c r="CH11" s="1">
        <v>0.3</v>
      </c>
      <c r="CI11" s="1">
        <v>4.8000000000000001E-2</v>
      </c>
      <c r="CJ11" s="4">
        <v>0.3</v>
      </c>
      <c r="CK11" s="4">
        <v>1.5</v>
      </c>
      <c r="CL11" s="1">
        <f t="shared" si="42"/>
        <v>6.8539239999999992</v>
      </c>
      <c r="CM11" s="1">
        <f t="shared" si="43"/>
        <v>1</v>
      </c>
      <c r="CN11" s="1">
        <f t="shared" si="44"/>
        <v>3.25</v>
      </c>
      <c r="CO11" s="1">
        <f t="shared" si="45"/>
        <v>0.8</v>
      </c>
      <c r="CP11" s="1">
        <f t="shared" si="46"/>
        <v>3.254141797775997</v>
      </c>
      <c r="CQ11" s="5">
        <f t="shared" si="47"/>
        <v>0.30730068391102</v>
      </c>
      <c r="CS11" s="1">
        <v>6</v>
      </c>
      <c r="CT11" s="1">
        <v>0.3</v>
      </c>
      <c r="CU11" s="1">
        <v>4.8000000000000001E-2</v>
      </c>
      <c r="CV11" s="4">
        <v>0.4</v>
      </c>
      <c r="CW11" s="4">
        <v>2</v>
      </c>
      <c r="CX11" s="1">
        <f t="shared" si="48"/>
        <v>6.8539239999999992</v>
      </c>
      <c r="CY11" s="1">
        <f t="shared" si="49"/>
        <v>1</v>
      </c>
      <c r="CZ11" s="1">
        <f t="shared" si="50"/>
        <v>3.5</v>
      </c>
      <c r="DA11" s="1">
        <f t="shared" si="51"/>
        <v>0.96</v>
      </c>
      <c r="DB11" s="1">
        <f t="shared" si="52"/>
        <v>1.9430241177759979</v>
      </c>
      <c r="DC11" s="5">
        <f t="shared" si="53"/>
        <v>0.5146616508006131</v>
      </c>
      <c r="DE11" s="1">
        <v>6</v>
      </c>
      <c r="DF11" s="1">
        <v>0.3</v>
      </c>
      <c r="DG11" s="1">
        <v>4.8000000000000001E-2</v>
      </c>
      <c r="DH11" s="4">
        <v>0.5</v>
      </c>
      <c r="DI11" s="4">
        <v>2.5</v>
      </c>
      <c r="DJ11" s="1">
        <f t="shared" si="54"/>
        <v>6.8539239999999992</v>
      </c>
      <c r="DK11" s="1">
        <f t="shared" si="55"/>
        <v>1</v>
      </c>
      <c r="DL11" s="1">
        <f t="shared" si="56"/>
        <v>3.75</v>
      </c>
      <c r="DM11" s="1">
        <f t="shared" si="57"/>
        <v>1.1200000000000001</v>
      </c>
      <c r="DN11" s="1">
        <f t="shared" si="58"/>
        <v>0.96810643777599825</v>
      </c>
      <c r="DO11" s="5">
        <f t="shared" si="59"/>
        <v>1.0329442724265627</v>
      </c>
      <c r="DQ11" s="1">
        <v>6</v>
      </c>
      <c r="DR11" s="1">
        <v>0.3</v>
      </c>
      <c r="DS11" s="1">
        <v>4.8000000000000001E-2</v>
      </c>
      <c r="DT11" s="4">
        <v>0.6</v>
      </c>
      <c r="DU11" s="4">
        <v>3</v>
      </c>
      <c r="DV11" s="1">
        <f t="shared" si="60"/>
        <v>6.8539239999999992</v>
      </c>
      <c r="DW11" s="1">
        <f t="shared" si="61"/>
        <v>1</v>
      </c>
      <c r="DX11" s="1">
        <f t="shared" si="62"/>
        <v>4</v>
      </c>
      <c r="DY11" s="1">
        <f t="shared" si="63"/>
        <v>1.28</v>
      </c>
      <c r="DZ11" s="1">
        <f t="shared" si="64"/>
        <v>0.32938875777599907</v>
      </c>
      <c r="EA11" s="5">
        <f t="shared" si="65"/>
        <v>3.0359263222943702</v>
      </c>
      <c r="EC11" s="1">
        <v>6</v>
      </c>
      <c r="ED11" s="1">
        <v>0.3</v>
      </c>
      <c r="EE11" s="1">
        <v>4.8000000000000001E-2</v>
      </c>
      <c r="EF11" s="4">
        <v>0.7</v>
      </c>
      <c r="EG11" s="4">
        <v>3.5</v>
      </c>
      <c r="EH11" s="1">
        <f t="shared" si="66"/>
        <v>6.8539239999999992</v>
      </c>
      <c r="EI11" s="1">
        <f t="shared" si="67"/>
        <v>1</v>
      </c>
      <c r="EJ11" s="1">
        <f t="shared" si="68"/>
        <v>4.25</v>
      </c>
      <c r="EK11" s="1">
        <f t="shared" si="69"/>
        <v>1.44</v>
      </c>
      <c r="EL11" s="1">
        <f t="shared" si="70"/>
        <v>2.6871077775999768E-2</v>
      </c>
      <c r="EM11" s="5">
        <f t="shared" si="71"/>
        <v>37.214733563577497</v>
      </c>
    </row>
    <row r="12" spans="1:143" x14ac:dyDescent="0.25">
      <c r="A12" s="1">
        <v>7</v>
      </c>
      <c r="B12" s="1">
        <v>1</v>
      </c>
      <c r="C12" s="1">
        <v>0.1</v>
      </c>
      <c r="D12" s="4">
        <v>0</v>
      </c>
      <c r="E12" s="4">
        <v>0</v>
      </c>
      <c r="F12" s="1">
        <f t="shared" si="0"/>
        <v>6.1256250000000003</v>
      </c>
      <c r="G12" s="1">
        <f t="shared" si="1"/>
        <v>1</v>
      </c>
      <c r="H12" s="1">
        <f t="shared" si="2"/>
        <v>2.5</v>
      </c>
      <c r="I12" s="1">
        <f t="shared" si="3"/>
        <v>0.32</v>
      </c>
      <c r="J12" s="1">
        <f t="shared" si="4"/>
        <v>5.315906640625002</v>
      </c>
      <c r="K12" s="5">
        <f t="shared" si="5"/>
        <v>0.18811466558833848</v>
      </c>
      <c r="M12" s="1">
        <v>7</v>
      </c>
      <c r="N12" s="1">
        <v>1</v>
      </c>
      <c r="O12" s="1">
        <v>0.1</v>
      </c>
      <c r="P12" s="4">
        <v>0.02</v>
      </c>
      <c r="Q12" s="4">
        <v>0.1</v>
      </c>
      <c r="R12" s="1">
        <f t="shared" si="6"/>
        <v>6.1256250000000003</v>
      </c>
      <c r="S12" s="1">
        <f t="shared" si="7"/>
        <v>1</v>
      </c>
      <c r="T12" s="1">
        <f t="shared" si="8"/>
        <v>2.5499999999999998</v>
      </c>
      <c r="U12" s="1">
        <f t="shared" si="9"/>
        <v>0.35200000000000004</v>
      </c>
      <c r="V12" s="1">
        <f t="shared" si="10"/>
        <v>4.9445081406250031</v>
      </c>
      <c r="W12" s="5">
        <f t="shared" si="11"/>
        <v>0.2022445856209262</v>
      </c>
      <c r="X12" s="2"/>
      <c r="Y12" s="1">
        <v>7</v>
      </c>
      <c r="Z12" s="1">
        <v>1</v>
      </c>
      <c r="AA12" s="1">
        <v>0.1</v>
      </c>
      <c r="AB12" s="4">
        <v>0.04</v>
      </c>
      <c r="AC12" s="4">
        <v>0.2</v>
      </c>
      <c r="AD12" s="1">
        <f t="shared" si="12"/>
        <v>6.1256250000000003</v>
      </c>
      <c r="AE12" s="1">
        <f t="shared" si="13"/>
        <v>1</v>
      </c>
      <c r="AF12" s="1">
        <f t="shared" si="14"/>
        <v>2.6</v>
      </c>
      <c r="AG12" s="1">
        <f t="shared" si="15"/>
        <v>0.38400000000000001</v>
      </c>
      <c r="AH12" s="1">
        <f t="shared" si="16"/>
        <v>4.586557640625001</v>
      </c>
      <c r="AI12" s="5">
        <f t="shared" si="17"/>
        <v>0.218028438396281</v>
      </c>
      <c r="AK12" s="1">
        <v>7</v>
      </c>
      <c r="AL12" s="1">
        <v>1</v>
      </c>
      <c r="AM12" s="1">
        <v>0.1</v>
      </c>
      <c r="AN12" s="4">
        <v>0.06</v>
      </c>
      <c r="AO12" s="4">
        <v>0.3</v>
      </c>
      <c r="AP12" s="1">
        <f t="shared" si="18"/>
        <v>6.1256250000000003</v>
      </c>
      <c r="AQ12" s="1">
        <f t="shared" si="19"/>
        <v>1</v>
      </c>
      <c r="AR12" s="1">
        <f t="shared" si="20"/>
        <v>2.6500000000000004</v>
      </c>
      <c r="AS12" s="1">
        <f t="shared" si="21"/>
        <v>0.41600000000000004</v>
      </c>
      <c r="AT12" s="1">
        <f t="shared" si="22"/>
        <v>4.2420551406250002</v>
      </c>
      <c r="AU12" s="5">
        <f t="shared" si="23"/>
        <v>0.23573479524659496</v>
      </c>
      <c r="AW12" s="1">
        <v>7</v>
      </c>
      <c r="AX12" s="1">
        <v>1</v>
      </c>
      <c r="AY12" s="1">
        <v>0.1</v>
      </c>
      <c r="AZ12" s="4">
        <v>0.08</v>
      </c>
      <c r="BA12" s="4">
        <v>0.4</v>
      </c>
      <c r="BB12" s="1">
        <f t="shared" si="24"/>
        <v>6.1256250000000003</v>
      </c>
      <c r="BC12" s="1">
        <f t="shared" si="25"/>
        <v>1</v>
      </c>
      <c r="BD12" s="1">
        <f t="shared" si="26"/>
        <v>2.7</v>
      </c>
      <c r="BE12" s="1">
        <f t="shared" si="27"/>
        <v>0.44799999999999995</v>
      </c>
      <c r="BF12" s="1">
        <f t="shared" si="28"/>
        <v>3.9110006406250006</v>
      </c>
      <c r="BG12" s="5">
        <f t="shared" si="29"/>
        <v>0.25568904019412131</v>
      </c>
      <c r="BI12" s="1">
        <v>7</v>
      </c>
      <c r="BJ12" s="1">
        <v>1</v>
      </c>
      <c r="BK12" s="1">
        <v>0.1</v>
      </c>
      <c r="BL12" s="4">
        <v>0.1</v>
      </c>
      <c r="BM12" s="4">
        <v>0.5</v>
      </c>
      <c r="BN12" s="1">
        <f t="shared" si="30"/>
        <v>6.1256250000000003</v>
      </c>
      <c r="BO12" s="1">
        <f t="shared" si="31"/>
        <v>1</v>
      </c>
      <c r="BP12" s="1">
        <f t="shared" si="32"/>
        <v>2.75</v>
      </c>
      <c r="BQ12" s="1">
        <f t="shared" si="33"/>
        <v>0.48</v>
      </c>
      <c r="BR12" s="1">
        <f t="shared" si="34"/>
        <v>3.5933941406250014</v>
      </c>
      <c r="BS12" s="5">
        <f t="shared" si="35"/>
        <v>0.27828842616915644</v>
      </c>
      <c r="BU12" s="1">
        <v>7</v>
      </c>
      <c r="BV12" s="1">
        <v>1</v>
      </c>
      <c r="BW12" s="1">
        <v>0.1</v>
      </c>
      <c r="BX12" s="4">
        <v>0.2</v>
      </c>
      <c r="BY12" s="4">
        <v>1</v>
      </c>
      <c r="BZ12" s="1">
        <f t="shared" si="36"/>
        <v>6.1256250000000003</v>
      </c>
      <c r="CA12" s="1">
        <f t="shared" si="37"/>
        <v>1</v>
      </c>
      <c r="CB12" s="1">
        <f t="shared" si="38"/>
        <v>3</v>
      </c>
      <c r="CC12" s="1">
        <f t="shared" si="39"/>
        <v>0.64</v>
      </c>
      <c r="CD12" s="1">
        <f t="shared" si="40"/>
        <v>2.2070816406250007</v>
      </c>
      <c r="CE12" s="5">
        <f t="shared" si="41"/>
        <v>0.45308700031450594</v>
      </c>
      <c r="CG12" s="1">
        <v>7</v>
      </c>
      <c r="CH12" s="1">
        <v>1</v>
      </c>
      <c r="CI12" s="1">
        <v>0.1</v>
      </c>
      <c r="CJ12" s="4">
        <v>0.3</v>
      </c>
      <c r="CK12" s="4">
        <v>1.5</v>
      </c>
      <c r="CL12" s="1">
        <f t="shared" si="42"/>
        <v>6.1256250000000003</v>
      </c>
      <c r="CM12" s="1">
        <f t="shared" si="43"/>
        <v>1</v>
      </c>
      <c r="CN12" s="1">
        <f t="shared" si="44"/>
        <v>3.25</v>
      </c>
      <c r="CO12" s="1">
        <f t="shared" si="45"/>
        <v>0.8</v>
      </c>
      <c r="CP12" s="1">
        <f t="shared" si="46"/>
        <v>1.1569691406250007</v>
      </c>
      <c r="CQ12" s="5">
        <f t="shared" si="47"/>
        <v>0.86432728833181749</v>
      </c>
      <c r="CS12" s="1">
        <v>7</v>
      </c>
      <c r="CT12" s="1">
        <v>1</v>
      </c>
      <c r="CU12" s="1">
        <v>0.1</v>
      </c>
      <c r="CV12" s="4">
        <v>0.4</v>
      </c>
      <c r="CW12" s="4">
        <v>2</v>
      </c>
      <c r="CX12" s="1">
        <f t="shared" si="48"/>
        <v>6.1256250000000003</v>
      </c>
      <c r="CY12" s="1">
        <f t="shared" si="49"/>
        <v>1</v>
      </c>
      <c r="CZ12" s="1">
        <f t="shared" si="50"/>
        <v>3.5</v>
      </c>
      <c r="DA12" s="1">
        <f t="shared" si="51"/>
        <v>0.96</v>
      </c>
      <c r="DB12" s="1">
        <f t="shared" si="52"/>
        <v>0.4430566406250005</v>
      </c>
      <c r="DC12" s="5">
        <f t="shared" si="53"/>
        <v>2.2570477638916415</v>
      </c>
      <c r="DE12" s="1">
        <v>7</v>
      </c>
      <c r="DF12" s="1">
        <v>1</v>
      </c>
      <c r="DG12" s="1">
        <v>0.1</v>
      </c>
      <c r="DH12" s="4">
        <v>0.5</v>
      </c>
      <c r="DI12" s="4">
        <v>2.5</v>
      </c>
      <c r="DJ12" s="1">
        <f t="shared" si="54"/>
        <v>6.1256250000000003</v>
      </c>
      <c r="DK12" s="1">
        <f t="shared" si="55"/>
        <v>1</v>
      </c>
      <c r="DL12" s="1">
        <f t="shared" si="56"/>
        <v>3.75</v>
      </c>
      <c r="DM12" s="1">
        <f t="shared" si="57"/>
        <v>1.1200000000000001</v>
      </c>
      <c r="DN12" s="1">
        <f t="shared" si="58"/>
        <v>6.5344140625000102E-2</v>
      </c>
      <c r="DO12" s="5">
        <f t="shared" si="59"/>
        <v>15.30359096370775</v>
      </c>
      <c r="DQ12" s="1">
        <v>7</v>
      </c>
      <c r="DR12" s="1">
        <v>1</v>
      </c>
      <c r="DS12" s="1">
        <v>0.1</v>
      </c>
      <c r="DT12" s="4">
        <v>0.6</v>
      </c>
      <c r="DU12" s="4">
        <v>3</v>
      </c>
      <c r="DV12" s="1">
        <f t="shared" si="60"/>
        <v>6.1256250000000003</v>
      </c>
      <c r="DW12" s="1">
        <f t="shared" si="61"/>
        <v>1</v>
      </c>
      <c r="DX12" s="1">
        <f t="shared" si="62"/>
        <v>4</v>
      </c>
      <c r="DY12" s="1">
        <f t="shared" si="63"/>
        <v>1.28</v>
      </c>
      <c r="DZ12" s="1">
        <f t="shared" si="64"/>
        <v>2.3831640624999911E-2</v>
      </c>
      <c r="EA12" s="5">
        <f t="shared" si="65"/>
        <v>41.961022144273954</v>
      </c>
      <c r="EC12" s="1">
        <v>7</v>
      </c>
      <c r="ED12" s="1">
        <v>1</v>
      </c>
      <c r="EE12" s="1">
        <v>0.1</v>
      </c>
      <c r="EF12" s="4">
        <v>0.7</v>
      </c>
      <c r="EG12" s="4">
        <v>3.5</v>
      </c>
      <c r="EH12" s="1">
        <f t="shared" si="66"/>
        <v>6.1256250000000003</v>
      </c>
      <c r="EI12" s="1">
        <f t="shared" si="67"/>
        <v>1</v>
      </c>
      <c r="EJ12" s="1">
        <f t="shared" si="68"/>
        <v>4.25</v>
      </c>
      <c r="EK12" s="1">
        <f t="shared" si="69"/>
        <v>1.44</v>
      </c>
      <c r="EL12" s="1">
        <f t="shared" si="70"/>
        <v>0.31851914062499959</v>
      </c>
      <c r="EM12" s="7">
        <f t="shared" si="71"/>
        <v>3.1395287518288408</v>
      </c>
    </row>
    <row r="13" spans="1:143" x14ac:dyDescent="0.25">
      <c r="A13" s="1">
        <v>8</v>
      </c>
      <c r="B13" s="1">
        <v>3</v>
      </c>
      <c r="C13" s="1">
        <v>0.152</v>
      </c>
      <c r="D13" s="4">
        <v>0</v>
      </c>
      <c r="E13" s="4">
        <v>0</v>
      </c>
      <c r="F13" s="1">
        <f t="shared" si="0"/>
        <v>5.4382239999999999</v>
      </c>
      <c r="G13" s="1">
        <f t="shared" si="1"/>
        <v>1</v>
      </c>
      <c r="H13" s="1">
        <f t="shared" si="2"/>
        <v>2.5</v>
      </c>
      <c r="I13" s="1">
        <f t="shared" si="3"/>
        <v>0.32</v>
      </c>
      <c r="J13" s="1">
        <f t="shared" si="4"/>
        <v>2.6186489141759997</v>
      </c>
      <c r="K13" s="5">
        <f t="shared" si="5"/>
        <v>0.38187631590723042</v>
      </c>
      <c r="M13" s="1">
        <v>8</v>
      </c>
      <c r="N13" s="1">
        <v>3</v>
      </c>
      <c r="O13" s="1">
        <v>0.152</v>
      </c>
      <c r="P13" s="4">
        <v>0.02</v>
      </c>
      <c r="Q13" s="4">
        <v>0.1</v>
      </c>
      <c r="R13" s="1">
        <f t="shared" si="6"/>
        <v>5.4382239999999999</v>
      </c>
      <c r="S13" s="1">
        <f t="shared" si="7"/>
        <v>1</v>
      </c>
      <c r="T13" s="1">
        <f t="shared" si="8"/>
        <v>2.5499999999999998</v>
      </c>
      <c r="U13" s="1">
        <f t="shared" si="9"/>
        <v>0.35200000000000004</v>
      </c>
      <c r="V13" s="1">
        <f t="shared" si="10"/>
        <v>2.359984178176</v>
      </c>
      <c r="W13" s="5">
        <f t="shared" si="11"/>
        <v>0.42373165432527882</v>
      </c>
      <c r="X13" s="2"/>
      <c r="Y13" s="1">
        <v>8</v>
      </c>
      <c r="Z13" s="1">
        <v>3</v>
      </c>
      <c r="AA13" s="1">
        <v>0.152</v>
      </c>
      <c r="AB13" s="4">
        <v>0.04</v>
      </c>
      <c r="AC13" s="4">
        <v>0.2</v>
      </c>
      <c r="AD13" s="1">
        <f t="shared" si="12"/>
        <v>5.4382239999999999</v>
      </c>
      <c r="AE13" s="1">
        <f t="shared" si="13"/>
        <v>1</v>
      </c>
      <c r="AF13" s="1">
        <f t="shared" si="14"/>
        <v>2.6</v>
      </c>
      <c r="AG13" s="1">
        <f t="shared" si="15"/>
        <v>0.38400000000000001</v>
      </c>
      <c r="AH13" s="1">
        <f t="shared" si="16"/>
        <v>2.1147674421759999</v>
      </c>
      <c r="AI13" s="5">
        <f t="shared" si="17"/>
        <v>0.47286523333792452</v>
      </c>
      <c r="AK13" s="1">
        <v>8</v>
      </c>
      <c r="AL13" s="1">
        <v>3</v>
      </c>
      <c r="AM13" s="1">
        <v>0.152</v>
      </c>
      <c r="AN13" s="4">
        <v>0.06</v>
      </c>
      <c r="AO13" s="4">
        <v>0.3</v>
      </c>
      <c r="AP13" s="1">
        <f t="shared" si="18"/>
        <v>5.4382239999999999</v>
      </c>
      <c r="AQ13" s="1">
        <f t="shared" si="19"/>
        <v>1</v>
      </c>
      <c r="AR13" s="1">
        <f t="shared" si="20"/>
        <v>2.6500000000000004</v>
      </c>
      <c r="AS13" s="1">
        <f t="shared" si="21"/>
        <v>0.41600000000000004</v>
      </c>
      <c r="AT13" s="1">
        <f t="shared" si="22"/>
        <v>1.8829987061759992</v>
      </c>
      <c r="AU13" s="5">
        <f t="shared" si="23"/>
        <v>0.53106781046642548</v>
      </c>
      <c r="AW13" s="1">
        <v>8</v>
      </c>
      <c r="AX13" s="1">
        <v>3</v>
      </c>
      <c r="AY13" s="1">
        <v>0.152</v>
      </c>
      <c r="AZ13" s="4">
        <v>0.08</v>
      </c>
      <c r="BA13" s="4">
        <v>0.4</v>
      </c>
      <c r="BB13" s="1">
        <f t="shared" si="24"/>
        <v>5.4382239999999999</v>
      </c>
      <c r="BC13" s="1">
        <f t="shared" si="25"/>
        <v>1</v>
      </c>
      <c r="BD13" s="1">
        <f t="shared" si="26"/>
        <v>2.7</v>
      </c>
      <c r="BE13" s="1">
        <f t="shared" si="27"/>
        <v>0.44799999999999995</v>
      </c>
      <c r="BF13" s="1">
        <f t="shared" si="28"/>
        <v>1.6646779701759995</v>
      </c>
      <c r="BG13" s="5">
        <f t="shared" si="29"/>
        <v>0.60071678601854395</v>
      </c>
      <c r="BI13" s="1">
        <v>8</v>
      </c>
      <c r="BJ13" s="1">
        <v>3</v>
      </c>
      <c r="BK13" s="1">
        <v>0.152</v>
      </c>
      <c r="BL13" s="4">
        <v>0.1</v>
      </c>
      <c r="BM13" s="4">
        <v>0.5</v>
      </c>
      <c r="BN13" s="1">
        <f t="shared" si="30"/>
        <v>5.4382239999999999</v>
      </c>
      <c r="BO13" s="1">
        <f t="shared" si="31"/>
        <v>1</v>
      </c>
      <c r="BP13" s="1">
        <f t="shared" si="32"/>
        <v>2.75</v>
      </c>
      <c r="BQ13" s="1">
        <f t="shared" si="33"/>
        <v>0.48</v>
      </c>
      <c r="BR13" s="1">
        <f t="shared" si="34"/>
        <v>1.4598052341759999</v>
      </c>
      <c r="BS13" s="5">
        <f t="shared" si="35"/>
        <v>0.68502288975861836</v>
      </c>
      <c r="BU13" s="1">
        <v>8</v>
      </c>
      <c r="BV13" s="1">
        <v>3</v>
      </c>
      <c r="BW13" s="1">
        <v>0.152</v>
      </c>
      <c r="BX13" s="4">
        <v>0.2</v>
      </c>
      <c r="BY13" s="4">
        <v>1</v>
      </c>
      <c r="BZ13" s="1">
        <f t="shared" si="36"/>
        <v>5.4382239999999999</v>
      </c>
      <c r="CA13" s="1">
        <f t="shared" si="37"/>
        <v>1</v>
      </c>
      <c r="CB13" s="1">
        <f t="shared" si="38"/>
        <v>3</v>
      </c>
      <c r="CC13" s="1">
        <f t="shared" si="39"/>
        <v>0.64</v>
      </c>
      <c r="CD13" s="1">
        <f t="shared" si="40"/>
        <v>0.63716155417599984</v>
      </c>
      <c r="CE13" s="5">
        <f t="shared" si="41"/>
        <v>1.5694606704468159</v>
      </c>
      <c r="CG13" s="1">
        <v>8</v>
      </c>
      <c r="CH13" s="1">
        <v>3</v>
      </c>
      <c r="CI13" s="1">
        <v>0.152</v>
      </c>
      <c r="CJ13" s="4">
        <v>0.3</v>
      </c>
      <c r="CK13" s="4">
        <v>1.5</v>
      </c>
      <c r="CL13" s="1">
        <f t="shared" si="42"/>
        <v>5.4382239999999999</v>
      </c>
      <c r="CM13" s="1">
        <f t="shared" si="43"/>
        <v>1</v>
      </c>
      <c r="CN13" s="1">
        <f t="shared" si="44"/>
        <v>3.25</v>
      </c>
      <c r="CO13" s="1">
        <f t="shared" si="45"/>
        <v>0.8</v>
      </c>
      <c r="CP13" s="1">
        <f t="shared" si="46"/>
        <v>0.15071787417599991</v>
      </c>
      <c r="CQ13" s="5">
        <f t="shared" si="47"/>
        <v>6.6349131147660421</v>
      </c>
      <c r="CS13" s="1">
        <v>8</v>
      </c>
      <c r="CT13" s="1">
        <v>3</v>
      </c>
      <c r="CU13" s="1">
        <v>0.152</v>
      </c>
      <c r="CV13" s="4">
        <v>0.4</v>
      </c>
      <c r="CW13" s="4">
        <v>2</v>
      </c>
      <c r="CX13" s="1">
        <f t="shared" si="48"/>
        <v>5.4382239999999999</v>
      </c>
      <c r="CY13" s="1">
        <f t="shared" si="49"/>
        <v>1</v>
      </c>
      <c r="CZ13" s="1">
        <f t="shared" si="50"/>
        <v>3.5</v>
      </c>
      <c r="DA13" s="1">
        <f t="shared" si="51"/>
        <v>0.96</v>
      </c>
      <c r="DB13" s="1">
        <f t="shared" si="52"/>
        <v>4.7419417600000075E-4</v>
      </c>
      <c r="DC13" s="5">
        <f t="shared" si="53"/>
        <v>2108.8407462853329</v>
      </c>
      <c r="DE13" s="1">
        <v>8</v>
      </c>
      <c r="DF13" s="1">
        <v>3</v>
      </c>
      <c r="DG13" s="1">
        <v>0.152</v>
      </c>
      <c r="DH13" s="4">
        <v>0.5</v>
      </c>
      <c r="DI13" s="4">
        <v>2.5</v>
      </c>
      <c r="DJ13" s="1">
        <f t="shared" si="54"/>
        <v>5.4382239999999999</v>
      </c>
      <c r="DK13" s="1">
        <f t="shared" si="55"/>
        <v>1</v>
      </c>
      <c r="DL13" s="1">
        <f t="shared" si="56"/>
        <v>3.75</v>
      </c>
      <c r="DM13" s="1">
        <f t="shared" si="57"/>
        <v>1.1200000000000001</v>
      </c>
      <c r="DN13" s="1">
        <f t="shared" si="58"/>
        <v>0.18643051417600015</v>
      </c>
      <c r="DO13" s="7">
        <f t="shared" si="59"/>
        <v>5.3639287775387867</v>
      </c>
      <c r="DQ13" s="1">
        <v>8</v>
      </c>
      <c r="DR13" s="1">
        <v>3</v>
      </c>
      <c r="DS13" s="1">
        <v>0.152</v>
      </c>
      <c r="DT13" s="4">
        <v>0.6</v>
      </c>
      <c r="DU13" s="4">
        <v>3</v>
      </c>
      <c r="DV13" s="1">
        <f t="shared" si="60"/>
        <v>5.4382239999999999</v>
      </c>
      <c r="DW13" s="1">
        <f t="shared" si="61"/>
        <v>1</v>
      </c>
      <c r="DX13" s="1">
        <f t="shared" si="62"/>
        <v>4</v>
      </c>
      <c r="DY13" s="1">
        <f t="shared" si="63"/>
        <v>1.28</v>
      </c>
      <c r="DZ13" s="1">
        <f t="shared" si="64"/>
        <v>0.7085868341760001</v>
      </c>
      <c r="EA13" s="7">
        <f t="shared" si="65"/>
        <v>1.4112596392831342</v>
      </c>
      <c r="EC13" s="1">
        <v>8</v>
      </c>
      <c r="ED13" s="1">
        <v>3</v>
      </c>
      <c r="EE13" s="1">
        <v>0.152</v>
      </c>
      <c r="EF13" s="4">
        <v>0.7</v>
      </c>
      <c r="EG13" s="4">
        <v>3.5</v>
      </c>
      <c r="EH13" s="1">
        <f t="shared" si="66"/>
        <v>5.4382239999999999</v>
      </c>
      <c r="EI13" s="1">
        <f t="shared" si="67"/>
        <v>1</v>
      </c>
      <c r="EJ13" s="1">
        <f t="shared" si="68"/>
        <v>4.25</v>
      </c>
      <c r="EK13" s="1">
        <f t="shared" si="69"/>
        <v>1.44</v>
      </c>
      <c r="EL13" s="1">
        <f t="shared" si="70"/>
        <v>1.5669431541759999</v>
      </c>
      <c r="EM13" s="7">
        <f t="shared" si="71"/>
        <v>0.6381852445220737</v>
      </c>
    </row>
    <row r="14" spans="1:143" x14ac:dyDescent="0.25">
      <c r="A14" s="1">
        <v>9</v>
      </c>
      <c r="B14" s="1">
        <v>10</v>
      </c>
      <c r="C14" s="1">
        <v>0.182</v>
      </c>
      <c r="D14" s="4">
        <v>0</v>
      </c>
      <c r="E14" s="4">
        <v>0</v>
      </c>
      <c r="F14" s="1">
        <f t="shared" si="0"/>
        <v>5.0602502500000002</v>
      </c>
      <c r="G14" s="1">
        <f t="shared" si="1"/>
        <v>1</v>
      </c>
      <c r="H14" s="1">
        <f t="shared" si="2"/>
        <v>2.5</v>
      </c>
      <c r="I14" s="1">
        <f t="shared" si="3"/>
        <v>0.32</v>
      </c>
      <c r="J14" s="1">
        <f t="shared" si="4"/>
        <v>1.5382206826250628</v>
      </c>
      <c r="K14" s="5">
        <f t="shared" si="5"/>
        <v>0.65010177752482301</v>
      </c>
      <c r="M14" s="1">
        <v>9</v>
      </c>
      <c r="N14" s="1">
        <v>10</v>
      </c>
      <c r="O14" s="1">
        <v>0.182</v>
      </c>
      <c r="P14" s="4">
        <v>0.02</v>
      </c>
      <c r="Q14" s="4">
        <v>0.1</v>
      </c>
      <c r="R14" s="1">
        <f t="shared" si="6"/>
        <v>5.0602502500000002</v>
      </c>
      <c r="S14" s="1">
        <f t="shared" si="7"/>
        <v>1</v>
      </c>
      <c r="T14" s="1">
        <f t="shared" si="8"/>
        <v>2.5499999999999998</v>
      </c>
      <c r="U14" s="1">
        <f t="shared" si="9"/>
        <v>0.35200000000000004</v>
      </c>
      <c r="V14" s="1">
        <f t="shared" si="10"/>
        <v>1.341543641625063</v>
      </c>
      <c r="W14" s="5">
        <f t="shared" si="11"/>
        <v>0.74540996578289609</v>
      </c>
      <c r="X14" s="2"/>
      <c r="Y14" s="1">
        <v>9</v>
      </c>
      <c r="Z14" s="1">
        <v>10</v>
      </c>
      <c r="AA14" s="1">
        <v>0.182</v>
      </c>
      <c r="AB14" s="4">
        <v>0.04</v>
      </c>
      <c r="AC14" s="4">
        <v>0.2</v>
      </c>
      <c r="AD14" s="1">
        <f t="shared" si="12"/>
        <v>5.0602502500000002</v>
      </c>
      <c r="AE14" s="1">
        <f t="shared" si="13"/>
        <v>1</v>
      </c>
      <c r="AF14" s="1">
        <f t="shared" si="14"/>
        <v>2.6</v>
      </c>
      <c r="AG14" s="1">
        <f t="shared" si="15"/>
        <v>0.38400000000000001</v>
      </c>
      <c r="AH14" s="1">
        <f t="shared" si="16"/>
        <v>1.1583146006250629</v>
      </c>
      <c r="AI14" s="5">
        <f t="shared" si="17"/>
        <v>0.86332331428816378</v>
      </c>
      <c r="AK14" s="1">
        <v>9</v>
      </c>
      <c r="AL14" s="1">
        <v>10</v>
      </c>
      <c r="AM14" s="1">
        <v>0.182</v>
      </c>
      <c r="AN14" s="4">
        <v>0.06</v>
      </c>
      <c r="AO14" s="4">
        <v>0.3</v>
      </c>
      <c r="AP14" s="1">
        <f t="shared" si="18"/>
        <v>5.0602502500000002</v>
      </c>
      <c r="AQ14" s="1">
        <f t="shared" si="19"/>
        <v>1</v>
      </c>
      <c r="AR14" s="1">
        <f t="shared" si="20"/>
        <v>2.6500000000000004</v>
      </c>
      <c r="AS14" s="1">
        <f t="shared" si="21"/>
        <v>0.41600000000000004</v>
      </c>
      <c r="AT14" s="1">
        <f t="shared" si="22"/>
        <v>0.98853355962506206</v>
      </c>
      <c r="AU14" s="5">
        <f t="shared" si="23"/>
        <v>1.0115994447161583</v>
      </c>
      <c r="AW14" s="1">
        <v>9</v>
      </c>
      <c r="AX14" s="1">
        <v>10</v>
      </c>
      <c r="AY14" s="1">
        <v>0.182</v>
      </c>
      <c r="AZ14" s="4">
        <v>0.08</v>
      </c>
      <c r="BA14" s="4">
        <v>0.4</v>
      </c>
      <c r="BB14" s="1">
        <f t="shared" si="24"/>
        <v>5.0602502500000002</v>
      </c>
      <c r="BC14" s="1">
        <f t="shared" si="25"/>
        <v>1</v>
      </c>
      <c r="BD14" s="1">
        <f t="shared" si="26"/>
        <v>2.7</v>
      </c>
      <c r="BE14" s="1">
        <f t="shared" si="27"/>
        <v>0.44799999999999995</v>
      </c>
      <c r="BF14" s="1">
        <f t="shared" si="28"/>
        <v>0.83220051862506261</v>
      </c>
      <c r="BG14" s="5">
        <f t="shared" si="29"/>
        <v>1.2016334736875325</v>
      </c>
      <c r="BI14" s="1">
        <v>9</v>
      </c>
      <c r="BJ14" s="1">
        <v>10</v>
      </c>
      <c r="BK14" s="1">
        <v>0.182</v>
      </c>
      <c r="BL14" s="4">
        <v>0.1</v>
      </c>
      <c r="BM14" s="4">
        <v>0.5</v>
      </c>
      <c r="BN14" s="1">
        <f t="shared" si="30"/>
        <v>5.0602502500000002</v>
      </c>
      <c r="BO14" s="1">
        <f t="shared" si="31"/>
        <v>1</v>
      </c>
      <c r="BP14" s="1">
        <f t="shared" si="32"/>
        <v>2.75</v>
      </c>
      <c r="BQ14" s="1">
        <f t="shared" si="33"/>
        <v>0.48</v>
      </c>
      <c r="BR14" s="1">
        <f t="shared" si="34"/>
        <v>0.68931547762506284</v>
      </c>
      <c r="BS14" s="5">
        <f t="shared" si="35"/>
        <v>1.450714560255278</v>
      </c>
      <c r="BU14" s="1">
        <v>9</v>
      </c>
      <c r="BV14" s="1">
        <v>10</v>
      </c>
      <c r="BW14" s="1">
        <v>0.182</v>
      </c>
      <c r="BX14" s="4">
        <v>0.2</v>
      </c>
      <c r="BY14" s="4">
        <v>1</v>
      </c>
      <c r="BZ14" s="1">
        <f t="shared" si="36"/>
        <v>5.0602502500000002</v>
      </c>
      <c r="CA14" s="1">
        <f t="shared" si="37"/>
        <v>1</v>
      </c>
      <c r="CB14" s="1">
        <f t="shared" si="38"/>
        <v>3</v>
      </c>
      <c r="CC14" s="1">
        <f t="shared" si="39"/>
        <v>0.64</v>
      </c>
      <c r="CD14" s="1">
        <f t="shared" si="40"/>
        <v>0.17661027262506263</v>
      </c>
      <c r="CE14" s="5">
        <f t="shared" si="41"/>
        <v>5.6621847933102094</v>
      </c>
      <c r="CG14" s="1">
        <v>9</v>
      </c>
      <c r="CH14" s="1">
        <v>10</v>
      </c>
      <c r="CI14" s="1">
        <v>0.182</v>
      </c>
      <c r="CJ14" s="4">
        <v>0.3</v>
      </c>
      <c r="CK14" s="4">
        <v>1.5</v>
      </c>
      <c r="CL14" s="1">
        <f t="shared" si="42"/>
        <v>5.0602502500000002</v>
      </c>
      <c r="CM14" s="1">
        <f t="shared" si="43"/>
        <v>1</v>
      </c>
      <c r="CN14" s="1">
        <f t="shared" si="44"/>
        <v>3.25</v>
      </c>
      <c r="CO14" s="1">
        <f t="shared" si="45"/>
        <v>0.8</v>
      </c>
      <c r="CP14" s="1">
        <f t="shared" si="46"/>
        <v>1.0506762506250261E-4</v>
      </c>
      <c r="CQ14" s="5">
        <f t="shared" si="47"/>
        <v>9517.6796792077494</v>
      </c>
      <c r="CS14" s="1">
        <v>9</v>
      </c>
      <c r="CT14" s="1">
        <v>10</v>
      </c>
      <c r="CU14" s="1">
        <v>0.182</v>
      </c>
      <c r="CV14" s="4">
        <v>0.4</v>
      </c>
      <c r="CW14" s="4">
        <v>2</v>
      </c>
      <c r="CX14" s="1">
        <f t="shared" si="48"/>
        <v>5.0602502500000002</v>
      </c>
      <c r="CY14" s="1">
        <f t="shared" si="49"/>
        <v>1</v>
      </c>
      <c r="CZ14" s="1">
        <f t="shared" si="50"/>
        <v>3.5</v>
      </c>
      <c r="DA14" s="1">
        <f t="shared" si="51"/>
        <v>0.96</v>
      </c>
      <c r="DB14" s="1">
        <f t="shared" si="52"/>
        <v>0.15979986262506232</v>
      </c>
      <c r="DC14" s="7">
        <f t="shared" si="53"/>
        <v>6.2578276575011547</v>
      </c>
      <c r="DE14" s="1">
        <v>9</v>
      </c>
      <c r="DF14" s="1">
        <v>10</v>
      </c>
      <c r="DG14" s="1">
        <v>0.182</v>
      </c>
      <c r="DH14" s="4">
        <v>0.5</v>
      </c>
      <c r="DI14" s="4">
        <v>2.5</v>
      </c>
      <c r="DJ14" s="1">
        <f t="shared" si="54"/>
        <v>5.0602502500000002</v>
      </c>
      <c r="DK14" s="1">
        <f t="shared" si="55"/>
        <v>1</v>
      </c>
      <c r="DL14" s="1">
        <f t="shared" si="56"/>
        <v>3.75</v>
      </c>
      <c r="DM14" s="1">
        <f t="shared" si="57"/>
        <v>1.1200000000000001</v>
      </c>
      <c r="DN14" s="1">
        <f t="shared" si="58"/>
        <v>0.6556946576250624</v>
      </c>
      <c r="DO14" s="7">
        <f t="shared" si="59"/>
        <v>1.5251001184332011</v>
      </c>
      <c r="DQ14" s="1">
        <v>9</v>
      </c>
      <c r="DR14" s="1">
        <v>10</v>
      </c>
      <c r="DS14" s="1">
        <v>0.182</v>
      </c>
      <c r="DT14" s="4">
        <v>0.6</v>
      </c>
      <c r="DU14" s="4">
        <v>3</v>
      </c>
      <c r="DV14" s="1">
        <f t="shared" si="60"/>
        <v>5.0602502500000002</v>
      </c>
      <c r="DW14" s="1">
        <f t="shared" si="61"/>
        <v>1</v>
      </c>
      <c r="DX14" s="1">
        <f t="shared" si="62"/>
        <v>4</v>
      </c>
      <c r="DY14" s="1">
        <f t="shared" si="63"/>
        <v>1.28</v>
      </c>
      <c r="DZ14" s="1">
        <f t="shared" si="64"/>
        <v>1.4877894526250621</v>
      </c>
      <c r="EA14" s="7">
        <f t="shared" si="65"/>
        <v>0.6721381162069644</v>
      </c>
      <c r="EC14" s="1">
        <v>9</v>
      </c>
      <c r="ED14" s="1">
        <v>10</v>
      </c>
      <c r="EE14" s="1">
        <v>0.182</v>
      </c>
      <c r="EF14" s="4">
        <v>0.7</v>
      </c>
      <c r="EG14" s="4">
        <v>3.5</v>
      </c>
      <c r="EH14" s="1">
        <f t="shared" si="66"/>
        <v>5.0602502500000002</v>
      </c>
      <c r="EI14" s="1">
        <f t="shared" si="67"/>
        <v>1</v>
      </c>
      <c r="EJ14" s="1">
        <f t="shared" si="68"/>
        <v>4.25</v>
      </c>
      <c r="EK14" s="1">
        <f t="shared" si="69"/>
        <v>1.44</v>
      </c>
      <c r="EL14" s="1">
        <f t="shared" si="70"/>
        <v>2.6560842476250617</v>
      </c>
      <c r="EM14" s="7">
        <f t="shared" si="71"/>
        <v>0.37649408180261984</v>
      </c>
    </row>
    <row r="15" spans="1:143" x14ac:dyDescent="0.25">
      <c r="A15" s="1">
        <v>10</v>
      </c>
      <c r="B15" s="1">
        <v>30</v>
      </c>
      <c r="C15" s="1">
        <v>0.19400000000000001</v>
      </c>
      <c r="D15" s="4">
        <v>0</v>
      </c>
      <c r="E15" s="4">
        <v>0</v>
      </c>
      <c r="F15" s="1">
        <f t="shared" si="0"/>
        <v>4.9128722500000004</v>
      </c>
      <c r="G15" s="1">
        <f t="shared" si="1"/>
        <v>1</v>
      </c>
      <c r="H15" s="1">
        <f t="shared" si="2"/>
        <v>2.5</v>
      </c>
      <c r="I15" s="1">
        <f t="shared" si="3"/>
        <v>0.32</v>
      </c>
      <c r="J15" s="1">
        <f t="shared" si="4"/>
        <v>1.1943697548200631</v>
      </c>
      <c r="K15" s="5">
        <f t="shared" si="5"/>
        <v>0.83726165700725919</v>
      </c>
      <c r="M15" s="1">
        <v>10</v>
      </c>
      <c r="N15" s="1">
        <v>30</v>
      </c>
      <c r="O15" s="1">
        <v>0.19400000000000001</v>
      </c>
      <c r="P15" s="4">
        <v>0.02</v>
      </c>
      <c r="Q15" s="4">
        <v>0.1</v>
      </c>
      <c r="R15" s="1">
        <f t="shared" si="6"/>
        <v>4.9128722500000004</v>
      </c>
      <c r="S15" s="1">
        <f t="shared" si="7"/>
        <v>1</v>
      </c>
      <c r="T15" s="1">
        <f t="shared" si="8"/>
        <v>2.5499999999999998</v>
      </c>
      <c r="U15" s="1">
        <f t="shared" si="9"/>
        <v>0.35200000000000004</v>
      </c>
      <c r="V15" s="1">
        <f t="shared" si="10"/>
        <v>1.0218627058200636</v>
      </c>
      <c r="W15" s="5">
        <f t="shared" si="11"/>
        <v>0.97860504577029428</v>
      </c>
      <c r="X15" s="2"/>
      <c r="Y15" s="1">
        <v>10</v>
      </c>
      <c r="Z15" s="1">
        <v>30</v>
      </c>
      <c r="AA15" s="1">
        <v>0.19400000000000001</v>
      </c>
      <c r="AB15" s="4">
        <v>0.04</v>
      </c>
      <c r="AC15" s="4">
        <v>0.2</v>
      </c>
      <c r="AD15" s="1">
        <f t="shared" si="12"/>
        <v>4.9128722500000004</v>
      </c>
      <c r="AE15" s="1">
        <f t="shared" si="13"/>
        <v>1</v>
      </c>
      <c r="AF15" s="1">
        <f t="shared" si="14"/>
        <v>2.6</v>
      </c>
      <c r="AG15" s="1">
        <f t="shared" si="15"/>
        <v>0.38400000000000001</v>
      </c>
      <c r="AH15" s="1">
        <f t="shared" si="16"/>
        <v>0.86280365682006299</v>
      </c>
      <c r="AI15" s="5">
        <f t="shared" si="17"/>
        <v>1.1590122411923773</v>
      </c>
      <c r="AK15" s="1">
        <v>10</v>
      </c>
      <c r="AL15" s="1">
        <v>30</v>
      </c>
      <c r="AM15" s="1">
        <v>0.19400000000000001</v>
      </c>
      <c r="AN15" s="4">
        <v>0.06</v>
      </c>
      <c r="AO15" s="4">
        <v>0.3</v>
      </c>
      <c r="AP15" s="1">
        <f t="shared" si="18"/>
        <v>4.9128722500000004</v>
      </c>
      <c r="AQ15" s="1">
        <f t="shared" si="19"/>
        <v>1</v>
      </c>
      <c r="AR15" s="1">
        <f t="shared" si="20"/>
        <v>2.6500000000000004</v>
      </c>
      <c r="AS15" s="1">
        <f t="shared" si="21"/>
        <v>0.41600000000000004</v>
      </c>
      <c r="AT15" s="1">
        <f t="shared" si="22"/>
        <v>0.71719260782006244</v>
      </c>
      <c r="AU15" s="5">
        <f t="shared" si="23"/>
        <v>1.3943255815750009</v>
      </c>
      <c r="AW15" s="1">
        <v>10</v>
      </c>
      <c r="AX15" s="1">
        <v>30</v>
      </c>
      <c r="AY15" s="1">
        <v>0.19400000000000001</v>
      </c>
      <c r="AZ15" s="4">
        <v>0.08</v>
      </c>
      <c r="BA15" s="4">
        <v>0.4</v>
      </c>
      <c r="BB15" s="1">
        <f t="shared" si="24"/>
        <v>4.9128722500000004</v>
      </c>
      <c r="BC15" s="1">
        <f t="shared" si="25"/>
        <v>1</v>
      </c>
      <c r="BD15" s="1">
        <f t="shared" si="26"/>
        <v>2.7</v>
      </c>
      <c r="BE15" s="1">
        <f t="shared" si="27"/>
        <v>0.44799999999999995</v>
      </c>
      <c r="BF15" s="1">
        <f t="shared" si="28"/>
        <v>0.58502955882006291</v>
      </c>
      <c r="BG15" s="5">
        <f t="shared" si="29"/>
        <v>1.7093153412912752</v>
      </c>
      <c r="BI15" s="1">
        <v>10</v>
      </c>
      <c r="BJ15" s="1">
        <v>30</v>
      </c>
      <c r="BK15" s="1">
        <v>0.19400000000000001</v>
      </c>
      <c r="BL15" s="4">
        <v>0.1</v>
      </c>
      <c r="BM15" s="4">
        <v>0.5</v>
      </c>
      <c r="BN15" s="1">
        <f t="shared" si="30"/>
        <v>4.9128722500000004</v>
      </c>
      <c r="BO15" s="1">
        <f t="shared" si="31"/>
        <v>1</v>
      </c>
      <c r="BP15" s="1">
        <f t="shared" si="32"/>
        <v>2.75</v>
      </c>
      <c r="BQ15" s="1">
        <f t="shared" si="33"/>
        <v>0.48</v>
      </c>
      <c r="BR15" s="1">
        <f t="shared" si="34"/>
        <v>0.46631450982006306</v>
      </c>
      <c r="BS15" s="5">
        <f t="shared" si="35"/>
        <v>2.1444754107820283</v>
      </c>
      <c r="BU15" s="1">
        <v>10</v>
      </c>
      <c r="BV15" s="1">
        <v>30</v>
      </c>
      <c r="BW15" s="1">
        <v>0.19400000000000001</v>
      </c>
      <c r="BX15" s="4">
        <v>0.2</v>
      </c>
      <c r="BY15" s="4">
        <v>1</v>
      </c>
      <c r="BZ15" s="1">
        <f t="shared" si="36"/>
        <v>4.9128722500000004</v>
      </c>
      <c r="CA15" s="1">
        <f t="shared" si="37"/>
        <v>1</v>
      </c>
      <c r="CB15" s="1">
        <f t="shared" si="38"/>
        <v>3</v>
      </c>
      <c r="CC15" s="1">
        <f t="shared" si="39"/>
        <v>0.64</v>
      </c>
      <c r="CD15" s="1">
        <f t="shared" si="40"/>
        <v>7.4459264820062709E-2</v>
      </c>
      <c r="CE15" s="5">
        <f t="shared" si="41"/>
        <v>13.430162148613567</v>
      </c>
      <c r="CG15" s="1">
        <v>10</v>
      </c>
      <c r="CH15" s="1">
        <v>30</v>
      </c>
      <c r="CI15" s="1">
        <v>0.19400000000000001</v>
      </c>
      <c r="CJ15" s="4">
        <v>0.3</v>
      </c>
      <c r="CK15" s="4">
        <v>1.5</v>
      </c>
      <c r="CL15" s="1">
        <f t="shared" si="42"/>
        <v>4.9128722500000004</v>
      </c>
      <c r="CM15" s="1">
        <f t="shared" si="43"/>
        <v>1</v>
      </c>
      <c r="CN15" s="1">
        <f t="shared" si="44"/>
        <v>3.25</v>
      </c>
      <c r="CO15" s="1">
        <f t="shared" si="45"/>
        <v>0.8</v>
      </c>
      <c r="CP15" s="1">
        <f t="shared" si="46"/>
        <v>1.8804019820062405E-2</v>
      </c>
      <c r="CQ15" s="7">
        <f t="shared" si="47"/>
        <v>53.180118377299245</v>
      </c>
      <c r="CS15" s="1">
        <v>10</v>
      </c>
      <c r="CT15" s="1">
        <v>30</v>
      </c>
      <c r="CU15" s="1">
        <v>0.19400000000000001</v>
      </c>
      <c r="CV15" s="4">
        <v>0.4</v>
      </c>
      <c r="CW15" s="4">
        <v>2</v>
      </c>
      <c r="CX15" s="1">
        <f t="shared" si="48"/>
        <v>4.9128722500000004</v>
      </c>
      <c r="CY15" s="1">
        <f t="shared" si="49"/>
        <v>1</v>
      </c>
      <c r="CZ15" s="1">
        <f t="shared" si="50"/>
        <v>3.5</v>
      </c>
      <c r="DA15" s="1">
        <f t="shared" si="51"/>
        <v>0.96</v>
      </c>
      <c r="DB15" s="1">
        <f t="shared" si="52"/>
        <v>0.29934877482006206</v>
      </c>
      <c r="DC15" s="7">
        <f t="shared" si="53"/>
        <v>3.3405849100304419</v>
      </c>
      <c r="DE15" s="1">
        <v>10</v>
      </c>
      <c r="DF15" s="1">
        <v>30</v>
      </c>
      <c r="DG15" s="1">
        <v>0.19400000000000001</v>
      </c>
      <c r="DH15" s="4">
        <v>0.5</v>
      </c>
      <c r="DI15" s="4">
        <v>2.5</v>
      </c>
      <c r="DJ15" s="1">
        <f t="shared" si="54"/>
        <v>4.9128722500000004</v>
      </c>
      <c r="DK15" s="1">
        <f t="shared" si="55"/>
        <v>1</v>
      </c>
      <c r="DL15" s="1">
        <f t="shared" si="56"/>
        <v>3.75</v>
      </c>
      <c r="DM15" s="1">
        <f t="shared" si="57"/>
        <v>1.1200000000000001</v>
      </c>
      <c r="DN15" s="1">
        <f t="shared" si="58"/>
        <v>0.91609352982006198</v>
      </c>
      <c r="DO15" s="7">
        <f t="shared" si="59"/>
        <v>1.0915915978540083</v>
      </c>
      <c r="DQ15" s="1">
        <v>10</v>
      </c>
      <c r="DR15" s="1">
        <v>30</v>
      </c>
      <c r="DS15" s="1">
        <v>0.19400000000000001</v>
      </c>
      <c r="DT15" s="4">
        <v>0.6</v>
      </c>
      <c r="DU15" s="4">
        <v>3</v>
      </c>
      <c r="DV15" s="1">
        <f t="shared" si="60"/>
        <v>4.9128722500000004</v>
      </c>
      <c r="DW15" s="1">
        <f t="shared" si="61"/>
        <v>1</v>
      </c>
      <c r="DX15" s="1">
        <f t="shared" si="62"/>
        <v>4</v>
      </c>
      <c r="DY15" s="1">
        <f t="shared" si="63"/>
        <v>1.28</v>
      </c>
      <c r="DZ15" s="1">
        <f t="shared" si="64"/>
        <v>1.8690382848200615</v>
      </c>
      <c r="EA15" s="7">
        <f t="shared" si="65"/>
        <v>0.53503451915447164</v>
      </c>
      <c r="EC15" s="1">
        <v>10</v>
      </c>
      <c r="ED15" s="1">
        <v>30</v>
      </c>
      <c r="EE15" s="1">
        <v>0.19400000000000001</v>
      </c>
      <c r="EF15" s="4">
        <v>0.7</v>
      </c>
      <c r="EG15" s="4">
        <v>3.5</v>
      </c>
      <c r="EH15" s="1">
        <f t="shared" si="66"/>
        <v>4.9128722500000004</v>
      </c>
      <c r="EI15" s="1">
        <f t="shared" si="67"/>
        <v>1</v>
      </c>
      <c r="EJ15" s="1">
        <f t="shared" si="68"/>
        <v>4.25</v>
      </c>
      <c r="EK15" s="1">
        <f t="shared" si="69"/>
        <v>1.44</v>
      </c>
      <c r="EL15" s="1">
        <f t="shared" si="70"/>
        <v>3.1581830398200608</v>
      </c>
      <c r="EM15" s="7">
        <f t="shared" si="71"/>
        <v>0.31663775892387019</v>
      </c>
    </row>
    <row r="16" spans="1:143" x14ac:dyDescent="0.25">
      <c r="A16" s="1">
        <v>11</v>
      </c>
      <c r="B16" s="1">
        <v>100</v>
      </c>
      <c r="C16" s="1">
        <v>0.19800000000000001</v>
      </c>
      <c r="D16" s="4">
        <v>0</v>
      </c>
      <c r="E16" s="4">
        <v>0</v>
      </c>
      <c r="F16" s="1">
        <f t="shared" si="0"/>
        <v>4.8642302500000012</v>
      </c>
      <c r="G16" s="1">
        <f t="shared" si="1"/>
        <v>1</v>
      </c>
      <c r="H16" s="1">
        <f t="shared" si="2"/>
        <v>2.5</v>
      </c>
      <c r="I16" s="1">
        <f t="shared" si="3"/>
        <v>0.32</v>
      </c>
      <c r="J16" s="1">
        <f t="shared" si="4"/>
        <v>1.0904168150150648</v>
      </c>
      <c r="K16" s="5">
        <f t="shared" si="5"/>
        <v>0.91708050190530521</v>
      </c>
      <c r="M16" s="1">
        <v>11</v>
      </c>
      <c r="N16" s="1">
        <v>100</v>
      </c>
      <c r="O16" s="1">
        <v>0.19800000000000001</v>
      </c>
      <c r="P16" s="4">
        <v>0.02</v>
      </c>
      <c r="Q16" s="4">
        <v>0.1</v>
      </c>
      <c r="R16" s="1">
        <f t="shared" si="6"/>
        <v>4.8642302500000012</v>
      </c>
      <c r="S16" s="1">
        <f t="shared" si="7"/>
        <v>1</v>
      </c>
      <c r="T16" s="1">
        <f t="shared" si="8"/>
        <v>2.5499999999999998</v>
      </c>
      <c r="U16" s="1">
        <f t="shared" si="9"/>
        <v>0.35200000000000004</v>
      </c>
      <c r="V16" s="1">
        <f t="shared" si="10"/>
        <v>0.92588705401506499</v>
      </c>
      <c r="W16" s="5">
        <f t="shared" si="11"/>
        <v>1.0800453421003651</v>
      </c>
      <c r="X16" s="2"/>
      <c r="Y16" s="1">
        <v>11</v>
      </c>
      <c r="Z16" s="1">
        <v>100</v>
      </c>
      <c r="AA16" s="1">
        <v>0.19800000000000001</v>
      </c>
      <c r="AB16" s="4">
        <v>0.04</v>
      </c>
      <c r="AC16" s="4">
        <v>0.2</v>
      </c>
      <c r="AD16" s="1">
        <f t="shared" si="12"/>
        <v>4.8642302500000012</v>
      </c>
      <c r="AE16" s="1">
        <f t="shared" si="13"/>
        <v>1</v>
      </c>
      <c r="AF16" s="1">
        <f t="shared" si="14"/>
        <v>2.6</v>
      </c>
      <c r="AG16" s="1">
        <f t="shared" si="15"/>
        <v>0.38400000000000001</v>
      </c>
      <c r="AH16" s="1">
        <f t="shared" si="16"/>
        <v>0.7748052930150644</v>
      </c>
      <c r="AI16" s="5">
        <f t="shared" si="17"/>
        <v>1.2906468360697649</v>
      </c>
      <c r="AK16" s="1">
        <v>11</v>
      </c>
      <c r="AL16" s="1">
        <v>100</v>
      </c>
      <c r="AM16" s="1">
        <v>0.19800000000000001</v>
      </c>
      <c r="AN16" s="4">
        <v>0.06</v>
      </c>
      <c r="AO16" s="4">
        <v>0.3</v>
      </c>
      <c r="AP16" s="1">
        <f t="shared" si="18"/>
        <v>4.8642302500000012</v>
      </c>
      <c r="AQ16" s="1">
        <f t="shared" si="19"/>
        <v>1</v>
      </c>
      <c r="AR16" s="1">
        <f t="shared" si="20"/>
        <v>2.6500000000000004</v>
      </c>
      <c r="AS16" s="1">
        <f t="shared" si="21"/>
        <v>0.41600000000000004</v>
      </c>
      <c r="AT16" s="1">
        <f t="shared" si="22"/>
        <v>0.63717153201506382</v>
      </c>
      <c r="AU16" s="5">
        <f t="shared" si="23"/>
        <v>1.5694360933506966</v>
      </c>
      <c r="AW16" s="1">
        <v>11</v>
      </c>
      <c r="AX16" s="1">
        <v>100</v>
      </c>
      <c r="AY16" s="1">
        <v>0.19800000000000001</v>
      </c>
      <c r="AZ16" s="4">
        <v>0.08</v>
      </c>
      <c r="BA16" s="4">
        <v>0.4</v>
      </c>
      <c r="BB16" s="1">
        <f t="shared" si="24"/>
        <v>4.8642302500000012</v>
      </c>
      <c r="BC16" s="1">
        <f t="shared" si="25"/>
        <v>1</v>
      </c>
      <c r="BD16" s="1">
        <f t="shared" si="26"/>
        <v>2.7</v>
      </c>
      <c r="BE16" s="1">
        <f t="shared" si="27"/>
        <v>0.44799999999999995</v>
      </c>
      <c r="BF16" s="1">
        <f t="shared" si="28"/>
        <v>0.51298577101506404</v>
      </c>
      <c r="BG16" s="5">
        <f t="shared" si="29"/>
        <v>1.9493718081522275</v>
      </c>
      <c r="BI16" s="1">
        <v>11</v>
      </c>
      <c r="BJ16" s="1">
        <v>100</v>
      </c>
      <c r="BK16" s="1">
        <v>0.19800000000000001</v>
      </c>
      <c r="BL16" s="4">
        <v>0.1</v>
      </c>
      <c r="BM16" s="4">
        <v>0.5</v>
      </c>
      <c r="BN16" s="1">
        <f t="shared" si="30"/>
        <v>4.8642302500000012</v>
      </c>
      <c r="BO16" s="1">
        <f t="shared" si="31"/>
        <v>1</v>
      </c>
      <c r="BP16" s="1">
        <f t="shared" si="32"/>
        <v>2.75</v>
      </c>
      <c r="BQ16" s="1">
        <f t="shared" si="33"/>
        <v>0.48</v>
      </c>
      <c r="BR16" s="1">
        <f t="shared" si="34"/>
        <v>0.40224801001506405</v>
      </c>
      <c r="BS16" s="5">
        <f t="shared" si="35"/>
        <v>2.4860284578227008</v>
      </c>
      <c r="BU16" s="1">
        <v>11</v>
      </c>
      <c r="BV16" s="1">
        <v>100</v>
      </c>
      <c r="BW16" s="1">
        <v>0.19800000000000001</v>
      </c>
      <c r="BX16" s="4">
        <v>0.2</v>
      </c>
      <c r="BY16" s="4">
        <v>1</v>
      </c>
      <c r="BZ16" s="1">
        <f t="shared" si="36"/>
        <v>4.8642302500000012</v>
      </c>
      <c r="CA16" s="1">
        <f t="shared" si="37"/>
        <v>1</v>
      </c>
      <c r="CB16" s="1">
        <f t="shared" si="38"/>
        <v>3</v>
      </c>
      <c r="CC16" s="1">
        <f t="shared" si="39"/>
        <v>0.64</v>
      </c>
      <c r="CD16" s="1">
        <f t="shared" si="40"/>
        <v>5.0279205015063035E-2</v>
      </c>
      <c r="CE16" s="5">
        <f t="shared" si="41"/>
        <v>19.888938174348862</v>
      </c>
      <c r="CG16" s="1">
        <v>11</v>
      </c>
      <c r="CH16" s="1">
        <v>100</v>
      </c>
      <c r="CI16" s="1">
        <v>0.19800000000000001</v>
      </c>
      <c r="CJ16" s="4">
        <v>0.3</v>
      </c>
      <c r="CK16" s="4">
        <v>1.5</v>
      </c>
      <c r="CL16" s="1">
        <f t="shared" si="42"/>
        <v>4.8642302500000012</v>
      </c>
      <c r="CM16" s="1">
        <f t="shared" si="43"/>
        <v>1</v>
      </c>
      <c r="CN16" s="1">
        <f t="shared" si="44"/>
        <v>3.25</v>
      </c>
      <c r="CO16" s="1">
        <f t="shared" si="45"/>
        <v>0.8</v>
      </c>
      <c r="CP16" s="1">
        <f t="shared" si="46"/>
        <v>3.4510400015062073E-2</v>
      </c>
      <c r="CQ16" s="7">
        <f t="shared" si="47"/>
        <v>28.976772206742019</v>
      </c>
      <c r="CS16" s="1">
        <v>11</v>
      </c>
      <c r="CT16" s="1">
        <v>100</v>
      </c>
      <c r="CU16" s="1">
        <v>0.19800000000000001</v>
      </c>
      <c r="CV16" s="4">
        <v>0.4</v>
      </c>
      <c r="CW16" s="4">
        <v>2</v>
      </c>
      <c r="CX16" s="1">
        <f t="shared" si="48"/>
        <v>4.8642302500000012</v>
      </c>
      <c r="CY16" s="1">
        <f t="shared" si="49"/>
        <v>1</v>
      </c>
      <c r="CZ16" s="1">
        <f t="shared" si="50"/>
        <v>3.5</v>
      </c>
      <c r="DA16" s="1">
        <f t="shared" si="51"/>
        <v>0.96</v>
      </c>
      <c r="DB16" s="1">
        <f t="shared" si="52"/>
        <v>0.35494159501506101</v>
      </c>
      <c r="DC16" s="7">
        <f t="shared" si="53"/>
        <v>2.8173649243830319</v>
      </c>
      <c r="DE16" s="1">
        <v>11</v>
      </c>
      <c r="DF16" s="1">
        <v>100</v>
      </c>
      <c r="DG16" s="1">
        <v>0.19800000000000001</v>
      </c>
      <c r="DH16" s="4">
        <v>0.5</v>
      </c>
      <c r="DI16" s="4">
        <v>2.5</v>
      </c>
      <c r="DJ16" s="1">
        <f t="shared" si="54"/>
        <v>4.8642302500000012</v>
      </c>
      <c r="DK16" s="1">
        <f t="shared" si="55"/>
        <v>1</v>
      </c>
      <c r="DL16" s="1">
        <f t="shared" si="56"/>
        <v>3.75</v>
      </c>
      <c r="DM16" s="1">
        <f t="shared" si="57"/>
        <v>1.1200000000000001</v>
      </c>
      <c r="DN16" s="1">
        <f t="shared" si="58"/>
        <v>1.0115727900150604</v>
      </c>
      <c r="DO16" s="7">
        <f t="shared" si="59"/>
        <v>0.98855960724794889</v>
      </c>
      <c r="DQ16" s="1">
        <v>11</v>
      </c>
      <c r="DR16" s="1">
        <v>100</v>
      </c>
      <c r="DS16" s="1">
        <v>0.19800000000000001</v>
      </c>
      <c r="DT16" s="4">
        <v>0.6</v>
      </c>
      <c r="DU16" s="4">
        <v>3</v>
      </c>
      <c r="DV16" s="1">
        <f t="shared" si="60"/>
        <v>4.8642302500000012</v>
      </c>
      <c r="DW16" s="1">
        <f t="shared" si="61"/>
        <v>1</v>
      </c>
      <c r="DX16" s="1">
        <f t="shared" si="62"/>
        <v>4</v>
      </c>
      <c r="DY16" s="1">
        <f t="shared" si="63"/>
        <v>1.28</v>
      </c>
      <c r="DZ16" s="1">
        <f t="shared" si="64"/>
        <v>2.0044039850150592</v>
      </c>
      <c r="EA16" s="7">
        <f t="shared" si="65"/>
        <v>0.49890142280498756</v>
      </c>
      <c r="EC16" s="1">
        <v>11</v>
      </c>
      <c r="ED16" s="1">
        <v>100</v>
      </c>
      <c r="EE16" s="1">
        <v>0.19800000000000001</v>
      </c>
      <c r="EF16" s="4">
        <v>0.7</v>
      </c>
      <c r="EG16" s="4">
        <v>3.5</v>
      </c>
      <c r="EH16" s="1">
        <f t="shared" si="66"/>
        <v>4.8642302500000012</v>
      </c>
      <c r="EI16" s="1">
        <f t="shared" si="67"/>
        <v>1</v>
      </c>
      <c r="EJ16" s="1">
        <f t="shared" si="68"/>
        <v>4.25</v>
      </c>
      <c r="EK16" s="1">
        <f t="shared" si="69"/>
        <v>1.44</v>
      </c>
      <c r="EL16" s="1">
        <f t="shared" si="70"/>
        <v>3.3334351800150581</v>
      </c>
      <c r="EM16" s="7">
        <f t="shared" si="71"/>
        <v>0.29999083407870036</v>
      </c>
    </row>
    <row r="17" spans="1:143" x14ac:dyDescent="0.25">
      <c r="A17" s="1">
        <v>12</v>
      </c>
      <c r="B17" s="1">
        <v>300</v>
      </c>
      <c r="C17" s="1">
        <v>0.1993</v>
      </c>
      <c r="D17" s="4">
        <v>0</v>
      </c>
      <c r="E17" s="4">
        <v>0</v>
      </c>
      <c r="F17" s="1">
        <f t="shared" si="0"/>
        <v>4.8484737056249996</v>
      </c>
      <c r="G17" s="1">
        <f t="shared" si="1"/>
        <v>1</v>
      </c>
      <c r="H17" s="1">
        <f t="shared" si="2"/>
        <v>2.5</v>
      </c>
      <c r="I17" s="1">
        <f t="shared" si="3"/>
        <v>0.32</v>
      </c>
      <c r="J17" s="1">
        <f t="shared" si="4"/>
        <v>1.0577581631620181</v>
      </c>
      <c r="K17" s="5">
        <f t="shared" si="5"/>
        <v>0.94539568194930468</v>
      </c>
      <c r="M17" s="1">
        <v>12</v>
      </c>
      <c r="N17" s="1">
        <v>300</v>
      </c>
      <c r="O17" s="1">
        <v>0.1993</v>
      </c>
      <c r="P17" s="4">
        <v>0.02</v>
      </c>
      <c r="Q17" s="4">
        <v>0.1</v>
      </c>
      <c r="R17" s="1">
        <f t="shared" si="6"/>
        <v>4.8484737056249996</v>
      </c>
      <c r="S17" s="1">
        <f t="shared" si="7"/>
        <v>1</v>
      </c>
      <c r="T17" s="1">
        <f t="shared" si="8"/>
        <v>2.5499999999999998</v>
      </c>
      <c r="U17" s="1">
        <f t="shared" si="9"/>
        <v>0.35200000000000004</v>
      </c>
      <c r="V17" s="1">
        <f t="shared" si="10"/>
        <v>0.89581247543951847</v>
      </c>
      <c r="W17" s="5">
        <f t="shared" si="11"/>
        <v>1.1163050609552667</v>
      </c>
      <c r="X17" s="2"/>
      <c r="Y17" s="1">
        <v>12</v>
      </c>
      <c r="Z17" s="1">
        <v>300</v>
      </c>
      <c r="AA17" s="1">
        <v>0.1993</v>
      </c>
      <c r="AB17" s="4">
        <v>0.04</v>
      </c>
      <c r="AC17" s="4">
        <v>0.2</v>
      </c>
      <c r="AD17" s="1">
        <f t="shared" si="12"/>
        <v>4.8484737056249996</v>
      </c>
      <c r="AE17" s="1">
        <f t="shared" si="13"/>
        <v>1</v>
      </c>
      <c r="AF17" s="1">
        <f t="shared" si="14"/>
        <v>2.6</v>
      </c>
      <c r="AG17" s="1">
        <f t="shared" si="15"/>
        <v>0.38400000000000001</v>
      </c>
      <c r="AH17" s="1">
        <f t="shared" si="16"/>
        <v>0.7473147877170182</v>
      </c>
      <c r="AI17" s="5">
        <f t="shared" si="17"/>
        <v>1.3381241967055317</v>
      </c>
      <c r="AK17" s="1">
        <v>12</v>
      </c>
      <c r="AL17" s="1">
        <v>300</v>
      </c>
      <c r="AM17" s="1">
        <v>0.1993</v>
      </c>
      <c r="AN17" s="4">
        <v>0.06</v>
      </c>
      <c r="AO17" s="4">
        <v>0.3</v>
      </c>
      <c r="AP17" s="1">
        <f t="shared" si="18"/>
        <v>4.8484737056249996</v>
      </c>
      <c r="AQ17" s="1">
        <f t="shared" si="19"/>
        <v>1</v>
      </c>
      <c r="AR17" s="1">
        <f t="shared" si="20"/>
        <v>2.6500000000000004</v>
      </c>
      <c r="AS17" s="1">
        <f t="shared" si="21"/>
        <v>0.41600000000000004</v>
      </c>
      <c r="AT17" s="1">
        <f t="shared" si="22"/>
        <v>0.61226509999451784</v>
      </c>
      <c r="AU17" s="5">
        <f t="shared" si="23"/>
        <v>1.6332794405706841</v>
      </c>
      <c r="AW17" s="1">
        <v>12</v>
      </c>
      <c r="AX17" s="1">
        <v>300</v>
      </c>
      <c r="AY17" s="1">
        <v>0.1993</v>
      </c>
      <c r="AZ17" s="4">
        <v>0.08</v>
      </c>
      <c r="BA17" s="4">
        <v>0.4</v>
      </c>
      <c r="BB17" s="1">
        <f t="shared" si="24"/>
        <v>4.8484737056249996</v>
      </c>
      <c r="BC17" s="1">
        <f t="shared" si="25"/>
        <v>1</v>
      </c>
      <c r="BD17" s="1">
        <f t="shared" si="26"/>
        <v>2.7</v>
      </c>
      <c r="BE17" s="1">
        <f t="shared" si="27"/>
        <v>0.44799999999999995</v>
      </c>
      <c r="BF17" s="1">
        <f t="shared" si="28"/>
        <v>0.49066341227201837</v>
      </c>
      <c r="BG17" s="5">
        <f t="shared" si="29"/>
        <v>2.0380569958731933</v>
      </c>
      <c r="BI17" s="1">
        <v>12</v>
      </c>
      <c r="BJ17" s="1">
        <v>300</v>
      </c>
      <c r="BK17" s="1">
        <v>0.1993</v>
      </c>
      <c r="BL17" s="4">
        <v>0.1</v>
      </c>
      <c r="BM17" s="4">
        <v>0.5</v>
      </c>
      <c r="BN17" s="1">
        <f t="shared" si="30"/>
        <v>4.8484737056249996</v>
      </c>
      <c r="BO17" s="1">
        <f t="shared" si="31"/>
        <v>1</v>
      </c>
      <c r="BP17" s="1">
        <f t="shared" si="32"/>
        <v>2.75</v>
      </c>
      <c r="BQ17" s="1">
        <f t="shared" si="33"/>
        <v>0.48</v>
      </c>
      <c r="BR17" s="1">
        <f t="shared" si="34"/>
        <v>0.38250972454951865</v>
      </c>
      <c r="BS17" s="5">
        <f t="shared" si="35"/>
        <v>2.6143126195750948</v>
      </c>
      <c r="BU17" s="1">
        <v>12</v>
      </c>
      <c r="BV17" s="1">
        <v>300</v>
      </c>
      <c r="BW17" s="1">
        <v>0.1993</v>
      </c>
      <c r="BX17" s="4">
        <v>0.2</v>
      </c>
      <c r="BY17" s="4">
        <v>1</v>
      </c>
      <c r="BZ17" s="1">
        <f t="shared" si="36"/>
        <v>4.8484737056249996</v>
      </c>
      <c r="CA17" s="1">
        <f t="shared" si="37"/>
        <v>1</v>
      </c>
      <c r="CB17" s="1">
        <f t="shared" si="38"/>
        <v>3</v>
      </c>
      <c r="CC17" s="1">
        <f t="shared" si="39"/>
        <v>0.64</v>
      </c>
      <c r="CD17" s="1">
        <f t="shared" si="40"/>
        <v>4.3461285937018972E-2</v>
      </c>
      <c r="CE17" s="5">
        <f t="shared" si="41"/>
        <v>23.008983246587075</v>
      </c>
      <c r="CG17" s="1">
        <v>12</v>
      </c>
      <c r="CH17" s="1">
        <v>300</v>
      </c>
      <c r="CI17" s="1">
        <v>0.1993</v>
      </c>
      <c r="CJ17" s="4">
        <v>0.3</v>
      </c>
      <c r="CK17" s="4">
        <v>1.5</v>
      </c>
      <c r="CL17" s="1">
        <f t="shared" si="42"/>
        <v>4.8484737056249996</v>
      </c>
      <c r="CM17" s="1">
        <f t="shared" si="43"/>
        <v>1</v>
      </c>
      <c r="CN17" s="1">
        <f t="shared" si="44"/>
        <v>3.25</v>
      </c>
      <c r="CO17" s="1">
        <f t="shared" si="45"/>
        <v>0.8</v>
      </c>
      <c r="CP17" s="1">
        <f t="shared" si="46"/>
        <v>4.0612847324519349E-2</v>
      </c>
      <c r="CQ17" s="7">
        <f t="shared" si="47"/>
        <v>24.622750333396748</v>
      </c>
      <c r="CS17" s="1">
        <v>12</v>
      </c>
      <c r="CT17" s="1">
        <v>300</v>
      </c>
      <c r="CU17" s="1">
        <v>0.1993</v>
      </c>
      <c r="CV17" s="4">
        <v>0.4</v>
      </c>
      <c r="CW17" s="4">
        <v>2</v>
      </c>
      <c r="CX17" s="1">
        <f t="shared" si="48"/>
        <v>4.8484737056249996</v>
      </c>
      <c r="CY17" s="1">
        <f t="shared" si="49"/>
        <v>1</v>
      </c>
      <c r="CZ17" s="1">
        <f t="shared" si="50"/>
        <v>3.5</v>
      </c>
      <c r="DA17" s="1">
        <f t="shared" si="51"/>
        <v>0.96</v>
      </c>
      <c r="DB17" s="1">
        <f t="shared" si="52"/>
        <v>0.37396440871201964</v>
      </c>
      <c r="DC17" s="7">
        <f t="shared" si="53"/>
        <v>2.6740512645150525</v>
      </c>
      <c r="DE17" s="1">
        <v>12</v>
      </c>
      <c r="DF17" s="1">
        <v>300</v>
      </c>
      <c r="DG17" s="1">
        <v>0.1993</v>
      </c>
      <c r="DH17" s="4">
        <v>0.5</v>
      </c>
      <c r="DI17" s="4">
        <v>2.5</v>
      </c>
      <c r="DJ17" s="1">
        <f t="shared" si="54"/>
        <v>4.8484737056249996</v>
      </c>
      <c r="DK17" s="1">
        <f t="shared" si="55"/>
        <v>1</v>
      </c>
      <c r="DL17" s="1">
        <f t="shared" si="56"/>
        <v>3.75</v>
      </c>
      <c r="DM17" s="1">
        <f t="shared" si="57"/>
        <v>1.1200000000000001</v>
      </c>
      <c r="DN17" s="1">
        <f t="shared" si="58"/>
        <v>1.0435159700995202</v>
      </c>
      <c r="DO17" s="7">
        <f t="shared" si="59"/>
        <v>0.95829870232329062</v>
      </c>
      <c r="DQ17" s="1">
        <v>12</v>
      </c>
      <c r="DR17" s="1">
        <v>300</v>
      </c>
      <c r="DS17" s="1">
        <v>0.1993</v>
      </c>
      <c r="DT17" s="4">
        <v>0.6</v>
      </c>
      <c r="DU17" s="4">
        <v>3</v>
      </c>
      <c r="DV17" s="1">
        <f t="shared" si="60"/>
        <v>4.8484737056249996</v>
      </c>
      <c r="DW17" s="1">
        <f t="shared" si="61"/>
        <v>1</v>
      </c>
      <c r="DX17" s="1">
        <f t="shared" si="62"/>
        <v>4</v>
      </c>
      <c r="DY17" s="1">
        <f t="shared" si="63"/>
        <v>1.28</v>
      </c>
      <c r="DZ17" s="1">
        <f t="shared" si="64"/>
        <v>2.0492675314870206</v>
      </c>
      <c r="EA17" s="7">
        <f t="shared" si="65"/>
        <v>0.48797923386526543</v>
      </c>
      <c r="EC17" s="1">
        <v>12</v>
      </c>
      <c r="ED17" s="1">
        <v>300</v>
      </c>
      <c r="EE17" s="1">
        <v>0.1993</v>
      </c>
      <c r="EF17" s="4">
        <v>0.7</v>
      </c>
      <c r="EG17" s="4">
        <v>3.5</v>
      </c>
      <c r="EH17" s="1">
        <f t="shared" si="66"/>
        <v>4.8484737056249996</v>
      </c>
      <c r="EI17" s="1">
        <f t="shared" si="67"/>
        <v>1</v>
      </c>
      <c r="EJ17" s="1">
        <f t="shared" si="68"/>
        <v>4.25</v>
      </c>
      <c r="EK17" s="1">
        <f t="shared" si="69"/>
        <v>1.44</v>
      </c>
      <c r="EL17" s="1">
        <f t="shared" si="70"/>
        <v>3.3912190928745205</v>
      </c>
      <c r="EM17" s="7">
        <f t="shared" si="71"/>
        <v>0.29487920792294303</v>
      </c>
    </row>
    <row r="18" spans="1:143" x14ac:dyDescent="0.25">
      <c r="A18" s="1">
        <v>13</v>
      </c>
      <c r="B18" s="1">
        <v>1000</v>
      </c>
      <c r="C18" s="1">
        <v>0.19980000000000001</v>
      </c>
      <c r="D18" s="4">
        <v>0</v>
      </c>
      <c r="E18" s="4">
        <v>0</v>
      </c>
      <c r="F18" s="1">
        <f t="shared" si="0"/>
        <v>4.8424203025000008</v>
      </c>
      <c r="G18" s="1">
        <f t="shared" si="1"/>
        <v>1</v>
      </c>
      <c r="H18" s="1">
        <f t="shared" si="2"/>
        <v>2.5</v>
      </c>
      <c r="I18" s="1">
        <f t="shared" si="3"/>
        <v>0.32</v>
      </c>
      <c r="J18" s="1">
        <f t="shared" si="4"/>
        <v>1.0453432749641929</v>
      </c>
      <c r="K18" s="5">
        <f t="shared" si="5"/>
        <v>0.95662355510370878</v>
      </c>
      <c r="M18" s="1">
        <v>13</v>
      </c>
      <c r="N18" s="1">
        <v>1000</v>
      </c>
      <c r="O18" s="1">
        <v>0.19980000000000001</v>
      </c>
      <c r="P18" s="4">
        <v>0.02</v>
      </c>
      <c r="Q18" s="4">
        <v>0.1</v>
      </c>
      <c r="R18" s="1">
        <f t="shared" si="6"/>
        <v>4.8424203025000008</v>
      </c>
      <c r="S18" s="1">
        <f t="shared" si="7"/>
        <v>1</v>
      </c>
      <c r="T18" s="1">
        <f t="shared" si="8"/>
        <v>2.5499999999999998</v>
      </c>
      <c r="U18" s="1">
        <f t="shared" si="9"/>
        <v>0.35200000000000004</v>
      </c>
      <c r="V18" s="1">
        <f t="shared" si="10"/>
        <v>0.88439034535419314</v>
      </c>
      <c r="W18" s="5">
        <f t="shared" si="11"/>
        <v>1.1307224295845359</v>
      </c>
      <c r="X18" s="2"/>
      <c r="Y18" s="1">
        <v>13</v>
      </c>
      <c r="Z18" s="1">
        <v>1000</v>
      </c>
      <c r="AA18" s="1">
        <v>0.19980000000000001</v>
      </c>
      <c r="AB18" s="4">
        <v>0.04</v>
      </c>
      <c r="AC18" s="4">
        <v>0.2</v>
      </c>
      <c r="AD18" s="1">
        <f t="shared" si="12"/>
        <v>4.8424203025000008</v>
      </c>
      <c r="AE18" s="1">
        <f t="shared" si="13"/>
        <v>1</v>
      </c>
      <c r="AF18" s="1">
        <f t="shared" si="14"/>
        <v>2.6</v>
      </c>
      <c r="AG18" s="1">
        <f t="shared" si="15"/>
        <v>0.38400000000000001</v>
      </c>
      <c r="AH18" s="1">
        <f t="shared" si="16"/>
        <v>0.73688541574419264</v>
      </c>
      <c r="AI18" s="5">
        <f t="shared" si="17"/>
        <v>1.3570630909964254</v>
      </c>
      <c r="AK18" s="1">
        <v>13</v>
      </c>
      <c r="AL18" s="1">
        <v>1000</v>
      </c>
      <c r="AM18" s="1">
        <v>0.19980000000000001</v>
      </c>
      <c r="AN18" s="4">
        <v>0.06</v>
      </c>
      <c r="AO18" s="4">
        <v>0.3</v>
      </c>
      <c r="AP18" s="1">
        <f t="shared" si="18"/>
        <v>4.8424203025000008</v>
      </c>
      <c r="AQ18" s="1">
        <f t="shared" si="19"/>
        <v>1</v>
      </c>
      <c r="AR18" s="1">
        <f t="shared" si="20"/>
        <v>2.6500000000000004</v>
      </c>
      <c r="AS18" s="1">
        <f t="shared" si="21"/>
        <v>0.41600000000000004</v>
      </c>
      <c r="AT18" s="1">
        <f t="shared" si="22"/>
        <v>0.60282848613419204</v>
      </c>
      <c r="AU18" s="5">
        <f t="shared" si="23"/>
        <v>1.6588466255348722</v>
      </c>
      <c r="AW18" s="1">
        <v>13</v>
      </c>
      <c r="AX18" s="1">
        <v>1000</v>
      </c>
      <c r="AY18" s="1">
        <v>0.19980000000000001</v>
      </c>
      <c r="AZ18" s="4">
        <v>0.08</v>
      </c>
      <c r="BA18" s="4">
        <v>0.4</v>
      </c>
      <c r="BB18" s="1">
        <f t="shared" si="24"/>
        <v>4.8424203025000008</v>
      </c>
      <c r="BC18" s="1">
        <f t="shared" si="25"/>
        <v>1</v>
      </c>
      <c r="BD18" s="1">
        <f t="shared" si="26"/>
        <v>2.7</v>
      </c>
      <c r="BE18" s="1">
        <f t="shared" si="27"/>
        <v>0.44799999999999995</v>
      </c>
      <c r="BF18" s="1">
        <f t="shared" si="28"/>
        <v>0.48221955652419241</v>
      </c>
      <c r="BG18" s="5">
        <f t="shared" si="29"/>
        <v>2.0737441824382565</v>
      </c>
      <c r="BI18" s="1">
        <v>13</v>
      </c>
      <c r="BJ18" s="1">
        <v>1000</v>
      </c>
      <c r="BK18" s="1">
        <v>0.19980000000000001</v>
      </c>
      <c r="BL18" s="4">
        <v>0.1</v>
      </c>
      <c r="BM18" s="4">
        <v>0.5</v>
      </c>
      <c r="BN18" s="1">
        <f t="shared" si="30"/>
        <v>4.8424203025000008</v>
      </c>
      <c r="BO18" s="1">
        <f t="shared" si="31"/>
        <v>1</v>
      </c>
      <c r="BP18" s="1">
        <f t="shared" si="32"/>
        <v>2.75</v>
      </c>
      <c r="BQ18" s="1">
        <f t="shared" si="33"/>
        <v>0.48</v>
      </c>
      <c r="BR18" s="1">
        <f t="shared" si="34"/>
        <v>0.37505862691419245</v>
      </c>
      <c r="BS18" s="5">
        <f t="shared" si="35"/>
        <v>2.6662498293334402</v>
      </c>
      <c r="BU18" s="1">
        <v>13</v>
      </c>
      <c r="BV18" s="1">
        <v>1000</v>
      </c>
      <c r="BW18" s="1">
        <v>0.19980000000000001</v>
      </c>
      <c r="BX18" s="4">
        <v>0.2</v>
      </c>
      <c r="BY18" s="4">
        <v>1</v>
      </c>
      <c r="BZ18" s="1">
        <f t="shared" si="36"/>
        <v>4.8424203025000008</v>
      </c>
      <c r="CA18" s="1">
        <f t="shared" si="37"/>
        <v>1</v>
      </c>
      <c r="CB18" s="1">
        <f t="shared" si="38"/>
        <v>3</v>
      </c>
      <c r="CC18" s="1">
        <f t="shared" si="39"/>
        <v>0.64</v>
      </c>
      <c r="CD18" s="1">
        <f t="shared" si="40"/>
        <v>4.0973978864191817E-2</v>
      </c>
      <c r="CE18" s="5">
        <f t="shared" si="41"/>
        <v>24.405733290254734</v>
      </c>
      <c r="CG18" s="1">
        <v>13</v>
      </c>
      <c r="CH18" s="1">
        <v>1000</v>
      </c>
      <c r="CI18" s="1">
        <v>0.19980000000000001</v>
      </c>
      <c r="CJ18" s="4">
        <v>0.3</v>
      </c>
      <c r="CK18" s="4">
        <v>1.5</v>
      </c>
      <c r="CL18" s="1">
        <f t="shared" si="42"/>
        <v>4.8424203025000008</v>
      </c>
      <c r="CM18" s="1">
        <f t="shared" si="43"/>
        <v>1</v>
      </c>
      <c r="CN18" s="1">
        <f t="shared" si="44"/>
        <v>3.25</v>
      </c>
      <c r="CO18" s="1">
        <f t="shared" si="45"/>
        <v>0.8</v>
      </c>
      <c r="CP18" s="1">
        <f t="shared" si="46"/>
        <v>4.3089330814191203E-2</v>
      </c>
      <c r="CQ18" s="7">
        <f t="shared" si="47"/>
        <v>23.207601072111711</v>
      </c>
      <c r="CS18" s="1">
        <v>13</v>
      </c>
      <c r="CT18" s="1">
        <v>1000</v>
      </c>
      <c r="CU18" s="1">
        <v>0.19980000000000001</v>
      </c>
      <c r="CV18" s="4">
        <v>0.4</v>
      </c>
      <c r="CW18" s="4">
        <v>2</v>
      </c>
      <c r="CX18" s="1">
        <f t="shared" si="48"/>
        <v>4.8424203025000008</v>
      </c>
      <c r="CY18" s="1">
        <f t="shared" si="49"/>
        <v>1</v>
      </c>
      <c r="CZ18" s="1">
        <f t="shared" si="50"/>
        <v>3.5</v>
      </c>
      <c r="DA18" s="1">
        <f t="shared" si="51"/>
        <v>0.96</v>
      </c>
      <c r="DB18" s="1">
        <f t="shared" si="52"/>
        <v>0.38140468276419048</v>
      </c>
      <c r="DC18" s="7">
        <f t="shared" si="53"/>
        <v>2.6218870538049108</v>
      </c>
      <c r="DE18" s="1">
        <v>13</v>
      </c>
      <c r="DF18" s="1">
        <v>1000</v>
      </c>
      <c r="DG18" s="1">
        <v>0.19980000000000001</v>
      </c>
      <c r="DH18" s="4">
        <v>0.5</v>
      </c>
      <c r="DI18" s="4">
        <v>2.5</v>
      </c>
      <c r="DJ18" s="1">
        <f t="shared" si="54"/>
        <v>4.8424203025000008</v>
      </c>
      <c r="DK18" s="1">
        <f t="shared" si="55"/>
        <v>1</v>
      </c>
      <c r="DL18" s="1">
        <f t="shared" si="56"/>
        <v>3.75</v>
      </c>
      <c r="DM18" s="1">
        <f t="shared" si="57"/>
        <v>1.1200000000000001</v>
      </c>
      <c r="DN18" s="1">
        <f t="shared" si="58"/>
        <v>1.0559200347141902</v>
      </c>
      <c r="DO18" s="7">
        <f t="shared" si="59"/>
        <v>0.94704141139880327</v>
      </c>
      <c r="DQ18" s="1">
        <v>13</v>
      </c>
      <c r="DR18" s="1">
        <v>1000</v>
      </c>
      <c r="DS18" s="1">
        <v>0.19980000000000001</v>
      </c>
      <c r="DT18" s="4">
        <v>0.6</v>
      </c>
      <c r="DU18" s="4">
        <v>3</v>
      </c>
      <c r="DV18" s="1">
        <f t="shared" si="60"/>
        <v>4.8424203025000008</v>
      </c>
      <c r="DW18" s="1">
        <f t="shared" si="61"/>
        <v>1</v>
      </c>
      <c r="DX18" s="1">
        <f t="shared" si="62"/>
        <v>4</v>
      </c>
      <c r="DY18" s="1">
        <f t="shared" si="63"/>
        <v>1.28</v>
      </c>
      <c r="DZ18" s="1">
        <f t="shared" si="64"/>
        <v>2.0666353866641893</v>
      </c>
      <c r="EA18" s="7">
        <f t="shared" si="65"/>
        <v>0.48387829147459166</v>
      </c>
      <c r="EC18" s="1">
        <v>13</v>
      </c>
      <c r="ED18" s="1">
        <v>1000</v>
      </c>
      <c r="EE18" s="1">
        <v>0.19980000000000001</v>
      </c>
      <c r="EF18" s="4">
        <v>0.7</v>
      </c>
      <c r="EG18" s="4">
        <v>3.5</v>
      </c>
      <c r="EH18" s="1">
        <f t="shared" si="66"/>
        <v>4.8424203025000008</v>
      </c>
      <c r="EI18" s="1">
        <f t="shared" si="67"/>
        <v>1</v>
      </c>
      <c r="EJ18" s="1">
        <f t="shared" si="68"/>
        <v>4.25</v>
      </c>
      <c r="EK18" s="1">
        <f t="shared" si="69"/>
        <v>1.44</v>
      </c>
      <c r="EL18" s="1">
        <f t="shared" si="70"/>
        <v>3.4135507386141883</v>
      </c>
      <c r="EM18" s="7">
        <f t="shared" si="71"/>
        <v>0.29295009114350345</v>
      </c>
    </row>
    <row r="19" spans="1:143" x14ac:dyDescent="0.25">
      <c r="A19" s="1">
        <v>14</v>
      </c>
      <c r="B19" s="1">
        <v>3000</v>
      </c>
      <c r="C19" s="1">
        <v>0.19997999999999999</v>
      </c>
      <c r="D19" s="4">
        <v>0</v>
      </c>
      <c r="E19" s="4">
        <v>0</v>
      </c>
      <c r="F19" s="1">
        <f t="shared" si="0"/>
        <v>4.8402420030249997</v>
      </c>
      <c r="G19" s="1">
        <f t="shared" si="1"/>
        <v>1</v>
      </c>
      <c r="H19" s="1">
        <f t="shared" si="2"/>
        <v>2.5</v>
      </c>
      <c r="I19" s="1">
        <f t="shared" si="3"/>
        <v>0.32</v>
      </c>
      <c r="J19" s="1">
        <f t="shared" si="4"/>
        <v>1.0408937447364635</v>
      </c>
      <c r="K19" s="5">
        <f t="shared" si="5"/>
        <v>0.96071285379199101</v>
      </c>
      <c r="M19" s="1">
        <v>14</v>
      </c>
      <c r="N19" s="1">
        <v>3000</v>
      </c>
      <c r="O19" s="1">
        <v>0.19997999999999999</v>
      </c>
      <c r="P19" s="4">
        <v>0.02</v>
      </c>
      <c r="Q19" s="4">
        <v>0.1</v>
      </c>
      <c r="R19" s="1">
        <f t="shared" si="6"/>
        <v>4.8402420030249997</v>
      </c>
      <c r="S19" s="1">
        <f t="shared" si="7"/>
        <v>1</v>
      </c>
      <c r="T19" s="1">
        <f t="shared" si="8"/>
        <v>2.5499999999999998</v>
      </c>
      <c r="U19" s="1">
        <f t="shared" si="9"/>
        <v>0.35200000000000004</v>
      </c>
      <c r="V19" s="1">
        <f t="shared" si="10"/>
        <v>0.88029805624036384</v>
      </c>
      <c r="W19" s="5">
        <f t="shared" si="11"/>
        <v>1.1359788800066961</v>
      </c>
      <c r="X19" s="2"/>
      <c r="Y19" s="1">
        <v>14</v>
      </c>
      <c r="Z19" s="1">
        <v>3000</v>
      </c>
      <c r="AA19" s="1">
        <v>0.19997999999999999</v>
      </c>
      <c r="AB19" s="4">
        <v>0.04</v>
      </c>
      <c r="AC19" s="4">
        <v>0.2</v>
      </c>
      <c r="AD19" s="1">
        <f t="shared" si="12"/>
        <v>4.8402420030249997</v>
      </c>
      <c r="AE19" s="1">
        <f t="shared" si="13"/>
        <v>1</v>
      </c>
      <c r="AF19" s="1">
        <f t="shared" si="14"/>
        <v>2.6</v>
      </c>
      <c r="AG19" s="1">
        <f t="shared" si="15"/>
        <v>0.38400000000000001</v>
      </c>
      <c r="AH19" s="1">
        <f t="shared" si="16"/>
        <v>0.73315036774426345</v>
      </c>
      <c r="AI19" s="5">
        <f t="shared" si="17"/>
        <v>1.3639766738121841</v>
      </c>
      <c r="AK19" s="1">
        <v>14</v>
      </c>
      <c r="AL19" s="1">
        <v>3000</v>
      </c>
      <c r="AM19" s="1">
        <v>0.19997999999999999</v>
      </c>
      <c r="AN19" s="4">
        <v>0.06</v>
      </c>
      <c r="AO19" s="4">
        <v>0.3</v>
      </c>
      <c r="AP19" s="1">
        <f t="shared" si="18"/>
        <v>4.8402420030249997</v>
      </c>
      <c r="AQ19" s="1">
        <f t="shared" si="19"/>
        <v>1</v>
      </c>
      <c r="AR19" s="1">
        <f t="shared" si="20"/>
        <v>2.6500000000000004</v>
      </c>
      <c r="AS19" s="1">
        <f t="shared" si="21"/>
        <v>0.41600000000000004</v>
      </c>
      <c r="AT19" s="1">
        <f t="shared" si="22"/>
        <v>0.59945067924816309</v>
      </c>
      <c r="AU19" s="5">
        <f t="shared" si="23"/>
        <v>1.6681939559301355</v>
      </c>
      <c r="AW19" s="1">
        <v>14</v>
      </c>
      <c r="AX19" s="1">
        <v>3000</v>
      </c>
      <c r="AY19" s="1">
        <v>0.19997999999999999</v>
      </c>
      <c r="AZ19" s="4">
        <v>0.08</v>
      </c>
      <c r="BA19" s="4">
        <v>0.4</v>
      </c>
      <c r="BB19" s="1">
        <f t="shared" si="24"/>
        <v>4.8402420030249997</v>
      </c>
      <c r="BC19" s="1">
        <f t="shared" si="25"/>
        <v>1</v>
      </c>
      <c r="BD19" s="1">
        <f t="shared" si="26"/>
        <v>2.7</v>
      </c>
      <c r="BE19" s="1">
        <f t="shared" si="27"/>
        <v>0.44799999999999995</v>
      </c>
      <c r="BF19" s="1">
        <f t="shared" si="28"/>
        <v>0.47919899075206357</v>
      </c>
      <c r="BG19" s="5">
        <f t="shared" si="29"/>
        <v>2.0868157473173761</v>
      </c>
      <c r="BI19" s="1">
        <v>14</v>
      </c>
      <c r="BJ19" s="1">
        <v>3000</v>
      </c>
      <c r="BK19" s="1">
        <v>0.19997999999999999</v>
      </c>
      <c r="BL19" s="4">
        <v>0.1</v>
      </c>
      <c r="BM19" s="4">
        <v>0.5</v>
      </c>
      <c r="BN19" s="1">
        <f t="shared" si="30"/>
        <v>4.8402420030249997</v>
      </c>
      <c r="BO19" s="1">
        <f t="shared" si="31"/>
        <v>1</v>
      </c>
      <c r="BP19" s="1">
        <f t="shared" si="32"/>
        <v>2.75</v>
      </c>
      <c r="BQ19" s="1">
        <f t="shared" si="33"/>
        <v>0.48</v>
      </c>
      <c r="BR19" s="1">
        <f t="shared" si="34"/>
        <v>0.37239530225596379</v>
      </c>
      <c r="BS19" s="5">
        <f t="shared" si="35"/>
        <v>2.6853185148738952</v>
      </c>
      <c r="BU19" s="1">
        <v>14</v>
      </c>
      <c r="BV19" s="1">
        <v>3000</v>
      </c>
      <c r="BW19" s="1">
        <v>0.19997999999999999</v>
      </c>
      <c r="BX19" s="4">
        <v>0.2</v>
      </c>
      <c r="BY19" s="4">
        <v>1</v>
      </c>
      <c r="BZ19" s="1">
        <f t="shared" si="36"/>
        <v>4.8402420030249997</v>
      </c>
      <c r="CA19" s="1">
        <f t="shared" si="37"/>
        <v>1</v>
      </c>
      <c r="CB19" s="1">
        <f t="shared" si="38"/>
        <v>3</v>
      </c>
      <c r="CC19" s="1">
        <f t="shared" si="39"/>
        <v>0.64</v>
      </c>
      <c r="CD19" s="1">
        <f t="shared" si="40"/>
        <v>4.0096859775463997E-2</v>
      </c>
      <c r="CE19" s="5">
        <f t="shared" si="41"/>
        <v>24.939608877100106</v>
      </c>
      <c r="CG19" s="1">
        <v>14</v>
      </c>
      <c r="CH19" s="1">
        <v>3000</v>
      </c>
      <c r="CI19" s="1">
        <v>0.19997999999999999</v>
      </c>
      <c r="CJ19" s="4">
        <v>0.3</v>
      </c>
      <c r="CK19" s="4">
        <v>1.5</v>
      </c>
      <c r="CL19" s="1">
        <f t="shared" si="42"/>
        <v>4.8402420030249997</v>
      </c>
      <c r="CM19" s="1">
        <f t="shared" si="43"/>
        <v>1</v>
      </c>
      <c r="CN19" s="1">
        <f t="shared" si="44"/>
        <v>3.25</v>
      </c>
      <c r="CO19" s="1">
        <f t="shared" si="45"/>
        <v>0.8</v>
      </c>
      <c r="CP19" s="1">
        <f t="shared" si="46"/>
        <v>4.3998417294964239E-2</v>
      </c>
      <c r="CQ19" s="7">
        <f t="shared" si="47"/>
        <v>22.728090269611886</v>
      </c>
      <c r="CS19" s="1">
        <v>14</v>
      </c>
      <c r="CT19" s="1">
        <v>3000</v>
      </c>
      <c r="CU19" s="1">
        <v>0.19997999999999999</v>
      </c>
      <c r="CV19" s="4">
        <v>0.4</v>
      </c>
      <c r="CW19" s="4">
        <v>2</v>
      </c>
      <c r="CX19" s="1">
        <f t="shared" si="48"/>
        <v>4.8402420030249997</v>
      </c>
      <c r="CY19" s="1">
        <f t="shared" si="49"/>
        <v>1</v>
      </c>
      <c r="CZ19" s="1">
        <f t="shared" si="50"/>
        <v>3.5</v>
      </c>
      <c r="DA19" s="1">
        <f t="shared" si="51"/>
        <v>0.96</v>
      </c>
      <c r="DB19" s="1">
        <f t="shared" si="52"/>
        <v>0.3840999748144644</v>
      </c>
      <c r="DC19" s="7">
        <f t="shared" si="53"/>
        <v>2.6034888455356966</v>
      </c>
      <c r="DE19" s="1">
        <v>14</v>
      </c>
      <c r="DF19" s="1">
        <v>3000</v>
      </c>
      <c r="DG19" s="1">
        <v>0.19997999999999999</v>
      </c>
      <c r="DH19" s="4">
        <v>0.5</v>
      </c>
      <c r="DI19" s="4">
        <v>2.5</v>
      </c>
      <c r="DJ19" s="1">
        <f t="shared" si="54"/>
        <v>4.8402420030249997</v>
      </c>
      <c r="DK19" s="1">
        <f t="shared" si="55"/>
        <v>1</v>
      </c>
      <c r="DL19" s="1">
        <f t="shared" si="56"/>
        <v>3.75</v>
      </c>
      <c r="DM19" s="1">
        <f t="shared" si="57"/>
        <v>1.1200000000000001</v>
      </c>
      <c r="DN19" s="1">
        <f t="shared" si="58"/>
        <v>1.0604015323339648</v>
      </c>
      <c r="DO19" s="7">
        <f t="shared" si="59"/>
        <v>0.94303899938637403</v>
      </c>
      <c r="DQ19" s="1">
        <v>14</v>
      </c>
      <c r="DR19" s="1">
        <v>3000</v>
      </c>
      <c r="DS19" s="1">
        <v>0.19997999999999999</v>
      </c>
      <c r="DT19" s="4">
        <v>0.6</v>
      </c>
      <c r="DU19" s="4">
        <v>3</v>
      </c>
      <c r="DV19" s="1">
        <f t="shared" si="60"/>
        <v>4.8402420030249997</v>
      </c>
      <c r="DW19" s="1">
        <f t="shared" si="61"/>
        <v>1</v>
      </c>
      <c r="DX19" s="1">
        <f t="shared" si="62"/>
        <v>4</v>
      </c>
      <c r="DY19" s="1">
        <f t="shared" si="63"/>
        <v>1.28</v>
      </c>
      <c r="DZ19" s="1">
        <f t="shared" si="64"/>
        <v>2.0729030898534648</v>
      </c>
      <c r="EA19" s="7">
        <f t="shared" si="65"/>
        <v>0.4824152199371225</v>
      </c>
      <c r="EC19" s="1">
        <v>14</v>
      </c>
      <c r="ED19" s="1">
        <v>3000</v>
      </c>
      <c r="EE19" s="1">
        <v>0.19997999999999999</v>
      </c>
      <c r="EF19" s="4">
        <v>0.7</v>
      </c>
      <c r="EG19" s="4">
        <v>3.5</v>
      </c>
      <c r="EH19" s="1">
        <f t="shared" si="66"/>
        <v>4.8402420030249997</v>
      </c>
      <c r="EI19" s="1">
        <f t="shared" si="67"/>
        <v>1</v>
      </c>
      <c r="EJ19" s="1">
        <f t="shared" si="68"/>
        <v>4.25</v>
      </c>
      <c r="EK19" s="1">
        <f t="shared" si="69"/>
        <v>1.44</v>
      </c>
      <c r="EL19" s="1">
        <f t="shared" si="70"/>
        <v>3.4216046473729649</v>
      </c>
      <c r="EM19" s="7">
        <f t="shared" si="71"/>
        <v>0.29226053359723447</v>
      </c>
    </row>
    <row r="20" spans="1:143" x14ac:dyDescent="0.25">
      <c r="W20" s="5"/>
    </row>
    <row r="22" spans="1:143" ht="15.75" customHeight="1" x14ac:dyDescent="0.25">
      <c r="A22" s="6" t="s">
        <v>37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6"/>
      <c r="DI22" s="6"/>
      <c r="DJ22" s="6"/>
      <c r="DK22" s="6"/>
      <c r="DL22" s="6"/>
      <c r="DM22" s="6"/>
      <c r="DN22" s="6"/>
      <c r="DO22" s="6"/>
      <c r="DP22" s="6"/>
      <c r="DQ22" s="6"/>
      <c r="DR22" s="6"/>
      <c r="DS22" s="6"/>
      <c r="DT22" s="6"/>
      <c r="DU22" s="6"/>
      <c r="DV22" s="6"/>
      <c r="DW22" s="6"/>
      <c r="DX22" s="6"/>
      <c r="DY22" s="6"/>
      <c r="DZ22" s="6"/>
      <c r="EA22" s="6"/>
      <c r="EB22" s="6"/>
      <c r="EC22" s="6"/>
      <c r="ED22" s="6"/>
      <c r="EE22" s="6"/>
      <c r="EF22" s="6"/>
      <c r="EG22" s="6"/>
      <c r="EH22" s="6"/>
      <c r="EI22" s="6"/>
      <c r="EJ22" s="6"/>
      <c r="EK22" s="6"/>
      <c r="EL22" s="6"/>
      <c r="EM22" s="6"/>
    </row>
    <row r="24" spans="1:143" x14ac:dyDescent="0.25">
      <c r="A24" s="1" t="s">
        <v>0</v>
      </c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</row>
    <row r="25" spans="1:143" x14ac:dyDescent="0.25">
      <c r="A25" s="1" t="s">
        <v>1</v>
      </c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</row>
    <row r="26" spans="1:143" x14ac:dyDescent="0.25">
      <c r="B26" s="1" t="s">
        <v>2</v>
      </c>
      <c r="C26" s="1" t="s">
        <v>3</v>
      </c>
      <c r="D26" s="1" t="s">
        <v>4</v>
      </c>
      <c r="E26" s="1" t="s">
        <v>5</v>
      </c>
      <c r="F26" s="1" t="s">
        <v>6</v>
      </c>
      <c r="G26" s="1" t="s">
        <v>7</v>
      </c>
      <c r="H26" s="1" t="s">
        <v>8</v>
      </c>
      <c r="I26" s="1" t="s">
        <v>9</v>
      </c>
      <c r="J26" s="1" t="s">
        <v>10</v>
      </c>
      <c r="K26" s="1" t="s">
        <v>11</v>
      </c>
      <c r="N26" s="1" t="s">
        <v>2</v>
      </c>
      <c r="O26" s="1" t="s">
        <v>3</v>
      </c>
      <c r="P26" s="1" t="s">
        <v>4</v>
      </c>
      <c r="Q26" s="1" t="s">
        <v>5</v>
      </c>
      <c r="R26" s="1" t="s">
        <v>6</v>
      </c>
      <c r="S26" s="1" t="s">
        <v>7</v>
      </c>
      <c r="T26" s="1" t="s">
        <v>8</v>
      </c>
      <c r="U26" s="1" t="s">
        <v>9</v>
      </c>
      <c r="V26" s="1" t="s">
        <v>10</v>
      </c>
      <c r="W26" s="1" t="s">
        <v>11</v>
      </c>
      <c r="X26" s="2"/>
      <c r="Z26" s="1" t="s">
        <v>2</v>
      </c>
      <c r="AA26" s="1" t="s">
        <v>3</v>
      </c>
      <c r="AB26" s="1" t="s">
        <v>4</v>
      </c>
      <c r="AC26" s="1" t="s">
        <v>5</v>
      </c>
      <c r="AD26" s="1" t="s">
        <v>6</v>
      </c>
      <c r="AE26" s="1" t="s">
        <v>7</v>
      </c>
      <c r="AF26" s="1" t="s">
        <v>8</v>
      </c>
      <c r="AG26" s="1" t="s">
        <v>9</v>
      </c>
      <c r="AH26" s="1" t="s">
        <v>10</v>
      </c>
      <c r="AI26" s="1" t="s">
        <v>11</v>
      </c>
      <c r="AL26" s="1" t="s">
        <v>2</v>
      </c>
      <c r="AM26" s="1" t="s">
        <v>3</v>
      </c>
      <c r="AN26" s="1" t="s">
        <v>4</v>
      </c>
      <c r="AO26" s="1" t="s">
        <v>5</v>
      </c>
      <c r="AP26" s="1" t="s">
        <v>6</v>
      </c>
      <c r="AQ26" s="1" t="s">
        <v>7</v>
      </c>
      <c r="AR26" s="1" t="s">
        <v>8</v>
      </c>
      <c r="AS26" s="1" t="s">
        <v>9</v>
      </c>
      <c r="AT26" s="1" t="s">
        <v>10</v>
      </c>
      <c r="AU26" s="1" t="s">
        <v>11</v>
      </c>
      <c r="AX26" s="1" t="s">
        <v>2</v>
      </c>
      <c r="AY26" s="1" t="s">
        <v>3</v>
      </c>
      <c r="AZ26" s="1" t="s">
        <v>4</v>
      </c>
      <c r="BA26" s="1" t="s">
        <v>5</v>
      </c>
      <c r="BB26" s="1" t="s">
        <v>6</v>
      </c>
      <c r="BC26" s="1" t="s">
        <v>7</v>
      </c>
      <c r="BD26" s="1" t="s">
        <v>8</v>
      </c>
      <c r="BE26" s="1" t="s">
        <v>9</v>
      </c>
      <c r="BF26" s="1" t="s">
        <v>10</v>
      </c>
      <c r="BG26" s="1" t="s">
        <v>11</v>
      </c>
      <c r="BJ26" s="1" t="s">
        <v>2</v>
      </c>
      <c r="BK26" s="1" t="s">
        <v>3</v>
      </c>
      <c r="BL26" s="1" t="s">
        <v>4</v>
      </c>
      <c r="BM26" s="1" t="s">
        <v>5</v>
      </c>
      <c r="BN26" s="1" t="s">
        <v>6</v>
      </c>
      <c r="BO26" s="1" t="s">
        <v>7</v>
      </c>
      <c r="BP26" s="1" t="s">
        <v>8</v>
      </c>
      <c r="BQ26" s="1" t="s">
        <v>9</v>
      </c>
      <c r="BR26" s="1" t="s">
        <v>10</v>
      </c>
      <c r="BS26" s="1" t="s">
        <v>11</v>
      </c>
      <c r="BV26" s="1" t="s">
        <v>2</v>
      </c>
      <c r="BW26" s="1" t="s">
        <v>3</v>
      </c>
      <c r="BX26" s="1" t="s">
        <v>4</v>
      </c>
      <c r="BY26" s="1" t="s">
        <v>5</v>
      </c>
      <c r="BZ26" s="1" t="s">
        <v>6</v>
      </c>
      <c r="CA26" s="1" t="s">
        <v>7</v>
      </c>
      <c r="CB26" s="1" t="s">
        <v>8</v>
      </c>
      <c r="CC26" s="1" t="s">
        <v>9</v>
      </c>
      <c r="CD26" s="1" t="s">
        <v>10</v>
      </c>
      <c r="CE26" s="1" t="s">
        <v>11</v>
      </c>
      <c r="CH26" s="1" t="s">
        <v>2</v>
      </c>
      <c r="CI26" s="1" t="s">
        <v>3</v>
      </c>
      <c r="CJ26" s="1" t="s">
        <v>4</v>
      </c>
      <c r="CK26" s="1" t="s">
        <v>5</v>
      </c>
      <c r="CL26" s="1" t="s">
        <v>6</v>
      </c>
      <c r="CM26" s="1" t="s">
        <v>7</v>
      </c>
      <c r="CN26" s="1" t="s">
        <v>8</v>
      </c>
      <c r="CO26" s="1" t="s">
        <v>9</v>
      </c>
      <c r="CP26" s="1" t="s">
        <v>10</v>
      </c>
      <c r="CQ26" s="1" t="s">
        <v>11</v>
      </c>
      <c r="CT26" s="1" t="s">
        <v>2</v>
      </c>
      <c r="CU26" s="1" t="s">
        <v>3</v>
      </c>
      <c r="CV26" s="1" t="s">
        <v>4</v>
      </c>
      <c r="CW26" s="1" t="s">
        <v>5</v>
      </c>
      <c r="CX26" s="1" t="s">
        <v>6</v>
      </c>
      <c r="CY26" s="1" t="s">
        <v>7</v>
      </c>
      <c r="CZ26" s="1" t="s">
        <v>8</v>
      </c>
      <c r="DA26" s="1" t="s">
        <v>9</v>
      </c>
      <c r="DB26" s="1" t="s">
        <v>10</v>
      </c>
      <c r="DC26" s="1" t="s">
        <v>11</v>
      </c>
      <c r="DF26" s="1" t="s">
        <v>2</v>
      </c>
      <c r="DG26" s="1" t="s">
        <v>3</v>
      </c>
      <c r="DH26" s="1" t="s">
        <v>4</v>
      </c>
      <c r="DI26" s="1" t="s">
        <v>5</v>
      </c>
      <c r="DJ26" s="1" t="s">
        <v>6</v>
      </c>
      <c r="DK26" s="1" t="s">
        <v>7</v>
      </c>
      <c r="DL26" s="1" t="s">
        <v>8</v>
      </c>
      <c r="DM26" s="1" t="s">
        <v>9</v>
      </c>
      <c r="DN26" s="1" t="s">
        <v>10</v>
      </c>
      <c r="DO26" s="1" t="s">
        <v>11</v>
      </c>
      <c r="DR26" s="1" t="s">
        <v>2</v>
      </c>
      <c r="DS26" s="1" t="s">
        <v>3</v>
      </c>
      <c r="DT26" s="1" t="s">
        <v>4</v>
      </c>
      <c r="DU26" s="1" t="s">
        <v>5</v>
      </c>
      <c r="DV26" s="1" t="s">
        <v>6</v>
      </c>
      <c r="DW26" s="1" t="s">
        <v>7</v>
      </c>
      <c r="DX26" s="1" t="s">
        <v>8</v>
      </c>
      <c r="DY26" s="1" t="s">
        <v>9</v>
      </c>
      <c r="DZ26" s="1" t="s">
        <v>10</v>
      </c>
      <c r="EA26" s="1" t="s">
        <v>11</v>
      </c>
      <c r="ED26" s="1" t="s">
        <v>2</v>
      </c>
      <c r="EE26" s="1" t="s">
        <v>3</v>
      </c>
      <c r="EF26" s="1" t="s">
        <v>4</v>
      </c>
      <c r="EG26" s="1" t="s">
        <v>5</v>
      </c>
      <c r="EH26" s="1" t="s">
        <v>6</v>
      </c>
      <c r="EI26" s="1" t="s">
        <v>7</v>
      </c>
      <c r="EJ26" s="1" t="s">
        <v>8</v>
      </c>
      <c r="EK26" s="1" t="s">
        <v>9</v>
      </c>
      <c r="EL26" s="1" t="s">
        <v>10</v>
      </c>
      <c r="EM26" s="1" t="s">
        <v>11</v>
      </c>
    </row>
    <row r="27" spans="1:143" x14ac:dyDescent="0.25">
      <c r="A27" s="1">
        <v>1</v>
      </c>
      <c r="B27" s="1">
        <v>1E-3</v>
      </c>
      <c r="C27" s="1">
        <v>2.0000000000000001E-4</v>
      </c>
      <c r="D27" s="4">
        <v>0</v>
      </c>
      <c r="E27" s="4">
        <v>0</v>
      </c>
      <c r="F27" s="1">
        <f t="shared" ref="F27:F40" si="72">(2.75*2.75)*((1-C27)*(1-C27))</f>
        <v>7.5594753025000001</v>
      </c>
      <c r="G27" s="1">
        <f t="shared" ref="G27:G40" si="73">1.5</f>
        <v>1.5</v>
      </c>
      <c r="H27" s="1">
        <f t="shared" ref="H27:H40" si="74">2.5*(1+D27)</f>
        <v>2.5</v>
      </c>
      <c r="I27" s="1">
        <f t="shared" ref="I27:I40" si="75">0.32*(1+E27)</f>
        <v>0.32</v>
      </c>
      <c r="J27" s="1">
        <f t="shared" ref="J27:J40" si="76">(F27-G27-H27-I27)*(F27-G27-H27-I27)</f>
        <v>10.494200235507469</v>
      </c>
      <c r="K27" s="5">
        <f t="shared" ref="K27:K40" si="77">1/J27</f>
        <v>9.529072988491942E-2</v>
      </c>
      <c r="M27" s="1">
        <v>1</v>
      </c>
      <c r="N27" s="1">
        <v>1E-3</v>
      </c>
      <c r="O27" s="1">
        <v>2.0000000000000001E-4</v>
      </c>
      <c r="P27" s="4">
        <v>0.02</v>
      </c>
      <c r="Q27" s="4">
        <v>0.1</v>
      </c>
      <c r="R27" s="1">
        <f t="shared" ref="R27:R40" si="78">(2.75*2.75)*((1-O27)*(1-O27))</f>
        <v>7.5594753025000001</v>
      </c>
      <c r="S27" s="1">
        <f t="shared" ref="S27:S40" si="79">1.5</f>
        <v>1.5</v>
      </c>
      <c r="T27" s="1">
        <f t="shared" ref="T27:T40" si="80">2.5*(1+P27)</f>
        <v>2.5499999999999998</v>
      </c>
      <c r="U27" s="1">
        <f t="shared" ref="U27:U40" si="81">0.32*(1+Q27)</f>
        <v>0.35200000000000004</v>
      </c>
      <c r="V27" s="1">
        <f t="shared" ref="V27:V40" si="82">(R27-S27-T27-U27)*(R27-S27-T27-U27)</f>
        <v>9.9696502858974689</v>
      </c>
      <c r="W27" s="5">
        <f t="shared" ref="W27:W40" si="83">1/V27</f>
        <v>0.10030442105020937</v>
      </c>
      <c r="X27" s="2"/>
      <c r="Y27" s="1">
        <v>1</v>
      </c>
      <c r="Z27" s="1">
        <v>1E-3</v>
      </c>
      <c r="AA27" s="1">
        <v>2.0000000000000001E-4</v>
      </c>
      <c r="AB27" s="4">
        <v>0.04</v>
      </c>
      <c r="AC27" s="4">
        <v>0.2</v>
      </c>
      <c r="AD27" s="1">
        <f t="shared" ref="AD27:AD40" si="84">(2.75*2.75)*((1-AA27)*(1-AA27))</f>
        <v>7.5594753025000001</v>
      </c>
      <c r="AE27" s="1">
        <f t="shared" ref="AE27:AE40" si="85">1.5</f>
        <v>1.5</v>
      </c>
      <c r="AF27" s="1">
        <f t="shared" ref="AF27:AF40" si="86">2.5*(1+AB27)</f>
        <v>2.6</v>
      </c>
      <c r="AG27" s="1">
        <f t="shared" ref="AG27:AG40" si="87">0.32*(1+AC27)</f>
        <v>0.38400000000000001</v>
      </c>
      <c r="AH27" s="1">
        <f t="shared" ref="AH27:AH40" si="88">(AD27-AE27-AF27-AG27)*(AD27-AE27-AF27-AG27)</f>
        <v>9.4585483362874676</v>
      </c>
      <c r="AI27" s="5">
        <f t="shared" ref="AI27:AI40" si="89">1/AH27</f>
        <v>0.10572446896142897</v>
      </c>
      <c r="AK27" s="1">
        <v>1</v>
      </c>
      <c r="AL27" s="1">
        <v>1E-3</v>
      </c>
      <c r="AM27" s="1">
        <v>2.0000000000000001E-4</v>
      </c>
      <c r="AN27" s="4">
        <v>0.06</v>
      </c>
      <c r="AO27" s="4">
        <v>0.3</v>
      </c>
      <c r="AP27" s="1">
        <f t="shared" ref="AP27:AP40" si="90">(2.75*2.75)*((1-AM27)*(1-AM27))</f>
        <v>7.5594753025000001</v>
      </c>
      <c r="AQ27" s="1">
        <f t="shared" ref="AQ27:AQ40" si="91">1.5</f>
        <v>1.5</v>
      </c>
      <c r="AR27" s="1">
        <f t="shared" ref="AR27:AR40" si="92">2.5*(1+AN27)</f>
        <v>2.6500000000000004</v>
      </c>
      <c r="AS27" s="1">
        <f t="shared" ref="AS27:AS40" si="93">0.32*(1+AO27)</f>
        <v>0.41600000000000004</v>
      </c>
      <c r="AT27" s="1">
        <f t="shared" ref="AT27:AT40" si="94">(AP27-AQ27-AR27-AS27)*(AP27-AQ27-AR27-AS27)</f>
        <v>8.9608943866774649</v>
      </c>
      <c r="AU27" s="5">
        <f t="shared" ref="AU27:AU40" si="95">1/AT27</f>
        <v>0.11159600335059652</v>
      </c>
      <c r="AW27" s="1">
        <v>1</v>
      </c>
      <c r="AX27" s="1">
        <v>1E-3</v>
      </c>
      <c r="AY27" s="1">
        <v>2.0000000000000001E-4</v>
      </c>
      <c r="AZ27" s="4">
        <v>0.08</v>
      </c>
      <c r="BA27" s="4">
        <v>0.4</v>
      </c>
      <c r="BB27" s="1">
        <f t="shared" ref="BB27:BB40" si="96">(2.75*2.75)*((1-AY27)*(1-AY27))</f>
        <v>7.5594753025000001</v>
      </c>
      <c r="BC27" s="1">
        <f t="shared" ref="BC27:BC40" si="97">1.5</f>
        <v>1.5</v>
      </c>
      <c r="BD27" s="1">
        <f t="shared" ref="BD27:BD40" si="98">2.5*(1+AZ27)</f>
        <v>2.7</v>
      </c>
      <c r="BE27" s="1">
        <f t="shared" ref="BE27:BE40" si="99">0.32*(1+BA27)</f>
        <v>0.44799999999999995</v>
      </c>
      <c r="BF27" s="1">
        <f t="shared" ref="BF27:BF40" si="100">(BB27-BC27-BD27-BE27)*(BB27-BC27-BD27-BE27)</f>
        <v>8.476688437067466</v>
      </c>
      <c r="BG27" s="5">
        <f t="shared" ref="BG27:BG40" si="101">1/BF27</f>
        <v>0.11797059753041399</v>
      </c>
      <c r="BI27" s="1">
        <v>1</v>
      </c>
      <c r="BJ27" s="1">
        <v>1E-3</v>
      </c>
      <c r="BK27" s="1">
        <v>2.0000000000000001E-4</v>
      </c>
      <c r="BL27" s="4">
        <v>0.1</v>
      </c>
      <c r="BM27" s="4">
        <v>0.5</v>
      </c>
      <c r="BN27" s="1">
        <f t="shared" ref="BN27:BN40" si="102">(2.75*2.75)*((1-BK27)*(1-BK27))</f>
        <v>7.5594753025000001</v>
      </c>
      <c r="BO27" s="1">
        <f t="shared" ref="BO27:BO40" si="103">1.5</f>
        <v>1.5</v>
      </c>
      <c r="BP27" s="1">
        <f t="shared" ref="BP27:BP40" si="104">2.5*(1+BL27)</f>
        <v>2.75</v>
      </c>
      <c r="BQ27" s="1">
        <f t="shared" ref="BQ27:BQ40" si="105">0.32*(1+BM27)</f>
        <v>0.48</v>
      </c>
      <c r="BR27" s="1">
        <f t="shared" ref="BR27:BR40" si="106">(BN27-BO27-BP27-BQ27)*(BN27-BO27-BP27-BQ27)</f>
        <v>8.0059304874574675</v>
      </c>
      <c r="BS27" s="5">
        <f t="shared" ref="BS27:BS40" si="107">1/BR27</f>
        <v>0.12490740477532938</v>
      </c>
      <c r="BU27" s="1">
        <v>1</v>
      </c>
      <c r="BV27" s="1">
        <v>1E-3</v>
      </c>
      <c r="BW27" s="1">
        <v>2.0000000000000001E-4</v>
      </c>
      <c r="BX27" s="4">
        <v>0.2</v>
      </c>
      <c r="BY27" s="4">
        <v>1</v>
      </c>
      <c r="BZ27" s="1">
        <f t="shared" ref="BZ27:BZ40" si="108">(2.75*2.75)*((1-BW27)*(1-BW27))</f>
        <v>7.5594753025000001</v>
      </c>
      <c r="CA27" s="1">
        <f t="shared" ref="CA27:CA40" si="109">1.5</f>
        <v>1.5</v>
      </c>
      <c r="CB27" s="1">
        <f t="shared" ref="CB27:CB40" si="110">2.5*(1+BX27)</f>
        <v>3</v>
      </c>
      <c r="CC27" s="1">
        <f t="shared" ref="CC27:CC40" si="111">0.32*(1+BY27)</f>
        <v>0.64</v>
      </c>
      <c r="CD27" s="1">
        <f t="shared" ref="CD27:CD40" si="112">(BZ27-CA27-CB27-CC27)*(BZ27-CA27-CB27-CC27)</f>
        <v>5.853860739407466</v>
      </c>
      <c r="CE27" s="5">
        <f t="shared" ref="CE27:CE40" si="113">1/CD27</f>
        <v>0.17082743244439072</v>
      </c>
      <c r="CG27" s="1">
        <v>1</v>
      </c>
      <c r="CH27" s="1">
        <v>1E-3</v>
      </c>
      <c r="CI27" s="1">
        <v>2.0000000000000001E-4</v>
      </c>
      <c r="CJ27" s="4">
        <v>0.3</v>
      </c>
      <c r="CK27" s="4">
        <v>1.5</v>
      </c>
      <c r="CL27" s="1">
        <f t="shared" ref="CL27:CL40" si="114">(2.75*2.75)*((1-CI27)*(1-CI27))</f>
        <v>7.5594753025000001</v>
      </c>
      <c r="CM27" s="1">
        <f t="shared" ref="CM27:CM40" si="115">1.5</f>
        <v>1.5</v>
      </c>
      <c r="CN27" s="1">
        <f t="shared" ref="CN27:CN40" si="116">2.5*(1+CJ27)</f>
        <v>3.25</v>
      </c>
      <c r="CO27" s="1">
        <f t="shared" ref="CO27:CO40" si="117">0.32*(1+CK27)</f>
        <v>0.8</v>
      </c>
      <c r="CP27" s="1">
        <f t="shared" ref="CP27:CP40" si="118">(CL27-CM27-CN27-CO27)*(CL27-CM27-CN27-CO27)</f>
        <v>4.0379909913574679</v>
      </c>
      <c r="CQ27" s="5">
        <f t="shared" ref="CQ27:CQ40" si="119">1/CP27</f>
        <v>0.24764790266751585</v>
      </c>
      <c r="CS27" s="1">
        <v>1</v>
      </c>
      <c r="CT27" s="1">
        <v>1E-3</v>
      </c>
      <c r="CU27" s="1">
        <v>2.0000000000000001E-4</v>
      </c>
      <c r="CV27" s="4">
        <v>0.4</v>
      </c>
      <c r="CW27" s="4">
        <v>2</v>
      </c>
      <c r="CX27" s="1">
        <f t="shared" ref="CX27:CX40" si="120">(2.75*2.75)*((1-CU27)*(1-CU27))</f>
        <v>7.5594753025000001</v>
      </c>
      <c r="CY27" s="1">
        <f t="shared" ref="CY27:CY40" si="121">1.5</f>
        <v>1.5</v>
      </c>
      <c r="CZ27" s="1">
        <f t="shared" ref="CZ27:CZ40" si="122">2.5*(1+CV27)</f>
        <v>3.5</v>
      </c>
      <c r="DA27" s="1">
        <f t="shared" ref="DA27:DA40" si="123">0.32*(1+CW27)</f>
        <v>0.96</v>
      </c>
      <c r="DB27" s="1">
        <f t="shared" ref="DB27:DB40" si="124">(CX27-CY27-CZ27-DA27)*(CX27-CY27-CZ27-DA27)</f>
        <v>2.5583212433074669</v>
      </c>
      <c r="DC27" s="5">
        <f t="shared" ref="DC27:DC40" si="125">1/DB27</f>
        <v>0.39088132603205566</v>
      </c>
      <c r="DE27" s="1">
        <v>1</v>
      </c>
      <c r="DF27" s="1">
        <v>1E-3</v>
      </c>
      <c r="DG27" s="1">
        <v>2.0000000000000001E-4</v>
      </c>
      <c r="DH27" s="4">
        <v>0.5</v>
      </c>
      <c r="DI27" s="4">
        <v>2.5</v>
      </c>
      <c r="DJ27" s="1">
        <f t="shared" ref="DJ27:DJ40" si="126">(2.75*2.75)*((1-DG27)*(1-DG27))</f>
        <v>7.5594753025000001</v>
      </c>
      <c r="DK27" s="1">
        <f t="shared" ref="DK27:DK40" si="127">1.5</f>
        <v>1.5</v>
      </c>
      <c r="DL27" s="1">
        <f t="shared" ref="DL27:DL40" si="128">2.5*(1+DH27)</f>
        <v>3.75</v>
      </c>
      <c r="DM27" s="1">
        <f t="shared" ref="DM27:DM40" si="129">0.32*(1+DI27)</f>
        <v>1.1200000000000001</v>
      </c>
      <c r="DN27" s="1">
        <f t="shared" ref="DN27:DN40" si="130">(DJ27-DK27-DL27-DM27)*(DJ27-DK27-DL27-DM27)</f>
        <v>1.4148514952574665</v>
      </c>
      <c r="DO27" s="5">
        <f t="shared" ref="DO27:DO40" si="131">1/DN27</f>
        <v>0.70678795856099785</v>
      </c>
      <c r="DQ27" s="1">
        <v>1</v>
      </c>
      <c r="DR27" s="1">
        <v>1E-3</v>
      </c>
      <c r="DS27" s="1">
        <v>2.0000000000000001E-4</v>
      </c>
      <c r="DT27" s="4">
        <v>0.6</v>
      </c>
      <c r="DU27" s="4">
        <v>3</v>
      </c>
      <c r="DV27" s="1">
        <f t="shared" ref="DV27:DV40" si="132">(2.75*2.75)*((1-DS27)*(1-DS27))</f>
        <v>7.5594753025000001</v>
      </c>
      <c r="DW27" s="1">
        <f t="shared" ref="DW27:DW40" si="133">1.5</f>
        <v>1.5</v>
      </c>
      <c r="DX27" s="1">
        <f t="shared" ref="DX27:DX40" si="134">2.5*(1+DT27)</f>
        <v>4</v>
      </c>
      <c r="DY27" s="1">
        <f t="shared" ref="DY27:DY40" si="135">0.32*(1+DU27)</f>
        <v>1.28</v>
      </c>
      <c r="DZ27" s="1">
        <f t="shared" ref="DZ27:DZ40" si="136">(DV27-DW27-DX27-DY27)*(DV27-DW27-DX27-DY27)</f>
        <v>0.6075817472074666</v>
      </c>
      <c r="EA27" s="5">
        <f t="shared" ref="EA27:EA40" si="137">1/DZ27</f>
        <v>1.6458690613997939</v>
      </c>
      <c r="EC27" s="1">
        <v>1</v>
      </c>
      <c r="ED27" s="1">
        <v>1E-3</v>
      </c>
      <c r="EE27" s="1">
        <v>2.0000000000000001E-4</v>
      </c>
      <c r="EF27" s="4">
        <v>0.7</v>
      </c>
      <c r="EG27" s="4">
        <v>3.5</v>
      </c>
      <c r="EH27" s="1">
        <f t="shared" ref="EH27:EH40" si="138">(2.75*2.75)*((1-EE27)*(1-EE27))</f>
        <v>7.5594753025000001</v>
      </c>
      <c r="EI27" s="1">
        <f t="shared" ref="EI27:EI40" si="139">1.5</f>
        <v>1.5</v>
      </c>
      <c r="EJ27" s="1">
        <f t="shared" ref="EJ27:EJ40" si="140">2.5*(1+EF27)</f>
        <v>4.25</v>
      </c>
      <c r="EK27" s="1">
        <f t="shared" ref="EK27:EK40" si="141">0.32*(1+EG27)</f>
        <v>1.44</v>
      </c>
      <c r="EL27" s="1">
        <f t="shared" ref="EL27:EL40" si="142">(EH27-EI27-EJ27-EK27)*(EH27-EI27-EJ27-EK27)</f>
        <v>0.13651199915746662</v>
      </c>
      <c r="EM27" s="5">
        <f t="shared" ref="EM27:EM40" si="143">1/EL27</f>
        <v>7.3253633832327063</v>
      </c>
    </row>
    <row r="28" spans="1:143" x14ac:dyDescent="0.25">
      <c r="A28" s="1">
        <v>2</v>
      </c>
      <c r="B28" s="1">
        <v>3.0000000000000001E-3</v>
      </c>
      <c r="C28" s="1">
        <v>6.3000000000000003E-4</v>
      </c>
      <c r="D28" s="4">
        <v>0</v>
      </c>
      <c r="E28" s="4">
        <v>0</v>
      </c>
      <c r="F28" s="1">
        <f t="shared" si="72"/>
        <v>7.5529742515562495</v>
      </c>
      <c r="G28" s="1">
        <f t="shared" si="73"/>
        <v>1.5</v>
      </c>
      <c r="H28" s="1">
        <f t="shared" si="74"/>
        <v>2.5</v>
      </c>
      <c r="I28" s="1">
        <f t="shared" si="75"/>
        <v>0.32</v>
      </c>
      <c r="J28" s="1">
        <f t="shared" si="76"/>
        <v>10.452122511225692</v>
      </c>
      <c r="K28" s="5">
        <f t="shared" si="77"/>
        <v>9.5674347380255945E-2</v>
      </c>
      <c r="M28" s="1">
        <v>2</v>
      </c>
      <c r="N28" s="1">
        <v>0.03</v>
      </c>
      <c r="O28" s="1">
        <v>6.3000000000000003E-4</v>
      </c>
      <c r="P28" s="4">
        <v>0.02</v>
      </c>
      <c r="Q28" s="4">
        <v>0.1</v>
      </c>
      <c r="R28" s="1">
        <f t="shared" si="78"/>
        <v>7.5529742515562495</v>
      </c>
      <c r="S28" s="1">
        <f t="shared" si="79"/>
        <v>1.5</v>
      </c>
      <c r="T28" s="1">
        <f t="shared" si="80"/>
        <v>2.5499999999999998</v>
      </c>
      <c r="U28" s="1">
        <f t="shared" si="81"/>
        <v>0.35200000000000004</v>
      </c>
      <c r="V28" s="1">
        <f t="shared" si="82"/>
        <v>9.9286387339704678</v>
      </c>
      <c r="W28" s="5">
        <f t="shared" si="83"/>
        <v>0.10071874169200429</v>
      </c>
      <c r="X28" s="2"/>
      <c r="Y28" s="1">
        <v>2</v>
      </c>
      <c r="Z28" s="1">
        <v>0.03</v>
      </c>
      <c r="AA28" s="1">
        <v>6.3000000000000003E-4</v>
      </c>
      <c r="AB28" s="4">
        <v>0.04</v>
      </c>
      <c r="AC28" s="4">
        <v>0.2</v>
      </c>
      <c r="AD28" s="1">
        <f t="shared" si="84"/>
        <v>7.5529742515562495</v>
      </c>
      <c r="AE28" s="1">
        <f t="shared" si="85"/>
        <v>1.5</v>
      </c>
      <c r="AF28" s="1">
        <f t="shared" si="86"/>
        <v>2.6</v>
      </c>
      <c r="AG28" s="1">
        <f t="shared" si="87"/>
        <v>0.38400000000000001</v>
      </c>
      <c r="AH28" s="1">
        <f t="shared" si="88"/>
        <v>9.4186029567152421</v>
      </c>
      <c r="AI28" s="5">
        <f t="shared" si="89"/>
        <v>0.10617285860712745</v>
      </c>
      <c r="AK28" s="1">
        <v>2</v>
      </c>
      <c r="AL28" s="1">
        <v>0.03</v>
      </c>
      <c r="AM28" s="1">
        <v>6.3000000000000003E-4</v>
      </c>
      <c r="AN28" s="4">
        <v>0.06</v>
      </c>
      <c r="AO28" s="4">
        <v>0.3</v>
      </c>
      <c r="AP28" s="1">
        <f t="shared" si="90"/>
        <v>7.5529742515562495</v>
      </c>
      <c r="AQ28" s="1">
        <f t="shared" si="91"/>
        <v>1.5</v>
      </c>
      <c r="AR28" s="1">
        <f t="shared" si="92"/>
        <v>2.6500000000000004</v>
      </c>
      <c r="AS28" s="1">
        <f t="shared" si="93"/>
        <v>0.41600000000000004</v>
      </c>
      <c r="AT28" s="1">
        <f t="shared" si="94"/>
        <v>8.9220151794600149</v>
      </c>
      <c r="AU28" s="5">
        <f t="shared" si="95"/>
        <v>0.11208230202322103</v>
      </c>
      <c r="AW28" s="1">
        <v>2</v>
      </c>
      <c r="AX28" s="1">
        <v>0.03</v>
      </c>
      <c r="AY28" s="1">
        <v>6.3000000000000003E-4</v>
      </c>
      <c r="AZ28" s="4">
        <v>0.08</v>
      </c>
      <c r="BA28" s="4">
        <v>0.4</v>
      </c>
      <c r="BB28" s="1">
        <f t="shared" si="96"/>
        <v>7.5529742515562495</v>
      </c>
      <c r="BC28" s="1">
        <f t="shared" si="97"/>
        <v>1.5</v>
      </c>
      <c r="BD28" s="1">
        <f t="shared" si="98"/>
        <v>2.7</v>
      </c>
      <c r="BE28" s="1">
        <f t="shared" si="99"/>
        <v>0.44799999999999995</v>
      </c>
      <c r="BF28" s="1">
        <f t="shared" si="100"/>
        <v>8.4388754022047916</v>
      </c>
      <c r="BG28" s="5">
        <f t="shared" si="101"/>
        <v>0.11849920188876517</v>
      </c>
      <c r="BI28" s="1">
        <v>2</v>
      </c>
      <c r="BJ28" s="1">
        <v>0.03</v>
      </c>
      <c r="BK28" s="1">
        <v>6.3000000000000003E-4</v>
      </c>
      <c r="BL28" s="4">
        <v>0.1</v>
      </c>
      <c r="BM28" s="4">
        <v>0.5</v>
      </c>
      <c r="BN28" s="1">
        <f t="shared" si="102"/>
        <v>7.5529742515562495</v>
      </c>
      <c r="BO28" s="1">
        <f t="shared" si="103"/>
        <v>1.5</v>
      </c>
      <c r="BP28" s="1">
        <f t="shared" si="104"/>
        <v>2.75</v>
      </c>
      <c r="BQ28" s="1">
        <f t="shared" si="105"/>
        <v>0.48</v>
      </c>
      <c r="BR28" s="1">
        <f t="shared" si="106"/>
        <v>7.9691836249495669</v>
      </c>
      <c r="BS28" s="5">
        <f t="shared" si="107"/>
        <v>0.12548336781564981</v>
      </c>
      <c r="BU28" s="1">
        <v>2</v>
      </c>
      <c r="BV28" s="1">
        <v>0.03</v>
      </c>
      <c r="BW28" s="1">
        <v>6.3000000000000003E-4</v>
      </c>
      <c r="BX28" s="4">
        <v>0.2</v>
      </c>
      <c r="BY28" s="4">
        <v>1</v>
      </c>
      <c r="BZ28" s="1">
        <f t="shared" si="108"/>
        <v>7.5529742515562495</v>
      </c>
      <c r="CA28" s="1">
        <f t="shared" si="109"/>
        <v>1.5</v>
      </c>
      <c r="CB28" s="1">
        <f t="shared" si="110"/>
        <v>3</v>
      </c>
      <c r="CC28" s="1">
        <f t="shared" si="111"/>
        <v>0.64</v>
      </c>
      <c r="CD28" s="1">
        <f t="shared" si="112"/>
        <v>5.8224447386734415</v>
      </c>
      <c r="CE28" s="5">
        <f t="shared" si="113"/>
        <v>0.17174916119991124</v>
      </c>
      <c r="CG28" s="1">
        <v>2</v>
      </c>
      <c r="CH28" s="1">
        <v>0.03</v>
      </c>
      <c r="CI28" s="1">
        <v>6.3000000000000003E-4</v>
      </c>
      <c r="CJ28" s="4">
        <v>0.3</v>
      </c>
      <c r="CK28" s="4">
        <v>1.5</v>
      </c>
      <c r="CL28" s="1">
        <f t="shared" si="114"/>
        <v>7.5529742515562495</v>
      </c>
      <c r="CM28" s="1">
        <f t="shared" si="115"/>
        <v>1.5</v>
      </c>
      <c r="CN28" s="1">
        <f t="shared" si="116"/>
        <v>3.25</v>
      </c>
      <c r="CO28" s="1">
        <f t="shared" si="117"/>
        <v>0.8</v>
      </c>
      <c r="CP28" s="1">
        <f t="shared" si="118"/>
        <v>4.0119058523973186</v>
      </c>
      <c r="CQ28" s="5">
        <f t="shared" si="119"/>
        <v>0.24925809248550759</v>
      </c>
      <c r="CS28" s="1">
        <v>2</v>
      </c>
      <c r="CT28" s="1">
        <v>0.03</v>
      </c>
      <c r="CU28" s="1">
        <v>6.3000000000000003E-4</v>
      </c>
      <c r="CV28" s="4">
        <v>0.4</v>
      </c>
      <c r="CW28" s="4">
        <v>2</v>
      </c>
      <c r="CX28" s="1">
        <f t="shared" si="120"/>
        <v>7.5529742515562495</v>
      </c>
      <c r="CY28" s="1">
        <f t="shared" si="121"/>
        <v>1.5</v>
      </c>
      <c r="CZ28" s="1">
        <f t="shared" si="122"/>
        <v>3.5</v>
      </c>
      <c r="DA28" s="1">
        <f t="shared" si="123"/>
        <v>0.96</v>
      </c>
      <c r="DB28" s="1">
        <f t="shared" si="124"/>
        <v>2.5375669661211933</v>
      </c>
      <c r="DC28" s="5">
        <f t="shared" si="125"/>
        <v>0.39407826999283235</v>
      </c>
      <c r="DE28" s="1">
        <v>2</v>
      </c>
      <c r="DF28" s="1">
        <v>0.03</v>
      </c>
      <c r="DG28" s="1">
        <v>6.3000000000000003E-4</v>
      </c>
      <c r="DH28" s="4">
        <v>0.5</v>
      </c>
      <c r="DI28" s="4">
        <v>2.5</v>
      </c>
      <c r="DJ28" s="1">
        <f t="shared" si="126"/>
        <v>7.5529742515562495</v>
      </c>
      <c r="DK28" s="1">
        <f t="shared" si="127"/>
        <v>1.5</v>
      </c>
      <c r="DL28" s="1">
        <f t="shared" si="128"/>
        <v>3.75</v>
      </c>
      <c r="DM28" s="1">
        <f t="shared" si="129"/>
        <v>1.1200000000000001</v>
      </c>
      <c r="DN28" s="1">
        <f t="shared" si="130"/>
        <v>1.3994280798450682</v>
      </c>
      <c r="DO28" s="5">
        <f t="shared" si="131"/>
        <v>0.71457762953471016</v>
      </c>
      <c r="DQ28" s="1">
        <v>2</v>
      </c>
      <c r="DR28" s="1">
        <v>0.03</v>
      </c>
      <c r="DS28" s="1">
        <v>6.3000000000000003E-4</v>
      </c>
      <c r="DT28" s="4">
        <v>0.6</v>
      </c>
      <c r="DU28" s="4">
        <v>3</v>
      </c>
      <c r="DV28" s="1">
        <f t="shared" si="132"/>
        <v>7.5529742515562495</v>
      </c>
      <c r="DW28" s="1">
        <f t="shared" si="133"/>
        <v>1.5</v>
      </c>
      <c r="DX28" s="1">
        <f t="shared" si="134"/>
        <v>4</v>
      </c>
      <c r="DY28" s="1">
        <f t="shared" si="135"/>
        <v>1.28</v>
      </c>
      <c r="DZ28" s="1">
        <f t="shared" si="136"/>
        <v>0.59748919356894403</v>
      </c>
      <c r="EA28" s="5">
        <f t="shared" si="137"/>
        <v>1.6736704374965576</v>
      </c>
      <c r="EC28" s="1">
        <v>2</v>
      </c>
      <c r="ED28" s="1">
        <v>0.03</v>
      </c>
      <c r="EE28" s="1">
        <v>6.3000000000000003E-4</v>
      </c>
      <c r="EF28" s="4">
        <v>0.7</v>
      </c>
      <c r="EG28" s="4">
        <v>3.5</v>
      </c>
      <c r="EH28" s="1">
        <f t="shared" si="138"/>
        <v>7.5529742515562495</v>
      </c>
      <c r="EI28" s="1">
        <f t="shared" si="139"/>
        <v>1.5</v>
      </c>
      <c r="EJ28" s="1">
        <f t="shared" si="140"/>
        <v>4.25</v>
      </c>
      <c r="EK28" s="1">
        <f t="shared" si="141"/>
        <v>1.44</v>
      </c>
      <c r="EL28" s="1">
        <f t="shared" si="142"/>
        <v>0.1317503072928195</v>
      </c>
      <c r="EM28" s="5">
        <f t="shared" si="143"/>
        <v>7.5901151241906879</v>
      </c>
    </row>
    <row r="29" spans="1:143" x14ac:dyDescent="0.25">
      <c r="A29" s="1">
        <v>3</v>
      </c>
      <c r="B29" s="1">
        <v>0.01</v>
      </c>
      <c r="C29" s="1">
        <v>2E-3</v>
      </c>
      <c r="D29" s="4">
        <v>0</v>
      </c>
      <c r="E29" s="4">
        <v>0</v>
      </c>
      <c r="F29" s="1">
        <f t="shared" si="72"/>
        <v>7.5322802500000003</v>
      </c>
      <c r="G29" s="1">
        <f t="shared" si="73"/>
        <v>1.5</v>
      </c>
      <c r="H29" s="1">
        <f t="shared" si="74"/>
        <v>2.5</v>
      </c>
      <c r="I29" s="1">
        <f t="shared" si="75"/>
        <v>0.32</v>
      </c>
      <c r="J29" s="1">
        <f t="shared" si="76"/>
        <v>10.318744404540066</v>
      </c>
      <c r="K29" s="5">
        <f t="shared" si="77"/>
        <v>9.6911015603799389E-2</v>
      </c>
      <c r="M29" s="1">
        <v>3</v>
      </c>
      <c r="N29" s="1">
        <v>0.01</v>
      </c>
      <c r="O29" s="2">
        <v>2E-3</v>
      </c>
      <c r="P29" s="4">
        <v>0.02</v>
      </c>
      <c r="Q29" s="4">
        <v>0.1</v>
      </c>
      <c r="R29" s="1">
        <f t="shared" si="78"/>
        <v>7.5322802500000003</v>
      </c>
      <c r="S29" s="1">
        <f t="shared" si="79"/>
        <v>1.5</v>
      </c>
      <c r="T29" s="1">
        <f t="shared" si="80"/>
        <v>2.5499999999999998</v>
      </c>
      <c r="U29" s="1">
        <f t="shared" si="81"/>
        <v>0.35200000000000004</v>
      </c>
      <c r="V29" s="1">
        <f t="shared" si="82"/>
        <v>9.798654443540066</v>
      </c>
      <c r="W29" s="5">
        <f t="shared" si="83"/>
        <v>0.10205482862591073</v>
      </c>
      <c r="X29" s="2"/>
      <c r="Y29" s="1">
        <v>3</v>
      </c>
      <c r="Z29" s="1">
        <v>0.01</v>
      </c>
      <c r="AA29" s="2">
        <v>2E-3</v>
      </c>
      <c r="AB29" s="4">
        <v>0.04</v>
      </c>
      <c r="AC29" s="4">
        <v>0.2</v>
      </c>
      <c r="AD29" s="1">
        <f t="shared" si="84"/>
        <v>7.5322802500000003</v>
      </c>
      <c r="AE29" s="1">
        <f t="shared" si="85"/>
        <v>1.5</v>
      </c>
      <c r="AF29" s="1">
        <f t="shared" si="86"/>
        <v>2.6</v>
      </c>
      <c r="AG29" s="1">
        <f t="shared" si="87"/>
        <v>0.38400000000000001</v>
      </c>
      <c r="AH29" s="1">
        <f t="shared" si="88"/>
        <v>9.2920124825400645</v>
      </c>
      <c r="AI29" s="5">
        <f t="shared" si="89"/>
        <v>0.10761931302600231</v>
      </c>
      <c r="AK29" s="1">
        <v>3</v>
      </c>
      <c r="AL29" s="1">
        <v>0.01</v>
      </c>
      <c r="AM29" s="2">
        <v>2E-3</v>
      </c>
      <c r="AN29" s="4">
        <v>0.06</v>
      </c>
      <c r="AO29" s="4">
        <v>0.3</v>
      </c>
      <c r="AP29" s="1">
        <f t="shared" si="90"/>
        <v>7.5322802500000003</v>
      </c>
      <c r="AQ29" s="1">
        <f t="shared" si="91"/>
        <v>1.5</v>
      </c>
      <c r="AR29" s="1">
        <f t="shared" si="92"/>
        <v>2.6500000000000004</v>
      </c>
      <c r="AS29" s="1">
        <f t="shared" si="93"/>
        <v>0.41600000000000004</v>
      </c>
      <c r="AT29" s="1">
        <f t="shared" si="94"/>
        <v>8.7988185215400634</v>
      </c>
      <c r="AU29" s="5">
        <f t="shared" si="95"/>
        <v>0.11365162237997486</v>
      </c>
      <c r="AW29" s="1">
        <v>3</v>
      </c>
      <c r="AX29" s="1">
        <v>0.01</v>
      </c>
      <c r="AY29" s="2">
        <v>2E-3</v>
      </c>
      <c r="AZ29" s="4">
        <v>0.08</v>
      </c>
      <c r="BA29" s="4">
        <v>0.4</v>
      </c>
      <c r="BB29" s="1">
        <f t="shared" si="96"/>
        <v>7.5322802500000003</v>
      </c>
      <c r="BC29" s="1">
        <f t="shared" si="97"/>
        <v>1.5</v>
      </c>
      <c r="BD29" s="1">
        <f t="shared" si="98"/>
        <v>2.7</v>
      </c>
      <c r="BE29" s="1">
        <f t="shared" si="99"/>
        <v>0.44799999999999995</v>
      </c>
      <c r="BF29" s="1">
        <f t="shared" si="100"/>
        <v>8.3190725605400644</v>
      </c>
      <c r="BG29" s="5">
        <f t="shared" si="101"/>
        <v>0.12020570715338023</v>
      </c>
      <c r="BI29" s="1">
        <v>3</v>
      </c>
      <c r="BJ29" s="1">
        <v>0.01</v>
      </c>
      <c r="BK29" s="1">
        <v>2E-3</v>
      </c>
      <c r="BL29" s="4">
        <v>0.1</v>
      </c>
      <c r="BM29" s="4">
        <v>0.5</v>
      </c>
      <c r="BN29" s="1">
        <f t="shared" si="102"/>
        <v>7.5322802500000003</v>
      </c>
      <c r="BO29" s="1">
        <f t="shared" si="103"/>
        <v>1.5</v>
      </c>
      <c r="BP29" s="1">
        <f t="shared" si="104"/>
        <v>2.75</v>
      </c>
      <c r="BQ29" s="1">
        <f t="shared" si="105"/>
        <v>0.48</v>
      </c>
      <c r="BR29" s="1">
        <f t="shared" si="106"/>
        <v>7.8527745995400648</v>
      </c>
      <c r="BS29" s="5">
        <f t="shared" si="107"/>
        <v>0.12734352518644426</v>
      </c>
      <c r="BU29" s="1">
        <v>3</v>
      </c>
      <c r="BV29" s="1">
        <v>0.01</v>
      </c>
      <c r="BW29" s="1">
        <v>2E-3</v>
      </c>
      <c r="BX29" s="4">
        <v>0.2</v>
      </c>
      <c r="BY29" s="4">
        <v>1</v>
      </c>
      <c r="BZ29" s="1">
        <f t="shared" si="108"/>
        <v>7.5322802500000003</v>
      </c>
      <c r="CA29" s="1">
        <f t="shared" si="109"/>
        <v>1.5</v>
      </c>
      <c r="CB29" s="1">
        <f t="shared" si="110"/>
        <v>3</v>
      </c>
      <c r="CC29" s="1">
        <f t="shared" si="111"/>
        <v>0.64</v>
      </c>
      <c r="CD29" s="1">
        <f t="shared" si="112"/>
        <v>5.7230047945400635</v>
      </c>
      <c r="CE29" s="5">
        <f t="shared" si="113"/>
        <v>0.17473338497881974</v>
      </c>
      <c r="CG29" s="1">
        <v>3</v>
      </c>
      <c r="CH29" s="1">
        <v>0.01</v>
      </c>
      <c r="CI29" s="1">
        <v>2E-3</v>
      </c>
      <c r="CJ29" s="4">
        <v>0.3</v>
      </c>
      <c r="CK29" s="4">
        <v>1.5</v>
      </c>
      <c r="CL29" s="1">
        <f t="shared" si="114"/>
        <v>7.5322802500000003</v>
      </c>
      <c r="CM29" s="1">
        <f t="shared" si="115"/>
        <v>1.5</v>
      </c>
      <c r="CN29" s="1">
        <f t="shared" si="116"/>
        <v>3.25</v>
      </c>
      <c r="CO29" s="1">
        <f t="shared" si="117"/>
        <v>0.8</v>
      </c>
      <c r="CP29" s="1">
        <f t="shared" si="118"/>
        <v>3.9294349895400638</v>
      </c>
      <c r="CQ29" s="5">
        <f t="shared" si="119"/>
        <v>0.2544895138008248</v>
      </c>
      <c r="CS29" s="1">
        <v>3</v>
      </c>
      <c r="CT29" s="1">
        <v>0.01</v>
      </c>
      <c r="CU29" s="1">
        <v>2E-3</v>
      </c>
      <c r="CV29" s="4">
        <v>0.4</v>
      </c>
      <c r="CW29" s="4">
        <v>2</v>
      </c>
      <c r="CX29" s="1">
        <f t="shared" si="120"/>
        <v>7.5322802500000003</v>
      </c>
      <c r="CY29" s="1">
        <f t="shared" si="121"/>
        <v>1.5</v>
      </c>
      <c r="CZ29" s="1">
        <f t="shared" si="122"/>
        <v>3.5</v>
      </c>
      <c r="DA29" s="1">
        <f t="shared" si="123"/>
        <v>0.96</v>
      </c>
      <c r="DB29" s="1">
        <f t="shared" si="124"/>
        <v>2.4720651845400639</v>
      </c>
      <c r="DC29" s="5">
        <f t="shared" si="125"/>
        <v>0.40452007748576152</v>
      </c>
      <c r="DE29" s="1">
        <v>3</v>
      </c>
      <c r="DF29" s="1">
        <v>0.01</v>
      </c>
      <c r="DG29" s="1">
        <v>2E-3</v>
      </c>
      <c r="DH29" s="4">
        <v>0.5</v>
      </c>
      <c r="DI29" s="4">
        <v>2.5</v>
      </c>
      <c r="DJ29" s="1">
        <f t="shared" si="126"/>
        <v>7.5322802500000003</v>
      </c>
      <c r="DK29" s="1">
        <f t="shared" si="127"/>
        <v>1.5</v>
      </c>
      <c r="DL29" s="1">
        <f t="shared" si="128"/>
        <v>3.75</v>
      </c>
      <c r="DM29" s="1">
        <f t="shared" si="129"/>
        <v>1.1200000000000001</v>
      </c>
      <c r="DN29" s="1">
        <f t="shared" si="130"/>
        <v>1.3508953795400631</v>
      </c>
      <c r="DO29" s="5">
        <f t="shared" si="131"/>
        <v>0.74024977444253914</v>
      </c>
      <c r="DQ29" s="1">
        <v>3</v>
      </c>
      <c r="DR29" s="1">
        <v>0.01</v>
      </c>
      <c r="DS29" s="1">
        <v>2E-3</v>
      </c>
      <c r="DT29" s="4">
        <v>0.6</v>
      </c>
      <c r="DU29" s="4">
        <v>3</v>
      </c>
      <c r="DV29" s="1">
        <f t="shared" si="132"/>
        <v>7.5322802500000003</v>
      </c>
      <c r="DW29" s="1">
        <f t="shared" si="133"/>
        <v>1.5</v>
      </c>
      <c r="DX29" s="1">
        <f t="shared" si="134"/>
        <v>4</v>
      </c>
      <c r="DY29" s="1">
        <f t="shared" si="135"/>
        <v>1.28</v>
      </c>
      <c r="DZ29" s="1">
        <f t="shared" si="136"/>
        <v>0.56592557454006298</v>
      </c>
      <c r="EA29" s="5">
        <f t="shared" si="137"/>
        <v>1.7670168039546834</v>
      </c>
      <c r="EC29" s="1">
        <v>3</v>
      </c>
      <c r="ED29" s="1">
        <v>0.01</v>
      </c>
      <c r="EE29" s="1">
        <v>2E-3</v>
      </c>
      <c r="EF29" s="4">
        <v>0.7</v>
      </c>
      <c r="EG29" s="4">
        <v>3.5</v>
      </c>
      <c r="EH29" s="1">
        <f t="shared" si="138"/>
        <v>7.5322802500000003</v>
      </c>
      <c r="EI29" s="1">
        <f t="shared" si="139"/>
        <v>1.5</v>
      </c>
      <c r="EJ29" s="1">
        <f t="shared" si="140"/>
        <v>4.25</v>
      </c>
      <c r="EK29" s="1">
        <f t="shared" si="141"/>
        <v>1.44</v>
      </c>
      <c r="EL29" s="1">
        <f t="shared" si="142"/>
        <v>0.11715576954006277</v>
      </c>
      <c r="EM29" s="5">
        <f t="shared" si="143"/>
        <v>8.5356445007007391</v>
      </c>
    </row>
    <row r="30" spans="1:143" x14ac:dyDescent="0.25">
      <c r="A30" s="1">
        <v>4</v>
      </c>
      <c r="B30" s="1">
        <v>0.03</v>
      </c>
      <c r="C30" s="1">
        <v>6.0000000000000001E-3</v>
      </c>
      <c r="D30" s="4">
        <v>0</v>
      </c>
      <c r="E30" s="4">
        <v>0</v>
      </c>
      <c r="F30" s="1">
        <f t="shared" si="72"/>
        <v>7.4720222500000002</v>
      </c>
      <c r="G30" s="1">
        <f t="shared" si="73"/>
        <v>1.5</v>
      </c>
      <c r="H30" s="1">
        <f t="shared" si="74"/>
        <v>2.5</v>
      </c>
      <c r="I30" s="1">
        <f t="shared" si="75"/>
        <v>0.32</v>
      </c>
      <c r="J30" s="1">
        <f t="shared" si="76"/>
        <v>9.9352442644950649</v>
      </c>
      <c r="K30" s="5">
        <f t="shared" si="77"/>
        <v>0.10065177799137107</v>
      </c>
      <c r="M30" s="1">
        <v>4</v>
      </c>
      <c r="N30" s="1">
        <v>0.03</v>
      </c>
      <c r="O30" s="1">
        <v>6.0000000000000001E-3</v>
      </c>
      <c r="P30" s="4">
        <v>0.02</v>
      </c>
      <c r="Q30" s="4">
        <v>0.1</v>
      </c>
      <c r="R30" s="1">
        <f t="shared" si="78"/>
        <v>7.4720222500000002</v>
      </c>
      <c r="S30" s="1">
        <f t="shared" si="79"/>
        <v>1.5</v>
      </c>
      <c r="T30" s="1">
        <f t="shared" si="80"/>
        <v>2.5499999999999998</v>
      </c>
      <c r="U30" s="1">
        <f t="shared" si="81"/>
        <v>0.35200000000000004</v>
      </c>
      <c r="V30" s="1">
        <f t="shared" si="82"/>
        <v>9.4250366154950651</v>
      </c>
      <c r="W30" s="5">
        <f t="shared" si="83"/>
        <v>0.10610038356306942</v>
      </c>
      <c r="X30" s="2"/>
      <c r="Y30" s="1">
        <v>4</v>
      </c>
      <c r="Z30" s="1">
        <v>0.03</v>
      </c>
      <c r="AA30" s="1">
        <v>6.0000000000000001E-3</v>
      </c>
      <c r="AB30" s="4">
        <v>0.04</v>
      </c>
      <c r="AC30" s="4">
        <v>0.2</v>
      </c>
      <c r="AD30" s="1">
        <f t="shared" si="84"/>
        <v>7.4720222500000002</v>
      </c>
      <c r="AE30" s="1">
        <f t="shared" si="85"/>
        <v>1.5</v>
      </c>
      <c r="AF30" s="1">
        <f t="shared" si="86"/>
        <v>2.6</v>
      </c>
      <c r="AG30" s="1">
        <f t="shared" si="87"/>
        <v>0.38400000000000001</v>
      </c>
      <c r="AH30" s="1">
        <f t="shared" si="88"/>
        <v>8.9282769664950639</v>
      </c>
      <c r="AI30" s="5">
        <f t="shared" si="89"/>
        <v>0.11200369385410831</v>
      </c>
      <c r="AK30" s="1">
        <v>4</v>
      </c>
      <c r="AL30" s="1">
        <v>0.03</v>
      </c>
      <c r="AM30" s="1">
        <v>6.0000000000000001E-3</v>
      </c>
      <c r="AN30" s="4">
        <v>0.06</v>
      </c>
      <c r="AO30" s="4">
        <v>0.3</v>
      </c>
      <c r="AP30" s="1">
        <f t="shared" si="90"/>
        <v>7.4720222500000002</v>
      </c>
      <c r="AQ30" s="1">
        <f t="shared" si="91"/>
        <v>1.5</v>
      </c>
      <c r="AR30" s="1">
        <f t="shared" si="92"/>
        <v>2.6500000000000004</v>
      </c>
      <c r="AS30" s="1">
        <f t="shared" si="93"/>
        <v>0.41600000000000004</v>
      </c>
      <c r="AT30" s="1">
        <f t="shared" si="94"/>
        <v>8.4449653174950612</v>
      </c>
      <c r="AU30" s="5">
        <f t="shared" si="95"/>
        <v>0.11841374859507643</v>
      </c>
      <c r="AW30" s="1">
        <v>4</v>
      </c>
      <c r="AX30" s="1">
        <v>0.03</v>
      </c>
      <c r="AY30" s="1">
        <v>6.0000000000000001E-3</v>
      </c>
      <c r="AZ30" s="4">
        <v>0.08</v>
      </c>
      <c r="BA30" s="4">
        <v>0.4</v>
      </c>
      <c r="BB30" s="1">
        <f t="shared" si="96"/>
        <v>7.4720222500000002</v>
      </c>
      <c r="BC30" s="1">
        <f t="shared" si="97"/>
        <v>1.5</v>
      </c>
      <c r="BD30" s="1">
        <f t="shared" si="98"/>
        <v>2.7</v>
      </c>
      <c r="BE30" s="1">
        <f t="shared" si="99"/>
        <v>0.44799999999999995</v>
      </c>
      <c r="BF30" s="1">
        <f t="shared" si="100"/>
        <v>7.9751016684950633</v>
      </c>
      <c r="BG30" s="5">
        <f t="shared" si="101"/>
        <v>0.12539025100462506</v>
      </c>
      <c r="BI30" s="1">
        <v>4</v>
      </c>
      <c r="BJ30" s="1">
        <v>0.03</v>
      </c>
      <c r="BK30" s="1">
        <v>6.0000000000000001E-3</v>
      </c>
      <c r="BL30" s="4">
        <v>0.1</v>
      </c>
      <c r="BM30" s="4">
        <v>0.5</v>
      </c>
      <c r="BN30" s="1">
        <f t="shared" si="102"/>
        <v>7.4720222500000002</v>
      </c>
      <c r="BO30" s="1">
        <f t="shared" si="103"/>
        <v>1.5</v>
      </c>
      <c r="BP30" s="1">
        <f t="shared" si="104"/>
        <v>2.75</v>
      </c>
      <c r="BQ30" s="1">
        <f t="shared" si="105"/>
        <v>0.48</v>
      </c>
      <c r="BR30" s="1">
        <f t="shared" si="106"/>
        <v>7.518686019495064</v>
      </c>
      <c r="BS30" s="5">
        <f t="shared" si="107"/>
        <v>0.13300196303012499</v>
      </c>
      <c r="BU30" s="1">
        <v>4</v>
      </c>
      <c r="BV30" s="1">
        <v>0.03</v>
      </c>
      <c r="BW30" s="1">
        <v>6.0000000000000001E-3</v>
      </c>
      <c r="BX30" s="4">
        <v>0.2</v>
      </c>
      <c r="BY30" s="4">
        <v>1</v>
      </c>
      <c r="BZ30" s="1">
        <f t="shared" si="108"/>
        <v>7.4720222500000002</v>
      </c>
      <c r="CA30" s="1">
        <f t="shared" si="109"/>
        <v>1.5</v>
      </c>
      <c r="CB30" s="1">
        <f t="shared" si="110"/>
        <v>3</v>
      </c>
      <c r="CC30" s="1">
        <f t="shared" si="111"/>
        <v>0.64</v>
      </c>
      <c r="CD30" s="1">
        <f t="shared" si="112"/>
        <v>5.4383277744950629</v>
      </c>
      <c r="CE30" s="5">
        <f t="shared" si="113"/>
        <v>0.18388005310931224</v>
      </c>
      <c r="CG30" s="1">
        <v>4</v>
      </c>
      <c r="CH30" s="1">
        <v>0.03</v>
      </c>
      <c r="CI30" s="1">
        <v>6.0000000000000001E-3</v>
      </c>
      <c r="CJ30" s="4">
        <v>0.3</v>
      </c>
      <c r="CK30" s="4">
        <v>1.5</v>
      </c>
      <c r="CL30" s="1">
        <f t="shared" si="114"/>
        <v>7.4720222500000002</v>
      </c>
      <c r="CM30" s="1">
        <f t="shared" si="115"/>
        <v>1.5</v>
      </c>
      <c r="CN30" s="1">
        <f t="shared" si="116"/>
        <v>3.25</v>
      </c>
      <c r="CO30" s="1">
        <f t="shared" si="117"/>
        <v>0.8</v>
      </c>
      <c r="CP30" s="1">
        <f t="shared" si="118"/>
        <v>3.6941695294950629</v>
      </c>
      <c r="CQ30" s="5">
        <f t="shared" si="119"/>
        <v>0.27069683511159404</v>
      </c>
      <c r="CS30" s="1">
        <v>4</v>
      </c>
      <c r="CT30" s="1">
        <v>0.03</v>
      </c>
      <c r="CU30" s="1">
        <v>6.0000000000000001E-3</v>
      </c>
      <c r="CV30" s="4">
        <v>0.4</v>
      </c>
      <c r="CW30" s="4">
        <v>2</v>
      </c>
      <c r="CX30" s="1">
        <f t="shared" si="120"/>
        <v>7.4720222500000002</v>
      </c>
      <c r="CY30" s="1">
        <f t="shared" si="121"/>
        <v>1.5</v>
      </c>
      <c r="CZ30" s="1">
        <f t="shared" si="122"/>
        <v>3.5</v>
      </c>
      <c r="DA30" s="1">
        <f t="shared" si="123"/>
        <v>0.96</v>
      </c>
      <c r="DB30" s="1">
        <f t="shared" si="124"/>
        <v>2.2862112844950633</v>
      </c>
      <c r="DC30" s="5">
        <f t="shared" si="125"/>
        <v>0.43740489200711025</v>
      </c>
      <c r="DE30" s="1">
        <v>4</v>
      </c>
      <c r="DF30" s="1">
        <v>0.03</v>
      </c>
      <c r="DG30" s="1">
        <v>6.0000000000000001E-3</v>
      </c>
      <c r="DH30" s="4">
        <v>0.5</v>
      </c>
      <c r="DI30" s="4">
        <v>2.5</v>
      </c>
      <c r="DJ30" s="1">
        <f t="shared" si="126"/>
        <v>7.4720222500000002</v>
      </c>
      <c r="DK30" s="1">
        <f t="shared" si="127"/>
        <v>1.5</v>
      </c>
      <c r="DL30" s="1">
        <f t="shared" si="128"/>
        <v>3.75</v>
      </c>
      <c r="DM30" s="1">
        <f t="shared" si="129"/>
        <v>1.1200000000000001</v>
      </c>
      <c r="DN30" s="1">
        <f t="shared" si="130"/>
        <v>1.2144530394950628</v>
      </c>
      <c r="DO30" s="5">
        <f t="shared" si="131"/>
        <v>0.82341594732701506</v>
      </c>
      <c r="DQ30" s="1">
        <v>4</v>
      </c>
      <c r="DR30" s="1">
        <v>0.03</v>
      </c>
      <c r="DS30" s="1">
        <v>6.0000000000000001E-3</v>
      </c>
      <c r="DT30" s="4">
        <v>0.6</v>
      </c>
      <c r="DU30" s="4">
        <v>3</v>
      </c>
      <c r="DV30" s="1">
        <f t="shared" si="132"/>
        <v>7.4720222500000002</v>
      </c>
      <c r="DW30" s="1">
        <f t="shared" si="133"/>
        <v>1.5</v>
      </c>
      <c r="DX30" s="1">
        <f t="shared" si="134"/>
        <v>4</v>
      </c>
      <c r="DY30" s="1">
        <f t="shared" si="135"/>
        <v>1.28</v>
      </c>
      <c r="DZ30" s="1">
        <f t="shared" si="136"/>
        <v>0.47889479449506273</v>
      </c>
      <c r="EA30" s="5">
        <f t="shared" si="137"/>
        <v>2.0881413026307385</v>
      </c>
      <c r="EC30" s="1">
        <v>4</v>
      </c>
      <c r="ED30" s="1">
        <v>0.03</v>
      </c>
      <c r="EE30" s="1">
        <v>6.0000000000000001E-3</v>
      </c>
      <c r="EF30" s="4">
        <v>0.7</v>
      </c>
      <c r="EG30" s="4">
        <v>3.5</v>
      </c>
      <c r="EH30" s="1">
        <f t="shared" si="138"/>
        <v>7.4720222500000002</v>
      </c>
      <c r="EI30" s="1">
        <f t="shared" si="139"/>
        <v>1.5</v>
      </c>
      <c r="EJ30" s="1">
        <f t="shared" si="140"/>
        <v>4.25</v>
      </c>
      <c r="EK30" s="1">
        <f t="shared" si="141"/>
        <v>1.44</v>
      </c>
      <c r="EL30" s="1">
        <f t="shared" si="142"/>
        <v>7.9536549495062642E-2</v>
      </c>
      <c r="EM30" s="5">
        <f t="shared" si="143"/>
        <v>12.57283609043257</v>
      </c>
    </row>
    <row r="31" spans="1:143" x14ac:dyDescent="0.25">
      <c r="A31" s="1">
        <v>5</v>
      </c>
      <c r="B31" s="1">
        <v>0.1</v>
      </c>
      <c r="C31" s="1">
        <v>1.7999999999999999E-2</v>
      </c>
      <c r="D31" s="4">
        <v>0</v>
      </c>
      <c r="E31" s="4">
        <v>0</v>
      </c>
      <c r="F31" s="1">
        <f t="shared" si="72"/>
        <v>7.2927002499999993</v>
      </c>
      <c r="G31" s="1">
        <f t="shared" si="73"/>
        <v>1.5</v>
      </c>
      <c r="H31" s="1">
        <f t="shared" si="74"/>
        <v>2.5</v>
      </c>
      <c r="I31" s="1">
        <f t="shared" si="75"/>
        <v>0.32</v>
      </c>
      <c r="J31" s="1">
        <f t="shared" si="76"/>
        <v>8.8369467763500591</v>
      </c>
      <c r="K31" s="5">
        <f t="shared" si="77"/>
        <v>0.11316125640546541</v>
      </c>
      <c r="M31" s="1">
        <v>5</v>
      </c>
      <c r="N31" s="1">
        <v>0.1</v>
      </c>
      <c r="O31" s="1">
        <v>1.7999999999999999E-2</v>
      </c>
      <c r="P31" s="4">
        <v>0.02</v>
      </c>
      <c r="Q31" s="4">
        <v>0.1</v>
      </c>
      <c r="R31" s="1">
        <f t="shared" si="78"/>
        <v>7.2927002499999993</v>
      </c>
      <c r="S31" s="1">
        <f t="shared" si="79"/>
        <v>1.5</v>
      </c>
      <c r="T31" s="1">
        <f t="shared" si="80"/>
        <v>2.5499999999999998</v>
      </c>
      <c r="U31" s="1">
        <f t="shared" si="81"/>
        <v>0.35200000000000004</v>
      </c>
      <c r="V31" s="1">
        <f t="shared" si="82"/>
        <v>8.3561479353500605</v>
      </c>
      <c r="W31" s="5">
        <f t="shared" si="83"/>
        <v>0.11967236670973411</v>
      </c>
      <c r="X31" s="2"/>
      <c r="Y31" s="1">
        <v>5</v>
      </c>
      <c r="Z31" s="1">
        <v>0.1</v>
      </c>
      <c r="AA31" s="1">
        <v>1.7999999999999999E-2</v>
      </c>
      <c r="AB31" s="4">
        <v>0.04</v>
      </c>
      <c r="AC31" s="4">
        <v>0.2</v>
      </c>
      <c r="AD31" s="1">
        <f t="shared" si="84"/>
        <v>7.2927002499999993</v>
      </c>
      <c r="AE31" s="1">
        <f t="shared" si="85"/>
        <v>1.5</v>
      </c>
      <c r="AF31" s="1">
        <f t="shared" si="86"/>
        <v>2.6</v>
      </c>
      <c r="AG31" s="1">
        <f t="shared" si="87"/>
        <v>0.38400000000000001</v>
      </c>
      <c r="AH31" s="1">
        <f t="shared" si="88"/>
        <v>7.8887970943500587</v>
      </c>
      <c r="AI31" s="5">
        <f t="shared" si="89"/>
        <v>0.12676203837416455</v>
      </c>
      <c r="AK31" s="1">
        <v>5</v>
      </c>
      <c r="AL31" s="1">
        <v>0.1</v>
      </c>
      <c r="AM31" s="1">
        <v>1.7999999999999999E-2</v>
      </c>
      <c r="AN31" s="4">
        <v>0.06</v>
      </c>
      <c r="AO31" s="4">
        <v>0.3</v>
      </c>
      <c r="AP31" s="1">
        <f t="shared" si="90"/>
        <v>7.2927002499999993</v>
      </c>
      <c r="AQ31" s="1">
        <f t="shared" si="91"/>
        <v>1.5</v>
      </c>
      <c r="AR31" s="1">
        <f t="shared" si="92"/>
        <v>2.6500000000000004</v>
      </c>
      <c r="AS31" s="1">
        <f t="shared" si="93"/>
        <v>0.41600000000000004</v>
      </c>
      <c r="AT31" s="1">
        <f t="shared" si="94"/>
        <v>7.4348942533500573</v>
      </c>
      <c r="AU31" s="5">
        <f t="shared" si="95"/>
        <v>0.13450090423941327</v>
      </c>
      <c r="AW31" s="1">
        <v>5</v>
      </c>
      <c r="AX31" s="1">
        <v>0.1</v>
      </c>
      <c r="AY31" s="1">
        <v>1.7999999999999999E-2</v>
      </c>
      <c r="AZ31" s="4">
        <v>0.08</v>
      </c>
      <c r="BA31" s="4">
        <v>0.4</v>
      </c>
      <c r="BB31" s="1">
        <f t="shared" si="96"/>
        <v>7.2927002499999993</v>
      </c>
      <c r="BC31" s="1">
        <f t="shared" si="97"/>
        <v>1.5</v>
      </c>
      <c r="BD31" s="1">
        <f t="shared" si="98"/>
        <v>2.7</v>
      </c>
      <c r="BE31" s="1">
        <f t="shared" si="99"/>
        <v>0.44799999999999995</v>
      </c>
      <c r="BF31" s="1">
        <f t="shared" si="100"/>
        <v>6.9944394123500579</v>
      </c>
      <c r="BG31" s="5">
        <f t="shared" si="101"/>
        <v>0.14297071445558646</v>
      </c>
      <c r="BI31" s="1">
        <v>5</v>
      </c>
      <c r="BJ31" s="1">
        <v>0.1</v>
      </c>
      <c r="BK31" s="1">
        <v>1.7999999999999999E-2</v>
      </c>
      <c r="BL31" s="4">
        <v>0.1</v>
      </c>
      <c r="BM31" s="4">
        <v>0.5</v>
      </c>
      <c r="BN31" s="1">
        <f t="shared" si="102"/>
        <v>7.2927002499999993</v>
      </c>
      <c r="BO31" s="1">
        <f t="shared" si="103"/>
        <v>1.5</v>
      </c>
      <c r="BP31" s="1">
        <f t="shared" si="104"/>
        <v>2.75</v>
      </c>
      <c r="BQ31" s="1">
        <f t="shared" si="105"/>
        <v>0.48</v>
      </c>
      <c r="BR31" s="1">
        <f t="shared" si="106"/>
        <v>6.567432571350059</v>
      </c>
      <c r="BS31" s="5">
        <f t="shared" si="107"/>
        <v>0.15226650432048991</v>
      </c>
      <c r="BU31" s="1">
        <v>5</v>
      </c>
      <c r="BV31" s="1">
        <v>0.1</v>
      </c>
      <c r="BW31" s="1">
        <v>1.7999999999999999E-2</v>
      </c>
      <c r="BX31" s="4">
        <v>0.2</v>
      </c>
      <c r="BY31" s="4">
        <v>1</v>
      </c>
      <c r="BZ31" s="1">
        <f t="shared" si="108"/>
        <v>7.2927002499999993</v>
      </c>
      <c r="CA31" s="1">
        <f t="shared" si="109"/>
        <v>1.5</v>
      </c>
      <c r="CB31" s="1">
        <f t="shared" si="110"/>
        <v>3</v>
      </c>
      <c r="CC31" s="1">
        <f t="shared" si="111"/>
        <v>0.64</v>
      </c>
      <c r="CD31" s="1">
        <f t="shared" si="112"/>
        <v>4.6341183663500587</v>
      </c>
      <c r="CE31" s="5">
        <f t="shared" si="113"/>
        <v>0.2157907763559401</v>
      </c>
      <c r="CG31" s="1">
        <v>5</v>
      </c>
      <c r="CH31" s="1">
        <v>0.1</v>
      </c>
      <c r="CI31" s="1">
        <v>1.7999999999999999E-2</v>
      </c>
      <c r="CJ31" s="4">
        <v>0.3</v>
      </c>
      <c r="CK31" s="4">
        <v>1.5</v>
      </c>
      <c r="CL31" s="1">
        <f t="shared" si="114"/>
        <v>7.2927002499999993</v>
      </c>
      <c r="CM31" s="1">
        <f t="shared" si="115"/>
        <v>1.5</v>
      </c>
      <c r="CN31" s="1">
        <f t="shared" si="116"/>
        <v>3.25</v>
      </c>
      <c r="CO31" s="1">
        <f t="shared" si="117"/>
        <v>0.8</v>
      </c>
      <c r="CP31" s="1">
        <f t="shared" si="118"/>
        <v>3.03700416135006</v>
      </c>
      <c r="CQ31" s="5">
        <f t="shared" si="119"/>
        <v>0.32927185702487255</v>
      </c>
      <c r="CS31" s="1">
        <v>5</v>
      </c>
      <c r="CT31" s="1">
        <v>0.1</v>
      </c>
      <c r="CU31" s="1">
        <v>1.7999999999999999E-2</v>
      </c>
      <c r="CV31" s="4">
        <v>0.4</v>
      </c>
      <c r="CW31" s="4">
        <v>2</v>
      </c>
      <c r="CX31" s="1">
        <f t="shared" si="120"/>
        <v>7.2927002499999993</v>
      </c>
      <c r="CY31" s="1">
        <f t="shared" si="121"/>
        <v>1.5</v>
      </c>
      <c r="CZ31" s="1">
        <f t="shared" si="122"/>
        <v>3.5</v>
      </c>
      <c r="DA31" s="1">
        <f t="shared" si="123"/>
        <v>0.96</v>
      </c>
      <c r="DB31" s="1">
        <f t="shared" si="124"/>
        <v>1.7760899563500607</v>
      </c>
      <c r="DC31" s="5">
        <f t="shared" si="125"/>
        <v>0.5630345447451558</v>
      </c>
      <c r="DE31" s="1">
        <v>5</v>
      </c>
      <c r="DF31" s="1">
        <v>0.1</v>
      </c>
      <c r="DG31" s="1">
        <v>1.7999999999999999E-2</v>
      </c>
      <c r="DH31" s="4">
        <v>0.5</v>
      </c>
      <c r="DI31" s="4">
        <v>2.5</v>
      </c>
      <c r="DJ31" s="1">
        <f t="shared" si="126"/>
        <v>7.2927002499999993</v>
      </c>
      <c r="DK31" s="1">
        <f t="shared" si="127"/>
        <v>1.5</v>
      </c>
      <c r="DL31" s="1">
        <f t="shared" si="128"/>
        <v>3.75</v>
      </c>
      <c r="DM31" s="1">
        <f t="shared" si="129"/>
        <v>1.1200000000000001</v>
      </c>
      <c r="DN31" s="1">
        <f t="shared" si="130"/>
        <v>0.85137575135006105</v>
      </c>
      <c r="DO31" s="5">
        <f t="shared" si="131"/>
        <v>1.1745695110698884</v>
      </c>
      <c r="DQ31" s="1">
        <v>5</v>
      </c>
      <c r="DR31" s="1">
        <v>0.1</v>
      </c>
      <c r="DS31" s="1">
        <v>1.7999999999999999E-2</v>
      </c>
      <c r="DT31" s="4">
        <v>0.6</v>
      </c>
      <c r="DU31" s="4">
        <v>3</v>
      </c>
      <c r="DV31" s="1">
        <f t="shared" si="132"/>
        <v>7.2927002499999993</v>
      </c>
      <c r="DW31" s="1">
        <f t="shared" si="133"/>
        <v>1.5</v>
      </c>
      <c r="DX31" s="1">
        <f t="shared" si="134"/>
        <v>4</v>
      </c>
      <c r="DY31" s="1">
        <f t="shared" si="135"/>
        <v>1.28</v>
      </c>
      <c r="DZ31" s="1">
        <f t="shared" si="136"/>
        <v>0.26286154635006176</v>
      </c>
      <c r="EA31" s="5">
        <f t="shared" si="137"/>
        <v>3.8042840951268908</v>
      </c>
      <c r="EC31" s="1">
        <v>5</v>
      </c>
      <c r="ED31" s="1">
        <v>0.1</v>
      </c>
      <c r="EE31" s="1">
        <v>1.7999999999999999E-2</v>
      </c>
      <c r="EF31" s="4">
        <v>0.7</v>
      </c>
      <c r="EG31" s="4">
        <v>3.5</v>
      </c>
      <c r="EH31" s="1">
        <f t="shared" si="138"/>
        <v>7.2927002499999993</v>
      </c>
      <c r="EI31" s="1">
        <f t="shared" si="139"/>
        <v>1.5</v>
      </c>
      <c r="EJ31" s="1">
        <f t="shared" si="140"/>
        <v>4.25</v>
      </c>
      <c r="EK31" s="1">
        <f t="shared" si="141"/>
        <v>1.44</v>
      </c>
      <c r="EL31" s="1">
        <f t="shared" si="142"/>
        <v>1.0547341350062373E-2</v>
      </c>
      <c r="EM31" s="5">
        <f t="shared" si="143"/>
        <v>94.810622583489859</v>
      </c>
    </row>
    <row r="32" spans="1:143" x14ac:dyDescent="0.25">
      <c r="A32" s="1">
        <v>6</v>
      </c>
      <c r="B32" s="1">
        <v>0.3</v>
      </c>
      <c r="C32" s="1">
        <v>4.8000000000000001E-2</v>
      </c>
      <c r="D32" s="4">
        <v>0</v>
      </c>
      <c r="E32" s="4">
        <v>0</v>
      </c>
      <c r="F32" s="1">
        <f t="shared" si="72"/>
        <v>6.8539239999999992</v>
      </c>
      <c r="G32" s="1">
        <f t="shared" si="73"/>
        <v>1.5</v>
      </c>
      <c r="H32" s="1">
        <f t="shared" si="74"/>
        <v>2.5</v>
      </c>
      <c r="I32" s="1">
        <f t="shared" si="75"/>
        <v>0.32</v>
      </c>
      <c r="J32" s="1">
        <f t="shared" si="76"/>
        <v>6.4207708377759971</v>
      </c>
      <c r="K32" s="5">
        <f t="shared" si="77"/>
        <v>0.15574453991047224</v>
      </c>
      <c r="M32" s="1">
        <v>6</v>
      </c>
      <c r="N32" s="1">
        <v>0.3</v>
      </c>
      <c r="O32" s="1">
        <v>4.8000000000000001E-2</v>
      </c>
      <c r="P32" s="4">
        <v>0.02</v>
      </c>
      <c r="Q32" s="4">
        <v>0.1</v>
      </c>
      <c r="R32" s="1">
        <f t="shared" si="78"/>
        <v>6.8539239999999992</v>
      </c>
      <c r="S32" s="1">
        <f t="shared" si="79"/>
        <v>1.5</v>
      </c>
      <c r="T32" s="1">
        <f t="shared" si="80"/>
        <v>2.5499999999999998</v>
      </c>
      <c r="U32" s="1">
        <f t="shared" si="81"/>
        <v>0.35200000000000004</v>
      </c>
      <c r="V32" s="1">
        <f t="shared" si="82"/>
        <v>6.0119313017759977</v>
      </c>
      <c r="W32" s="5">
        <f t="shared" si="83"/>
        <v>0.16633589936474955</v>
      </c>
      <c r="X32" s="2"/>
      <c r="Y32" s="1">
        <v>6</v>
      </c>
      <c r="Z32" s="1">
        <v>0.3</v>
      </c>
      <c r="AA32" s="1">
        <v>4.8000000000000001E-2</v>
      </c>
      <c r="AB32" s="4">
        <v>0.04</v>
      </c>
      <c r="AC32" s="4">
        <v>0.2</v>
      </c>
      <c r="AD32" s="1">
        <f t="shared" si="84"/>
        <v>6.8539239999999992</v>
      </c>
      <c r="AE32" s="1">
        <f t="shared" si="85"/>
        <v>1.5</v>
      </c>
      <c r="AF32" s="1">
        <f t="shared" si="86"/>
        <v>2.6</v>
      </c>
      <c r="AG32" s="1">
        <f t="shared" si="87"/>
        <v>0.38400000000000001</v>
      </c>
      <c r="AH32" s="1">
        <f t="shared" si="88"/>
        <v>5.6165397657759968</v>
      </c>
      <c r="AI32" s="5">
        <f t="shared" si="89"/>
        <v>0.17804556572241009</v>
      </c>
      <c r="AK32" s="1">
        <v>6</v>
      </c>
      <c r="AL32" s="1">
        <v>0.3</v>
      </c>
      <c r="AM32" s="1">
        <v>4.8000000000000001E-2</v>
      </c>
      <c r="AN32" s="4">
        <v>0.06</v>
      </c>
      <c r="AO32" s="4">
        <v>0.3</v>
      </c>
      <c r="AP32" s="1">
        <f t="shared" si="90"/>
        <v>6.8539239999999992</v>
      </c>
      <c r="AQ32" s="1">
        <f t="shared" si="91"/>
        <v>1.5</v>
      </c>
      <c r="AR32" s="1">
        <f t="shared" si="92"/>
        <v>2.6500000000000004</v>
      </c>
      <c r="AS32" s="1">
        <f t="shared" si="93"/>
        <v>0.41600000000000004</v>
      </c>
      <c r="AT32" s="1">
        <f t="shared" si="94"/>
        <v>5.2345962297759954</v>
      </c>
      <c r="AU32" s="5">
        <f t="shared" si="95"/>
        <v>0.1910367019927329</v>
      </c>
      <c r="AW32" s="1">
        <v>6</v>
      </c>
      <c r="AX32" s="1">
        <v>0.3</v>
      </c>
      <c r="AY32" s="1">
        <v>4.8000000000000001E-2</v>
      </c>
      <c r="AZ32" s="4">
        <v>0.08</v>
      </c>
      <c r="BA32" s="4">
        <v>0.4</v>
      </c>
      <c r="BB32" s="1">
        <f t="shared" si="96"/>
        <v>6.8539239999999992</v>
      </c>
      <c r="BC32" s="1">
        <f t="shared" si="97"/>
        <v>1.5</v>
      </c>
      <c r="BD32" s="1">
        <f t="shared" si="98"/>
        <v>2.7</v>
      </c>
      <c r="BE32" s="1">
        <f t="shared" si="99"/>
        <v>0.44799999999999995</v>
      </c>
      <c r="BF32" s="1">
        <f t="shared" si="100"/>
        <v>4.8661006937759961</v>
      </c>
      <c r="BG32" s="5">
        <f t="shared" si="101"/>
        <v>0.20550335123131622</v>
      </c>
      <c r="BI32" s="1">
        <v>6</v>
      </c>
      <c r="BJ32" s="1">
        <v>0.3</v>
      </c>
      <c r="BK32" s="1">
        <v>4.8000000000000001E-2</v>
      </c>
      <c r="BL32" s="4">
        <v>0.1</v>
      </c>
      <c r="BM32" s="4">
        <v>0.5</v>
      </c>
      <c r="BN32" s="1">
        <f t="shared" si="102"/>
        <v>6.8539239999999992</v>
      </c>
      <c r="BO32" s="1">
        <f t="shared" si="103"/>
        <v>1.5</v>
      </c>
      <c r="BP32" s="1">
        <f t="shared" si="104"/>
        <v>2.75</v>
      </c>
      <c r="BQ32" s="1">
        <f t="shared" si="105"/>
        <v>0.48</v>
      </c>
      <c r="BR32" s="1">
        <f t="shared" si="106"/>
        <v>4.5110531577759971</v>
      </c>
      <c r="BS32" s="5">
        <f t="shared" si="107"/>
        <v>0.22167772469633495</v>
      </c>
      <c r="BU32" s="1">
        <v>6</v>
      </c>
      <c r="BV32" s="1">
        <v>0.3</v>
      </c>
      <c r="BW32" s="1">
        <v>4.8000000000000001E-2</v>
      </c>
      <c r="BX32" s="4">
        <v>0.2</v>
      </c>
      <c r="BY32" s="4">
        <v>1</v>
      </c>
      <c r="BZ32" s="1">
        <f t="shared" si="108"/>
        <v>6.8539239999999992</v>
      </c>
      <c r="CA32" s="1">
        <f t="shared" si="109"/>
        <v>1.5</v>
      </c>
      <c r="CB32" s="1">
        <f t="shared" si="110"/>
        <v>3</v>
      </c>
      <c r="CC32" s="1">
        <f t="shared" si="111"/>
        <v>0.64</v>
      </c>
      <c r="CD32" s="1">
        <f t="shared" si="112"/>
        <v>2.937535477775997</v>
      </c>
      <c r="CE32" s="5">
        <f t="shared" si="113"/>
        <v>0.34042142046131074</v>
      </c>
      <c r="CG32" s="1">
        <v>6</v>
      </c>
      <c r="CH32" s="1">
        <v>0.3</v>
      </c>
      <c r="CI32" s="1">
        <v>4.8000000000000001E-2</v>
      </c>
      <c r="CJ32" s="4">
        <v>0.3</v>
      </c>
      <c r="CK32" s="4">
        <v>1.5</v>
      </c>
      <c r="CL32" s="1">
        <f t="shared" si="114"/>
        <v>6.8539239999999992</v>
      </c>
      <c r="CM32" s="1">
        <f t="shared" si="115"/>
        <v>1.5</v>
      </c>
      <c r="CN32" s="1">
        <f t="shared" si="116"/>
        <v>3.25</v>
      </c>
      <c r="CO32" s="1">
        <f t="shared" si="117"/>
        <v>0.8</v>
      </c>
      <c r="CP32" s="1">
        <f t="shared" si="118"/>
        <v>1.7002177977759978</v>
      </c>
      <c r="CQ32" s="5">
        <f t="shared" si="119"/>
        <v>0.58815994121933612</v>
      </c>
      <c r="CS32" s="1">
        <v>6</v>
      </c>
      <c r="CT32" s="1">
        <v>0.3</v>
      </c>
      <c r="CU32" s="1">
        <v>4.8000000000000001E-2</v>
      </c>
      <c r="CV32" s="4">
        <v>0.4</v>
      </c>
      <c r="CW32" s="4">
        <v>2</v>
      </c>
      <c r="CX32" s="1">
        <f t="shared" si="120"/>
        <v>6.8539239999999992</v>
      </c>
      <c r="CY32" s="1">
        <f t="shared" si="121"/>
        <v>1.5</v>
      </c>
      <c r="CZ32" s="1">
        <f t="shared" si="122"/>
        <v>3.5</v>
      </c>
      <c r="DA32" s="1">
        <f t="shared" si="123"/>
        <v>0.96</v>
      </c>
      <c r="DB32" s="1">
        <f t="shared" si="124"/>
        <v>0.79910011777599865</v>
      </c>
      <c r="DC32" s="5">
        <f t="shared" si="125"/>
        <v>1.2514076493733128</v>
      </c>
      <c r="DE32" s="1">
        <v>6</v>
      </c>
      <c r="DF32" s="1">
        <v>0.3</v>
      </c>
      <c r="DG32" s="1">
        <v>4.8000000000000001E-2</v>
      </c>
      <c r="DH32" s="4">
        <v>0.5</v>
      </c>
      <c r="DI32" s="4">
        <v>2.5</v>
      </c>
      <c r="DJ32" s="1">
        <f t="shared" si="126"/>
        <v>6.8539239999999992</v>
      </c>
      <c r="DK32" s="1">
        <f t="shared" si="127"/>
        <v>1.5</v>
      </c>
      <c r="DL32" s="1">
        <f t="shared" si="128"/>
        <v>3.75</v>
      </c>
      <c r="DM32" s="1">
        <f t="shared" si="129"/>
        <v>1.1200000000000001</v>
      </c>
      <c r="DN32" s="1">
        <f t="shared" si="130"/>
        <v>0.23418243777599915</v>
      </c>
      <c r="DO32" s="5">
        <f t="shared" si="131"/>
        <v>4.270175037448892</v>
      </c>
      <c r="DQ32" s="1">
        <v>6</v>
      </c>
      <c r="DR32" s="1">
        <v>0.3</v>
      </c>
      <c r="DS32" s="1">
        <v>4.8000000000000001E-2</v>
      </c>
      <c r="DT32" s="4">
        <v>0.6</v>
      </c>
      <c r="DU32" s="4">
        <v>3</v>
      </c>
      <c r="DV32" s="1">
        <f t="shared" si="132"/>
        <v>6.8539239999999992</v>
      </c>
      <c r="DW32" s="1">
        <f t="shared" si="133"/>
        <v>1.5</v>
      </c>
      <c r="DX32" s="1">
        <f t="shared" si="134"/>
        <v>4</v>
      </c>
      <c r="DY32" s="1">
        <f t="shared" si="135"/>
        <v>1.28</v>
      </c>
      <c r="DZ32" s="1">
        <f t="shared" si="136"/>
        <v>5.4647577759998839E-3</v>
      </c>
      <c r="EA32" s="5">
        <f t="shared" si="137"/>
        <v>182.99072730941501</v>
      </c>
      <c r="EC32" s="1">
        <v>6</v>
      </c>
      <c r="ED32" s="1">
        <v>0.3</v>
      </c>
      <c r="EE32" s="1">
        <v>4.8000000000000001E-2</v>
      </c>
      <c r="EF32" s="4">
        <v>0.7</v>
      </c>
      <c r="EG32" s="4">
        <v>3.5</v>
      </c>
      <c r="EH32" s="1">
        <f t="shared" si="138"/>
        <v>6.8539239999999992</v>
      </c>
      <c r="EI32" s="1">
        <f t="shared" si="139"/>
        <v>1.5</v>
      </c>
      <c r="EJ32" s="1">
        <f t="shared" si="140"/>
        <v>4.25</v>
      </c>
      <c r="EK32" s="1">
        <f t="shared" si="141"/>
        <v>1.44</v>
      </c>
      <c r="EL32" s="1">
        <f t="shared" si="142"/>
        <v>0.11294707777600048</v>
      </c>
      <c r="EM32" s="7">
        <f t="shared" si="143"/>
        <v>8.8537040505220101</v>
      </c>
    </row>
    <row r="33" spans="1:143" x14ac:dyDescent="0.25">
      <c r="A33" s="1">
        <v>7</v>
      </c>
      <c r="B33" s="1">
        <v>1</v>
      </c>
      <c r="C33" s="1">
        <v>0.1</v>
      </c>
      <c r="D33" s="4">
        <v>0</v>
      </c>
      <c r="E33" s="4">
        <v>0</v>
      </c>
      <c r="F33" s="1">
        <f t="shared" si="72"/>
        <v>6.1256250000000003</v>
      </c>
      <c r="G33" s="1">
        <f t="shared" si="73"/>
        <v>1.5</v>
      </c>
      <c r="H33" s="1">
        <f t="shared" si="74"/>
        <v>2.5</v>
      </c>
      <c r="I33" s="1">
        <f t="shared" si="75"/>
        <v>0.32</v>
      </c>
      <c r="J33" s="1">
        <f t="shared" si="76"/>
        <v>3.260281640625001</v>
      </c>
      <c r="K33" s="5">
        <f t="shared" si="77"/>
        <v>0.30672196767893295</v>
      </c>
      <c r="M33" s="1">
        <v>7</v>
      </c>
      <c r="N33" s="1">
        <v>1</v>
      </c>
      <c r="O33" s="1">
        <v>0.1</v>
      </c>
      <c r="P33" s="4">
        <v>0.02</v>
      </c>
      <c r="Q33" s="4">
        <v>0.1</v>
      </c>
      <c r="R33" s="1">
        <f t="shared" si="78"/>
        <v>6.1256250000000003</v>
      </c>
      <c r="S33" s="1">
        <f t="shared" si="79"/>
        <v>1.5</v>
      </c>
      <c r="T33" s="1">
        <f t="shared" si="80"/>
        <v>2.5499999999999998</v>
      </c>
      <c r="U33" s="1">
        <f t="shared" si="81"/>
        <v>0.35200000000000004</v>
      </c>
      <c r="V33" s="1">
        <f t="shared" si="82"/>
        <v>2.9708831406250016</v>
      </c>
      <c r="W33" s="5">
        <f t="shared" si="83"/>
        <v>0.33660024735595095</v>
      </c>
      <c r="X33" s="2"/>
      <c r="Y33" s="1">
        <v>7</v>
      </c>
      <c r="Z33" s="1">
        <v>1</v>
      </c>
      <c r="AA33" s="1">
        <v>0.1</v>
      </c>
      <c r="AB33" s="4">
        <v>0.04</v>
      </c>
      <c r="AC33" s="4">
        <v>0.2</v>
      </c>
      <c r="AD33" s="1">
        <f t="shared" si="84"/>
        <v>6.1256250000000003</v>
      </c>
      <c r="AE33" s="1">
        <f t="shared" si="85"/>
        <v>1.5</v>
      </c>
      <c r="AF33" s="1">
        <f t="shared" si="86"/>
        <v>2.6</v>
      </c>
      <c r="AG33" s="1">
        <f t="shared" si="87"/>
        <v>0.38400000000000001</v>
      </c>
      <c r="AH33" s="1">
        <f t="shared" si="88"/>
        <v>2.6949326406250012</v>
      </c>
      <c r="AI33" s="5">
        <f t="shared" si="89"/>
        <v>0.37106678843300617</v>
      </c>
      <c r="AK33" s="1">
        <v>7</v>
      </c>
      <c r="AL33" s="1">
        <v>1</v>
      </c>
      <c r="AM33" s="1">
        <v>0.1</v>
      </c>
      <c r="AN33" s="4">
        <v>0.06</v>
      </c>
      <c r="AO33" s="4">
        <v>0.3</v>
      </c>
      <c r="AP33" s="1">
        <f t="shared" si="90"/>
        <v>6.1256250000000003</v>
      </c>
      <c r="AQ33" s="1">
        <f t="shared" si="91"/>
        <v>1.5</v>
      </c>
      <c r="AR33" s="1">
        <f t="shared" si="92"/>
        <v>2.6500000000000004</v>
      </c>
      <c r="AS33" s="1">
        <f t="shared" si="93"/>
        <v>0.41600000000000004</v>
      </c>
      <c r="AT33" s="1">
        <f t="shared" si="94"/>
        <v>2.4324301406250002</v>
      </c>
      <c r="AU33" s="5">
        <f t="shared" si="95"/>
        <v>0.41111149845522604</v>
      </c>
      <c r="AW33" s="1">
        <v>7</v>
      </c>
      <c r="AX33" s="1">
        <v>1</v>
      </c>
      <c r="AY33" s="1">
        <v>0.1</v>
      </c>
      <c r="AZ33" s="4">
        <v>0.08</v>
      </c>
      <c r="BA33" s="4">
        <v>0.4</v>
      </c>
      <c r="BB33" s="1">
        <f t="shared" si="96"/>
        <v>6.1256250000000003</v>
      </c>
      <c r="BC33" s="1">
        <f t="shared" si="97"/>
        <v>1.5</v>
      </c>
      <c r="BD33" s="1">
        <f t="shared" si="98"/>
        <v>2.7</v>
      </c>
      <c r="BE33" s="1">
        <f t="shared" si="99"/>
        <v>0.44799999999999995</v>
      </c>
      <c r="BF33" s="1">
        <f t="shared" si="100"/>
        <v>2.1833756406250004</v>
      </c>
      <c r="BG33" s="5">
        <f t="shared" si="101"/>
        <v>0.45800639220915085</v>
      </c>
      <c r="BI33" s="1">
        <v>7</v>
      </c>
      <c r="BJ33" s="1">
        <v>1</v>
      </c>
      <c r="BK33" s="1">
        <v>0.1</v>
      </c>
      <c r="BL33" s="4">
        <v>0.1</v>
      </c>
      <c r="BM33" s="4">
        <v>0.5</v>
      </c>
      <c r="BN33" s="1">
        <f t="shared" si="102"/>
        <v>6.1256250000000003</v>
      </c>
      <c r="BO33" s="1">
        <f t="shared" si="103"/>
        <v>1.5</v>
      </c>
      <c r="BP33" s="1">
        <f t="shared" si="104"/>
        <v>2.75</v>
      </c>
      <c r="BQ33" s="1">
        <f t="shared" si="105"/>
        <v>0.48</v>
      </c>
      <c r="BR33" s="1">
        <f t="shared" si="106"/>
        <v>1.9477691406250008</v>
      </c>
      <c r="BS33" s="5">
        <f t="shared" si="107"/>
        <v>0.51340786705303265</v>
      </c>
      <c r="BU33" s="1">
        <v>7</v>
      </c>
      <c r="BV33" s="1">
        <v>1</v>
      </c>
      <c r="BW33" s="1">
        <v>0.1</v>
      </c>
      <c r="BX33" s="4">
        <v>0.2</v>
      </c>
      <c r="BY33" s="4">
        <v>1</v>
      </c>
      <c r="BZ33" s="1">
        <f t="shared" si="108"/>
        <v>6.1256250000000003</v>
      </c>
      <c r="CA33" s="1">
        <f t="shared" si="109"/>
        <v>1.5</v>
      </c>
      <c r="CB33" s="1">
        <f t="shared" si="110"/>
        <v>3</v>
      </c>
      <c r="CC33" s="1">
        <f t="shared" si="111"/>
        <v>0.64</v>
      </c>
      <c r="CD33" s="1">
        <f t="shared" si="112"/>
        <v>0.97145664062500059</v>
      </c>
      <c r="CE33" s="5">
        <f t="shared" si="113"/>
        <v>1.0293820209583782</v>
      </c>
      <c r="CG33" s="1">
        <v>7</v>
      </c>
      <c r="CH33" s="1">
        <v>1</v>
      </c>
      <c r="CI33" s="1">
        <v>0.1</v>
      </c>
      <c r="CJ33" s="4">
        <v>0.3</v>
      </c>
      <c r="CK33" s="4">
        <v>1.5</v>
      </c>
      <c r="CL33" s="1">
        <f t="shared" si="114"/>
        <v>6.1256250000000003</v>
      </c>
      <c r="CM33" s="1">
        <f t="shared" si="115"/>
        <v>1.5</v>
      </c>
      <c r="CN33" s="1">
        <f t="shared" si="116"/>
        <v>3.25</v>
      </c>
      <c r="CO33" s="1">
        <f t="shared" si="117"/>
        <v>0.8</v>
      </c>
      <c r="CP33" s="1">
        <f t="shared" si="118"/>
        <v>0.33134414062500034</v>
      </c>
      <c r="CQ33" s="5">
        <f t="shared" si="119"/>
        <v>3.0180102117204868</v>
      </c>
      <c r="CS33" s="1">
        <v>7</v>
      </c>
      <c r="CT33" s="1">
        <v>1</v>
      </c>
      <c r="CU33" s="1">
        <v>0.1</v>
      </c>
      <c r="CV33" s="4">
        <v>0.4</v>
      </c>
      <c r="CW33" s="4">
        <v>2</v>
      </c>
      <c r="CX33" s="1">
        <f t="shared" si="120"/>
        <v>6.1256250000000003</v>
      </c>
      <c r="CY33" s="1">
        <f t="shared" si="121"/>
        <v>1.5</v>
      </c>
      <c r="CZ33" s="1">
        <f t="shared" si="122"/>
        <v>3.5</v>
      </c>
      <c r="DA33" s="1">
        <f t="shared" si="123"/>
        <v>0.96</v>
      </c>
      <c r="DB33" s="1">
        <f t="shared" si="124"/>
        <v>2.7431640625000118E-2</v>
      </c>
      <c r="DC33" s="5">
        <f t="shared" si="125"/>
        <v>36.454254182983114</v>
      </c>
      <c r="DE33" s="1">
        <v>7</v>
      </c>
      <c r="DF33" s="1">
        <v>1</v>
      </c>
      <c r="DG33" s="1">
        <v>0.1</v>
      </c>
      <c r="DH33" s="4">
        <v>0.5</v>
      </c>
      <c r="DI33" s="4">
        <v>2.5</v>
      </c>
      <c r="DJ33" s="1">
        <f t="shared" si="126"/>
        <v>6.1256250000000003</v>
      </c>
      <c r="DK33" s="1">
        <f t="shared" si="127"/>
        <v>1.5</v>
      </c>
      <c r="DL33" s="1">
        <f t="shared" si="128"/>
        <v>3.75</v>
      </c>
      <c r="DM33" s="1">
        <f t="shared" si="129"/>
        <v>1.1200000000000001</v>
      </c>
      <c r="DN33" s="1">
        <f t="shared" si="130"/>
        <v>5.9719140624999896E-2</v>
      </c>
      <c r="DO33" s="7">
        <f t="shared" si="131"/>
        <v>16.745050071624366</v>
      </c>
      <c r="DQ33" s="1">
        <v>7</v>
      </c>
      <c r="DR33" s="1">
        <v>1</v>
      </c>
      <c r="DS33" s="1">
        <v>0.1</v>
      </c>
      <c r="DT33" s="4">
        <v>0.6</v>
      </c>
      <c r="DU33" s="4">
        <v>3</v>
      </c>
      <c r="DV33" s="1">
        <f t="shared" si="132"/>
        <v>6.1256250000000003</v>
      </c>
      <c r="DW33" s="1">
        <f t="shared" si="133"/>
        <v>1.5</v>
      </c>
      <c r="DX33" s="1">
        <f t="shared" si="134"/>
        <v>4</v>
      </c>
      <c r="DY33" s="1">
        <f t="shared" si="135"/>
        <v>1.28</v>
      </c>
      <c r="DZ33" s="1">
        <f t="shared" si="136"/>
        <v>0.42820664062499963</v>
      </c>
      <c r="EA33" s="7">
        <f t="shared" si="137"/>
        <v>2.3353210929667627</v>
      </c>
      <c r="EC33" s="1">
        <v>7</v>
      </c>
      <c r="ED33" s="1">
        <v>1</v>
      </c>
      <c r="EE33" s="1">
        <v>0.1</v>
      </c>
      <c r="EF33" s="4">
        <v>0.7</v>
      </c>
      <c r="EG33" s="4">
        <v>3.5</v>
      </c>
      <c r="EH33" s="1">
        <f t="shared" si="138"/>
        <v>6.1256250000000003</v>
      </c>
      <c r="EI33" s="1">
        <f t="shared" si="139"/>
        <v>1.5</v>
      </c>
      <c r="EJ33" s="1">
        <f t="shared" si="140"/>
        <v>4.25</v>
      </c>
      <c r="EK33" s="1">
        <f t="shared" si="141"/>
        <v>1.44</v>
      </c>
      <c r="EL33" s="1">
        <f t="shared" si="142"/>
        <v>1.1328941406249993</v>
      </c>
      <c r="EM33" s="7">
        <f t="shared" si="143"/>
        <v>0.8826950057737224</v>
      </c>
    </row>
    <row r="34" spans="1:143" x14ac:dyDescent="0.25">
      <c r="A34" s="1">
        <v>8</v>
      </c>
      <c r="B34" s="1">
        <v>3</v>
      </c>
      <c r="C34" s="1">
        <v>0.152</v>
      </c>
      <c r="D34" s="4">
        <v>0</v>
      </c>
      <c r="E34" s="4">
        <v>0</v>
      </c>
      <c r="F34" s="1">
        <f t="shared" si="72"/>
        <v>5.4382239999999999</v>
      </c>
      <c r="G34" s="1">
        <f t="shared" si="73"/>
        <v>1.5</v>
      </c>
      <c r="H34" s="1">
        <f t="shared" si="74"/>
        <v>2.5</v>
      </c>
      <c r="I34" s="1">
        <f t="shared" si="75"/>
        <v>0.32</v>
      </c>
      <c r="J34" s="1">
        <f t="shared" si="76"/>
        <v>1.2504249141759998</v>
      </c>
      <c r="K34" s="5">
        <f t="shared" si="77"/>
        <v>0.79972814733859987</v>
      </c>
      <c r="M34" s="1">
        <v>8</v>
      </c>
      <c r="N34" s="1">
        <v>3</v>
      </c>
      <c r="O34" s="1">
        <v>0.152</v>
      </c>
      <c r="P34" s="4">
        <v>0.02</v>
      </c>
      <c r="Q34" s="4">
        <v>0.1</v>
      </c>
      <c r="R34" s="1">
        <f t="shared" si="78"/>
        <v>5.4382239999999999</v>
      </c>
      <c r="S34" s="1">
        <f t="shared" si="79"/>
        <v>1.5</v>
      </c>
      <c r="T34" s="1">
        <f t="shared" si="80"/>
        <v>2.5499999999999998</v>
      </c>
      <c r="U34" s="1">
        <f t="shared" si="81"/>
        <v>0.35200000000000004</v>
      </c>
      <c r="V34" s="1">
        <f t="shared" si="82"/>
        <v>1.073760178176</v>
      </c>
      <c r="W34" s="5">
        <f t="shared" si="83"/>
        <v>0.93130665517760525</v>
      </c>
      <c r="X34" s="2"/>
      <c r="Y34" s="1">
        <v>8</v>
      </c>
      <c r="Z34" s="1">
        <v>3</v>
      </c>
      <c r="AA34" s="1">
        <v>0.152</v>
      </c>
      <c r="AB34" s="4">
        <v>0.04</v>
      </c>
      <c r="AC34" s="4">
        <v>0.2</v>
      </c>
      <c r="AD34" s="1">
        <f t="shared" si="84"/>
        <v>5.4382239999999999</v>
      </c>
      <c r="AE34" s="1">
        <f t="shared" si="85"/>
        <v>1.5</v>
      </c>
      <c r="AF34" s="1">
        <f t="shared" si="86"/>
        <v>2.6</v>
      </c>
      <c r="AG34" s="1">
        <f t="shared" si="87"/>
        <v>0.38400000000000001</v>
      </c>
      <c r="AH34" s="1">
        <f t="shared" si="88"/>
        <v>0.9105434421759997</v>
      </c>
      <c r="AI34" s="5">
        <f t="shared" si="89"/>
        <v>1.0982452387007684</v>
      </c>
      <c r="AK34" s="1">
        <v>8</v>
      </c>
      <c r="AL34" s="1">
        <v>3</v>
      </c>
      <c r="AM34" s="1">
        <v>0.152</v>
      </c>
      <c r="AN34" s="4">
        <v>0.06</v>
      </c>
      <c r="AO34" s="4">
        <v>0.3</v>
      </c>
      <c r="AP34" s="1">
        <f t="shared" si="90"/>
        <v>5.4382239999999999</v>
      </c>
      <c r="AQ34" s="1">
        <f t="shared" si="91"/>
        <v>1.5</v>
      </c>
      <c r="AR34" s="1">
        <f t="shared" si="92"/>
        <v>2.6500000000000004</v>
      </c>
      <c r="AS34" s="1">
        <f t="shared" si="93"/>
        <v>0.41600000000000004</v>
      </c>
      <c r="AT34" s="1">
        <f t="shared" si="94"/>
        <v>0.76077470617599918</v>
      </c>
      <c r="AU34" s="5">
        <f t="shared" si="95"/>
        <v>1.3144495891910712</v>
      </c>
      <c r="AW34" s="1">
        <v>8</v>
      </c>
      <c r="AX34" s="1">
        <v>3</v>
      </c>
      <c r="AY34" s="1">
        <v>0.152</v>
      </c>
      <c r="AZ34" s="4">
        <v>0.08</v>
      </c>
      <c r="BA34" s="4">
        <v>0.4</v>
      </c>
      <c r="BB34" s="1">
        <f t="shared" si="96"/>
        <v>5.4382239999999999</v>
      </c>
      <c r="BC34" s="1">
        <f t="shared" si="97"/>
        <v>1.5</v>
      </c>
      <c r="BD34" s="1">
        <f t="shared" si="98"/>
        <v>2.7</v>
      </c>
      <c r="BE34" s="1">
        <f t="shared" si="99"/>
        <v>0.44799999999999995</v>
      </c>
      <c r="BF34" s="1">
        <f t="shared" si="100"/>
        <v>0.62445397017599968</v>
      </c>
      <c r="BG34" s="5">
        <f t="shared" si="101"/>
        <v>1.6013990586338243</v>
      </c>
      <c r="BI34" s="1">
        <v>8</v>
      </c>
      <c r="BJ34" s="1">
        <v>3</v>
      </c>
      <c r="BK34" s="1">
        <v>0.152</v>
      </c>
      <c r="BL34" s="4">
        <v>0.1</v>
      </c>
      <c r="BM34" s="4">
        <v>0.5</v>
      </c>
      <c r="BN34" s="1">
        <f t="shared" si="102"/>
        <v>5.4382239999999999</v>
      </c>
      <c r="BO34" s="1">
        <f t="shared" si="103"/>
        <v>1.5</v>
      </c>
      <c r="BP34" s="1">
        <f t="shared" si="104"/>
        <v>2.75</v>
      </c>
      <c r="BQ34" s="1">
        <f t="shared" si="105"/>
        <v>0.48</v>
      </c>
      <c r="BR34" s="1">
        <f t="shared" si="106"/>
        <v>0.50158123417599998</v>
      </c>
      <c r="BS34" s="5">
        <f t="shared" si="107"/>
        <v>1.9936950026505771</v>
      </c>
      <c r="BU34" s="1">
        <v>8</v>
      </c>
      <c r="BV34" s="1">
        <v>3</v>
      </c>
      <c r="BW34" s="1">
        <v>0.152</v>
      </c>
      <c r="BX34" s="4">
        <v>0.2</v>
      </c>
      <c r="BY34" s="4">
        <v>1</v>
      </c>
      <c r="BZ34" s="1">
        <f t="shared" si="108"/>
        <v>5.4382239999999999</v>
      </c>
      <c r="CA34" s="1">
        <f t="shared" si="109"/>
        <v>1.5</v>
      </c>
      <c r="CB34" s="1">
        <f t="shared" si="110"/>
        <v>3</v>
      </c>
      <c r="CC34" s="1">
        <f t="shared" si="111"/>
        <v>0.64</v>
      </c>
      <c r="CD34" s="1">
        <f t="shared" si="112"/>
        <v>8.8937554175999967E-2</v>
      </c>
      <c r="CE34" s="5">
        <f t="shared" si="113"/>
        <v>11.243844169821488</v>
      </c>
      <c r="CG34" s="1">
        <v>8</v>
      </c>
      <c r="CH34" s="1">
        <v>3</v>
      </c>
      <c r="CI34" s="1">
        <v>0.152</v>
      </c>
      <c r="CJ34" s="4">
        <v>0.3</v>
      </c>
      <c r="CK34" s="4">
        <v>1.5</v>
      </c>
      <c r="CL34" s="1">
        <f t="shared" si="114"/>
        <v>5.4382239999999999</v>
      </c>
      <c r="CM34" s="1">
        <f t="shared" si="115"/>
        <v>1.5</v>
      </c>
      <c r="CN34" s="1">
        <f t="shared" si="116"/>
        <v>3.25</v>
      </c>
      <c r="CO34" s="1">
        <f t="shared" si="117"/>
        <v>0.8</v>
      </c>
      <c r="CP34" s="1">
        <f t="shared" si="118"/>
        <v>1.2493874176000022E-2</v>
      </c>
      <c r="CQ34" s="5">
        <f t="shared" si="119"/>
        <v>80.039224496188666</v>
      </c>
      <c r="CS34" s="1">
        <v>8</v>
      </c>
      <c r="CT34" s="1">
        <v>3</v>
      </c>
      <c r="CU34" s="1">
        <v>0.152</v>
      </c>
      <c r="CV34" s="4">
        <v>0.4</v>
      </c>
      <c r="CW34" s="4">
        <v>2</v>
      </c>
      <c r="CX34" s="1">
        <f t="shared" si="120"/>
        <v>5.4382239999999999</v>
      </c>
      <c r="CY34" s="1">
        <f t="shared" si="121"/>
        <v>1.5</v>
      </c>
      <c r="CZ34" s="1">
        <f t="shared" si="122"/>
        <v>3.5</v>
      </c>
      <c r="DA34" s="1">
        <f t="shared" si="123"/>
        <v>0.96</v>
      </c>
      <c r="DB34" s="1">
        <f t="shared" si="124"/>
        <v>0.27225019417599999</v>
      </c>
      <c r="DC34" s="7">
        <f t="shared" si="125"/>
        <v>3.6730919624378151</v>
      </c>
      <c r="DE34" s="1">
        <v>8</v>
      </c>
      <c r="DF34" s="1">
        <v>3</v>
      </c>
      <c r="DG34" s="1">
        <v>0.152</v>
      </c>
      <c r="DH34" s="4">
        <v>0.5</v>
      </c>
      <c r="DI34" s="4">
        <v>2.5</v>
      </c>
      <c r="DJ34" s="1">
        <f t="shared" si="126"/>
        <v>5.4382239999999999</v>
      </c>
      <c r="DK34" s="1">
        <f t="shared" si="127"/>
        <v>1.5</v>
      </c>
      <c r="DL34" s="1">
        <f t="shared" si="128"/>
        <v>3.75</v>
      </c>
      <c r="DM34" s="1">
        <f t="shared" si="129"/>
        <v>1.1200000000000001</v>
      </c>
      <c r="DN34" s="1">
        <f t="shared" si="130"/>
        <v>0.86820651417600025</v>
      </c>
      <c r="DO34" s="7">
        <f t="shared" si="131"/>
        <v>1.1517996970445248</v>
      </c>
      <c r="DQ34" s="1">
        <v>8</v>
      </c>
      <c r="DR34" s="1">
        <v>3</v>
      </c>
      <c r="DS34" s="1">
        <v>0.152</v>
      </c>
      <c r="DT34" s="4">
        <v>0.6</v>
      </c>
      <c r="DU34" s="4">
        <v>3</v>
      </c>
      <c r="DV34" s="1">
        <f t="shared" si="132"/>
        <v>5.4382239999999999</v>
      </c>
      <c r="DW34" s="1">
        <f t="shared" si="133"/>
        <v>1.5</v>
      </c>
      <c r="DX34" s="1">
        <f t="shared" si="134"/>
        <v>4</v>
      </c>
      <c r="DY34" s="1">
        <f t="shared" si="135"/>
        <v>1.28</v>
      </c>
      <c r="DZ34" s="1">
        <f t="shared" si="136"/>
        <v>1.8003628341760003</v>
      </c>
      <c r="EA34" s="7">
        <f t="shared" si="137"/>
        <v>0.55544359226771378</v>
      </c>
      <c r="EC34" s="1">
        <v>8</v>
      </c>
      <c r="ED34" s="1">
        <v>3</v>
      </c>
      <c r="EE34" s="1">
        <v>0.152</v>
      </c>
      <c r="EF34" s="4">
        <v>0.7</v>
      </c>
      <c r="EG34" s="4">
        <v>3.5</v>
      </c>
      <c r="EH34" s="1">
        <f t="shared" si="138"/>
        <v>5.4382239999999999</v>
      </c>
      <c r="EI34" s="1">
        <f t="shared" si="139"/>
        <v>1.5</v>
      </c>
      <c r="EJ34" s="1">
        <f t="shared" si="140"/>
        <v>4.25</v>
      </c>
      <c r="EK34" s="1">
        <f t="shared" si="141"/>
        <v>1.44</v>
      </c>
      <c r="EL34" s="1">
        <f t="shared" si="142"/>
        <v>3.0687191541760002</v>
      </c>
      <c r="EM34" s="7">
        <f t="shared" si="143"/>
        <v>0.32586885594896214</v>
      </c>
    </row>
    <row r="35" spans="1:143" x14ac:dyDescent="0.25">
      <c r="A35" s="1">
        <v>9</v>
      </c>
      <c r="B35" s="1">
        <v>10</v>
      </c>
      <c r="C35" s="1">
        <v>0.182</v>
      </c>
      <c r="D35" s="4">
        <v>0</v>
      </c>
      <c r="E35" s="4">
        <v>0</v>
      </c>
      <c r="F35" s="1">
        <f t="shared" si="72"/>
        <v>5.0602502500000002</v>
      </c>
      <c r="G35" s="1">
        <f t="shared" si="73"/>
        <v>1.5</v>
      </c>
      <c r="H35" s="1">
        <f t="shared" si="74"/>
        <v>2.5</v>
      </c>
      <c r="I35" s="1">
        <f t="shared" si="75"/>
        <v>0.32</v>
      </c>
      <c r="J35" s="1">
        <f t="shared" si="76"/>
        <v>0.54797043262506262</v>
      </c>
      <c r="K35" s="5">
        <f t="shared" si="77"/>
        <v>1.8249159817063145</v>
      </c>
      <c r="M35" s="1">
        <v>9</v>
      </c>
      <c r="N35" s="1">
        <v>10</v>
      </c>
      <c r="O35" s="1">
        <v>0.182</v>
      </c>
      <c r="P35" s="4">
        <v>0.02</v>
      </c>
      <c r="Q35" s="4">
        <v>0.1</v>
      </c>
      <c r="R35" s="1">
        <f t="shared" si="78"/>
        <v>5.0602502500000002</v>
      </c>
      <c r="S35" s="1">
        <f t="shared" si="79"/>
        <v>1.5</v>
      </c>
      <c r="T35" s="1">
        <f t="shared" si="80"/>
        <v>2.5499999999999998</v>
      </c>
      <c r="U35" s="1">
        <f t="shared" si="81"/>
        <v>0.35200000000000004</v>
      </c>
      <c r="V35" s="1">
        <f t="shared" si="82"/>
        <v>0.43329339162506286</v>
      </c>
      <c r="W35" s="5">
        <f t="shared" si="83"/>
        <v>2.3079050346221743</v>
      </c>
      <c r="X35" s="2"/>
      <c r="Y35" s="1">
        <v>9</v>
      </c>
      <c r="Z35" s="1">
        <v>10</v>
      </c>
      <c r="AA35" s="1">
        <v>0.182</v>
      </c>
      <c r="AB35" s="4">
        <v>0.04</v>
      </c>
      <c r="AC35" s="4">
        <v>0.2</v>
      </c>
      <c r="AD35" s="1">
        <f t="shared" si="84"/>
        <v>5.0602502500000002</v>
      </c>
      <c r="AE35" s="1">
        <f t="shared" si="85"/>
        <v>1.5</v>
      </c>
      <c r="AF35" s="1">
        <f t="shared" si="86"/>
        <v>2.6</v>
      </c>
      <c r="AG35" s="1">
        <f t="shared" si="87"/>
        <v>0.38400000000000001</v>
      </c>
      <c r="AH35" s="1">
        <f t="shared" si="88"/>
        <v>0.33206435062506257</v>
      </c>
      <c r="AI35" s="5">
        <f t="shared" si="89"/>
        <v>3.0114644890896787</v>
      </c>
      <c r="AK35" s="1">
        <v>9</v>
      </c>
      <c r="AL35" s="1">
        <v>10</v>
      </c>
      <c r="AM35" s="1">
        <v>0.182</v>
      </c>
      <c r="AN35" s="4">
        <v>0.06</v>
      </c>
      <c r="AO35" s="4">
        <v>0.3</v>
      </c>
      <c r="AP35" s="1">
        <f t="shared" si="90"/>
        <v>5.0602502500000002</v>
      </c>
      <c r="AQ35" s="1">
        <f t="shared" si="91"/>
        <v>1.5</v>
      </c>
      <c r="AR35" s="1">
        <f t="shared" si="92"/>
        <v>2.6500000000000004</v>
      </c>
      <c r="AS35" s="1">
        <f t="shared" si="93"/>
        <v>0.41600000000000004</v>
      </c>
      <c r="AT35" s="1">
        <f t="shared" si="94"/>
        <v>0.24428330962506228</v>
      </c>
      <c r="AU35" s="5">
        <f t="shared" si="95"/>
        <v>4.0936075474613798</v>
      </c>
      <c r="AW35" s="1">
        <v>9</v>
      </c>
      <c r="AX35" s="1">
        <v>10</v>
      </c>
      <c r="AY35" s="1">
        <v>0.182</v>
      </c>
      <c r="AZ35" s="4">
        <v>0.08</v>
      </c>
      <c r="BA35" s="4">
        <v>0.4</v>
      </c>
      <c r="BB35" s="1">
        <f t="shared" si="96"/>
        <v>5.0602502500000002</v>
      </c>
      <c r="BC35" s="1">
        <f t="shared" si="97"/>
        <v>1.5</v>
      </c>
      <c r="BD35" s="1">
        <f t="shared" si="98"/>
        <v>2.7</v>
      </c>
      <c r="BE35" s="1">
        <f t="shared" si="99"/>
        <v>0.44799999999999995</v>
      </c>
      <c r="BF35" s="1">
        <f t="shared" si="100"/>
        <v>0.16995026862506254</v>
      </c>
      <c r="BG35" s="5">
        <f t="shared" si="101"/>
        <v>5.8840742535462525</v>
      </c>
      <c r="BI35" s="1">
        <v>9</v>
      </c>
      <c r="BJ35" s="1">
        <v>10</v>
      </c>
      <c r="BK35" s="1">
        <v>0.182</v>
      </c>
      <c r="BL35" s="4">
        <v>0.1</v>
      </c>
      <c r="BM35" s="4">
        <v>0.5</v>
      </c>
      <c r="BN35" s="1">
        <f t="shared" si="102"/>
        <v>5.0602502500000002</v>
      </c>
      <c r="BO35" s="1">
        <f t="shared" si="103"/>
        <v>1.5</v>
      </c>
      <c r="BP35" s="1">
        <f t="shared" si="104"/>
        <v>2.75</v>
      </c>
      <c r="BQ35" s="1">
        <f t="shared" si="105"/>
        <v>0.48</v>
      </c>
      <c r="BR35" s="1">
        <f t="shared" si="106"/>
        <v>0.10906522762506263</v>
      </c>
      <c r="BS35" s="5">
        <f t="shared" si="107"/>
        <v>9.1688251313034002</v>
      </c>
      <c r="BU35" s="1">
        <v>9</v>
      </c>
      <c r="BV35" s="1">
        <v>10</v>
      </c>
      <c r="BW35" s="1">
        <v>0.182</v>
      </c>
      <c r="BX35" s="4">
        <v>0.2</v>
      </c>
      <c r="BY35" s="4">
        <v>1</v>
      </c>
      <c r="BZ35" s="1">
        <f t="shared" si="108"/>
        <v>5.0602502500000002</v>
      </c>
      <c r="CA35" s="1">
        <f t="shared" si="109"/>
        <v>1.5</v>
      </c>
      <c r="CB35" s="1">
        <f t="shared" si="110"/>
        <v>3</v>
      </c>
      <c r="CC35" s="1">
        <f t="shared" si="111"/>
        <v>0.64</v>
      </c>
      <c r="CD35" s="1">
        <f t="shared" si="112"/>
        <v>6.3600226250624748E-3</v>
      </c>
      <c r="CE35" s="5">
        <f t="shared" si="113"/>
        <v>157.23214506492059</v>
      </c>
      <c r="CG35" s="1">
        <v>9</v>
      </c>
      <c r="CH35" s="1">
        <v>10</v>
      </c>
      <c r="CI35" s="1">
        <v>0.182</v>
      </c>
      <c r="CJ35" s="4">
        <v>0.3</v>
      </c>
      <c r="CK35" s="4">
        <v>1.5</v>
      </c>
      <c r="CL35" s="1">
        <f t="shared" si="114"/>
        <v>5.0602502500000002</v>
      </c>
      <c r="CM35" s="1">
        <f t="shared" si="115"/>
        <v>1.5</v>
      </c>
      <c r="CN35" s="1">
        <f t="shared" si="116"/>
        <v>3.25</v>
      </c>
      <c r="CO35" s="1">
        <f t="shared" si="117"/>
        <v>0.8</v>
      </c>
      <c r="CP35" s="1">
        <f t="shared" si="118"/>
        <v>0.23985481762506239</v>
      </c>
      <c r="CQ35" s="7">
        <f t="shared" si="119"/>
        <v>4.1691887196661845</v>
      </c>
      <c r="CS35" s="1">
        <v>9</v>
      </c>
      <c r="CT35" s="1">
        <v>10</v>
      </c>
      <c r="CU35" s="1">
        <v>0.182</v>
      </c>
      <c r="CV35" s="4">
        <v>0.4</v>
      </c>
      <c r="CW35" s="4">
        <v>2</v>
      </c>
      <c r="CX35" s="1">
        <f t="shared" si="120"/>
        <v>5.0602502500000002</v>
      </c>
      <c r="CY35" s="1">
        <f t="shared" si="121"/>
        <v>1.5</v>
      </c>
      <c r="CZ35" s="1">
        <f t="shared" si="122"/>
        <v>3.5</v>
      </c>
      <c r="DA35" s="1">
        <f t="shared" si="123"/>
        <v>0.96</v>
      </c>
      <c r="DB35" s="1">
        <f t="shared" si="124"/>
        <v>0.80954961262506209</v>
      </c>
      <c r="DC35" s="7">
        <f t="shared" si="125"/>
        <v>1.235254744619517</v>
      </c>
      <c r="DE35" s="1">
        <v>9</v>
      </c>
      <c r="DF35" s="1">
        <v>10</v>
      </c>
      <c r="DG35" s="1">
        <v>0.182</v>
      </c>
      <c r="DH35" s="4">
        <v>0.5</v>
      </c>
      <c r="DI35" s="4">
        <v>2.5</v>
      </c>
      <c r="DJ35" s="1">
        <f t="shared" si="126"/>
        <v>5.0602502500000002</v>
      </c>
      <c r="DK35" s="1">
        <f t="shared" si="127"/>
        <v>1.5</v>
      </c>
      <c r="DL35" s="1">
        <f t="shared" si="128"/>
        <v>3.75</v>
      </c>
      <c r="DM35" s="1">
        <f t="shared" si="129"/>
        <v>1.1200000000000001</v>
      </c>
      <c r="DN35" s="1">
        <f t="shared" si="130"/>
        <v>1.7154444076250623</v>
      </c>
      <c r="DO35" s="7">
        <f t="shared" si="131"/>
        <v>0.58293932205267118</v>
      </c>
      <c r="DQ35" s="1">
        <v>9</v>
      </c>
      <c r="DR35" s="1">
        <v>10</v>
      </c>
      <c r="DS35" s="1">
        <v>0.182</v>
      </c>
      <c r="DT35" s="4">
        <v>0.6</v>
      </c>
      <c r="DU35" s="4">
        <v>3</v>
      </c>
      <c r="DV35" s="1">
        <f t="shared" si="132"/>
        <v>5.0602502500000002</v>
      </c>
      <c r="DW35" s="1">
        <f t="shared" si="133"/>
        <v>1.5</v>
      </c>
      <c r="DX35" s="1">
        <f t="shared" si="134"/>
        <v>4</v>
      </c>
      <c r="DY35" s="1">
        <f t="shared" si="135"/>
        <v>1.28</v>
      </c>
      <c r="DZ35" s="1">
        <f t="shared" si="136"/>
        <v>2.9575392026250622</v>
      </c>
      <c r="EA35" s="7">
        <f t="shared" si="137"/>
        <v>0.33811893316998698</v>
      </c>
      <c r="EC35" s="1">
        <v>9</v>
      </c>
      <c r="ED35" s="1">
        <v>10</v>
      </c>
      <c r="EE35" s="1">
        <v>0.182</v>
      </c>
      <c r="EF35" s="4">
        <v>0.7</v>
      </c>
      <c r="EG35" s="4">
        <v>3.5</v>
      </c>
      <c r="EH35" s="1">
        <f t="shared" si="138"/>
        <v>5.0602502500000002</v>
      </c>
      <c r="EI35" s="1">
        <f t="shared" si="139"/>
        <v>1.5</v>
      </c>
      <c r="EJ35" s="1">
        <f t="shared" si="140"/>
        <v>4.25</v>
      </c>
      <c r="EK35" s="1">
        <f t="shared" si="141"/>
        <v>1.44</v>
      </c>
      <c r="EL35" s="1">
        <f t="shared" si="142"/>
        <v>4.5358339976250619</v>
      </c>
      <c r="EM35" s="7">
        <f t="shared" si="143"/>
        <v>0.22046662213026194</v>
      </c>
    </row>
    <row r="36" spans="1:143" x14ac:dyDescent="0.25">
      <c r="A36" s="1">
        <v>10</v>
      </c>
      <c r="B36" s="1">
        <v>30</v>
      </c>
      <c r="C36" s="1">
        <v>0.19400000000000001</v>
      </c>
      <c r="D36" s="4">
        <v>0</v>
      </c>
      <c r="E36" s="4">
        <v>0</v>
      </c>
      <c r="F36" s="1">
        <f t="shared" si="72"/>
        <v>4.9128722500000004</v>
      </c>
      <c r="G36" s="1">
        <f t="shared" si="73"/>
        <v>1.5</v>
      </c>
      <c r="H36" s="1">
        <f t="shared" si="74"/>
        <v>2.5</v>
      </c>
      <c r="I36" s="1">
        <f t="shared" si="75"/>
        <v>0.32</v>
      </c>
      <c r="J36" s="1">
        <f t="shared" si="76"/>
        <v>0.35149750482006287</v>
      </c>
      <c r="K36" s="5">
        <f t="shared" si="77"/>
        <v>2.8449704088565744</v>
      </c>
      <c r="M36" s="1">
        <v>10</v>
      </c>
      <c r="N36" s="1">
        <v>30</v>
      </c>
      <c r="O36" s="1">
        <v>0.19400000000000001</v>
      </c>
      <c r="P36" s="4">
        <v>0.02</v>
      </c>
      <c r="Q36" s="4">
        <v>0.1</v>
      </c>
      <c r="R36" s="1">
        <f t="shared" si="78"/>
        <v>4.9128722500000004</v>
      </c>
      <c r="S36" s="1">
        <f t="shared" si="79"/>
        <v>1.5</v>
      </c>
      <c r="T36" s="1">
        <f t="shared" si="80"/>
        <v>2.5499999999999998</v>
      </c>
      <c r="U36" s="1">
        <f t="shared" si="81"/>
        <v>0.35200000000000004</v>
      </c>
      <c r="V36" s="1">
        <f t="shared" si="82"/>
        <v>0.26099045582006297</v>
      </c>
      <c r="W36" s="5">
        <f t="shared" si="83"/>
        <v>3.8315577359251756</v>
      </c>
      <c r="X36" s="2"/>
      <c r="Y36" s="1">
        <v>10</v>
      </c>
      <c r="Z36" s="1">
        <v>30</v>
      </c>
      <c r="AA36" s="1">
        <v>0.19400000000000001</v>
      </c>
      <c r="AB36" s="4">
        <v>0.04</v>
      </c>
      <c r="AC36" s="4">
        <v>0.2</v>
      </c>
      <c r="AD36" s="1">
        <f t="shared" si="84"/>
        <v>4.9128722500000004</v>
      </c>
      <c r="AE36" s="1">
        <f t="shared" si="85"/>
        <v>1.5</v>
      </c>
      <c r="AF36" s="1">
        <f t="shared" si="86"/>
        <v>2.6</v>
      </c>
      <c r="AG36" s="1">
        <f t="shared" si="87"/>
        <v>0.38400000000000001</v>
      </c>
      <c r="AH36" s="1">
        <f t="shared" si="88"/>
        <v>0.18393140682006276</v>
      </c>
      <c r="AI36" s="5">
        <f t="shared" si="89"/>
        <v>5.4368093915482554</v>
      </c>
      <c r="AK36" s="1">
        <v>10</v>
      </c>
      <c r="AL36" s="1">
        <v>30</v>
      </c>
      <c r="AM36" s="1">
        <v>0.19400000000000001</v>
      </c>
      <c r="AN36" s="4">
        <v>0.06</v>
      </c>
      <c r="AO36" s="4">
        <v>0.3</v>
      </c>
      <c r="AP36" s="1">
        <f t="shared" si="90"/>
        <v>4.9128722500000004</v>
      </c>
      <c r="AQ36" s="1">
        <f t="shared" si="91"/>
        <v>1.5</v>
      </c>
      <c r="AR36" s="1">
        <f t="shared" si="92"/>
        <v>2.6500000000000004</v>
      </c>
      <c r="AS36" s="1">
        <f t="shared" si="93"/>
        <v>0.41600000000000004</v>
      </c>
      <c r="AT36" s="1">
        <f t="shared" si="94"/>
        <v>0.12032035782006249</v>
      </c>
      <c r="AU36" s="5">
        <f t="shared" si="95"/>
        <v>8.3111454962217355</v>
      </c>
      <c r="AW36" s="1">
        <v>10</v>
      </c>
      <c r="AX36" s="1">
        <v>30</v>
      </c>
      <c r="AY36" s="1">
        <v>0.19400000000000001</v>
      </c>
      <c r="AZ36" s="4">
        <v>0.08</v>
      </c>
      <c r="BA36" s="4">
        <v>0.4</v>
      </c>
      <c r="BB36" s="1">
        <f t="shared" si="96"/>
        <v>4.9128722500000004</v>
      </c>
      <c r="BC36" s="1">
        <f t="shared" si="97"/>
        <v>1.5</v>
      </c>
      <c r="BD36" s="1">
        <f t="shared" si="98"/>
        <v>2.7</v>
      </c>
      <c r="BE36" s="1">
        <f t="shared" si="99"/>
        <v>0.44799999999999995</v>
      </c>
      <c r="BF36" s="1">
        <f t="shared" si="100"/>
        <v>7.015730882006263E-2</v>
      </c>
      <c r="BG36" s="5">
        <f t="shared" si="101"/>
        <v>14.25368242907906</v>
      </c>
      <c r="BI36" s="1">
        <v>10</v>
      </c>
      <c r="BJ36" s="1">
        <v>30</v>
      </c>
      <c r="BK36" s="1">
        <v>0.19400000000000001</v>
      </c>
      <c r="BL36" s="4">
        <v>0.1</v>
      </c>
      <c r="BM36" s="4">
        <v>0.5</v>
      </c>
      <c r="BN36" s="1">
        <f t="shared" si="102"/>
        <v>4.9128722500000004</v>
      </c>
      <c r="BO36" s="1">
        <f t="shared" si="103"/>
        <v>1.5</v>
      </c>
      <c r="BP36" s="1">
        <f t="shared" si="104"/>
        <v>2.75</v>
      </c>
      <c r="BQ36" s="1">
        <f t="shared" si="105"/>
        <v>0.48</v>
      </c>
      <c r="BR36" s="1">
        <f t="shared" si="106"/>
        <v>3.3442259820062645E-2</v>
      </c>
      <c r="BS36" s="5">
        <f t="shared" si="107"/>
        <v>29.902285472947646</v>
      </c>
      <c r="BU36" s="1">
        <v>10</v>
      </c>
      <c r="BV36" s="1">
        <v>30</v>
      </c>
      <c r="BW36" s="1">
        <v>0.19400000000000001</v>
      </c>
      <c r="BX36" s="4">
        <v>0.2</v>
      </c>
      <c r="BY36" s="4">
        <v>1</v>
      </c>
      <c r="BZ36" s="1">
        <f t="shared" si="108"/>
        <v>4.9128722500000004</v>
      </c>
      <c r="CA36" s="1">
        <f t="shared" si="109"/>
        <v>1.5</v>
      </c>
      <c r="CB36" s="1">
        <f t="shared" si="110"/>
        <v>3</v>
      </c>
      <c r="CC36" s="1">
        <f t="shared" si="111"/>
        <v>0.64</v>
      </c>
      <c r="CD36" s="1">
        <f t="shared" si="112"/>
        <v>5.1587014820062331E-2</v>
      </c>
      <c r="CE36" s="7">
        <f t="shared" si="113"/>
        <v>19.384723141822452</v>
      </c>
      <c r="CG36" s="1">
        <v>10</v>
      </c>
      <c r="CH36" s="1">
        <v>30</v>
      </c>
      <c r="CI36" s="1">
        <v>0.19400000000000001</v>
      </c>
      <c r="CJ36" s="4">
        <v>0.3</v>
      </c>
      <c r="CK36" s="4">
        <v>1.5</v>
      </c>
      <c r="CL36" s="1">
        <f t="shared" si="114"/>
        <v>4.9128722500000004</v>
      </c>
      <c r="CM36" s="1">
        <f t="shared" si="115"/>
        <v>1.5</v>
      </c>
      <c r="CN36" s="1">
        <f t="shared" si="116"/>
        <v>3.25</v>
      </c>
      <c r="CO36" s="1">
        <f t="shared" si="117"/>
        <v>0.8</v>
      </c>
      <c r="CP36" s="1">
        <f t="shared" si="118"/>
        <v>0.40593176982006207</v>
      </c>
      <c r="CQ36" s="7">
        <f t="shared" si="119"/>
        <v>2.4634681844273274</v>
      </c>
      <c r="CS36" s="1">
        <v>10</v>
      </c>
      <c r="CT36" s="1">
        <v>30</v>
      </c>
      <c r="CU36" s="1">
        <v>0.19400000000000001</v>
      </c>
      <c r="CV36" s="4">
        <v>0.4</v>
      </c>
      <c r="CW36" s="4">
        <v>2</v>
      </c>
      <c r="CX36" s="1">
        <f t="shared" si="120"/>
        <v>4.9128722500000004</v>
      </c>
      <c r="CY36" s="1">
        <f t="shared" si="121"/>
        <v>1.5</v>
      </c>
      <c r="CZ36" s="1">
        <f t="shared" si="122"/>
        <v>3.5</v>
      </c>
      <c r="DA36" s="1">
        <f t="shared" si="123"/>
        <v>0.96</v>
      </c>
      <c r="DB36" s="1">
        <f t="shared" si="124"/>
        <v>1.0964765248200616</v>
      </c>
      <c r="DC36" s="7">
        <f t="shared" si="125"/>
        <v>0.91201222950405247</v>
      </c>
      <c r="DE36" s="1">
        <v>10</v>
      </c>
      <c r="DF36" s="1">
        <v>30</v>
      </c>
      <c r="DG36" s="1">
        <v>0.19400000000000001</v>
      </c>
      <c r="DH36" s="4">
        <v>0.5</v>
      </c>
      <c r="DI36" s="4">
        <v>2.5</v>
      </c>
      <c r="DJ36" s="1">
        <f t="shared" si="126"/>
        <v>4.9128722500000004</v>
      </c>
      <c r="DK36" s="1">
        <f t="shared" si="127"/>
        <v>1.5</v>
      </c>
      <c r="DL36" s="1">
        <f t="shared" si="128"/>
        <v>3.75</v>
      </c>
      <c r="DM36" s="1">
        <f t="shared" si="129"/>
        <v>1.1200000000000001</v>
      </c>
      <c r="DN36" s="1">
        <f t="shared" si="130"/>
        <v>2.1232212798200618</v>
      </c>
      <c r="DO36" s="7">
        <f t="shared" si="131"/>
        <v>0.47098246871600108</v>
      </c>
      <c r="DQ36" s="1">
        <v>10</v>
      </c>
      <c r="DR36" s="1">
        <v>30</v>
      </c>
      <c r="DS36" s="1">
        <v>0.19400000000000001</v>
      </c>
      <c r="DT36" s="4">
        <v>0.6</v>
      </c>
      <c r="DU36" s="4">
        <v>3</v>
      </c>
      <c r="DV36" s="1">
        <f t="shared" si="132"/>
        <v>4.9128722500000004</v>
      </c>
      <c r="DW36" s="1">
        <f t="shared" si="133"/>
        <v>1.5</v>
      </c>
      <c r="DX36" s="1">
        <f t="shared" si="134"/>
        <v>4</v>
      </c>
      <c r="DY36" s="1">
        <f t="shared" si="135"/>
        <v>1.28</v>
      </c>
      <c r="DZ36" s="1">
        <f t="shared" si="136"/>
        <v>3.4861660348200614</v>
      </c>
      <c r="EA36" s="7">
        <f t="shared" si="137"/>
        <v>0.28684807034774951</v>
      </c>
      <c r="EC36" s="1">
        <v>10</v>
      </c>
      <c r="ED36" s="1">
        <v>30</v>
      </c>
      <c r="EE36" s="1">
        <v>0.19400000000000001</v>
      </c>
      <c r="EF36" s="4">
        <v>0.7</v>
      </c>
      <c r="EG36" s="4">
        <v>3.5</v>
      </c>
      <c r="EH36" s="1">
        <f t="shared" si="138"/>
        <v>4.9128722500000004</v>
      </c>
      <c r="EI36" s="1">
        <f t="shared" si="139"/>
        <v>1.5</v>
      </c>
      <c r="EJ36" s="1">
        <f t="shared" si="140"/>
        <v>4.25</v>
      </c>
      <c r="EK36" s="1">
        <f t="shared" si="141"/>
        <v>1.44</v>
      </c>
      <c r="EL36" s="1">
        <f t="shared" si="142"/>
        <v>5.1853107898200603</v>
      </c>
      <c r="EM36" s="7">
        <f t="shared" si="143"/>
        <v>0.19285247124689739</v>
      </c>
    </row>
    <row r="37" spans="1:143" x14ac:dyDescent="0.25">
      <c r="A37" s="1">
        <v>11</v>
      </c>
      <c r="B37" s="1">
        <v>100</v>
      </c>
      <c r="C37" s="1">
        <v>0.19800000000000001</v>
      </c>
      <c r="D37" s="4">
        <v>0</v>
      </c>
      <c r="E37" s="4">
        <v>0</v>
      </c>
      <c r="F37" s="1">
        <f t="shared" si="72"/>
        <v>4.8642302500000012</v>
      </c>
      <c r="G37" s="1">
        <f t="shared" si="73"/>
        <v>1.5</v>
      </c>
      <c r="H37" s="1">
        <f t="shared" si="74"/>
        <v>2.5</v>
      </c>
      <c r="I37" s="1">
        <f t="shared" si="75"/>
        <v>0.32</v>
      </c>
      <c r="J37" s="1">
        <f t="shared" si="76"/>
        <v>0.29618656501506374</v>
      </c>
      <c r="K37" s="5">
        <f t="shared" si="77"/>
        <v>3.3762503709415079</v>
      </c>
      <c r="M37" s="1">
        <v>11</v>
      </c>
      <c r="N37" s="1">
        <v>100</v>
      </c>
      <c r="O37" s="1">
        <v>0.19800000000000001</v>
      </c>
      <c r="P37" s="4">
        <v>0.02</v>
      </c>
      <c r="Q37" s="4">
        <v>0.1</v>
      </c>
      <c r="R37" s="1">
        <f t="shared" si="78"/>
        <v>4.8642302500000012</v>
      </c>
      <c r="S37" s="1">
        <f t="shared" si="79"/>
        <v>1.5</v>
      </c>
      <c r="T37" s="1">
        <f t="shared" si="80"/>
        <v>2.5499999999999998</v>
      </c>
      <c r="U37" s="1">
        <f t="shared" si="81"/>
        <v>0.35200000000000004</v>
      </c>
      <c r="V37" s="1">
        <f t="shared" si="82"/>
        <v>0.21365680401506373</v>
      </c>
      <c r="W37" s="5">
        <f t="shared" si="83"/>
        <v>4.6804032504834048</v>
      </c>
      <c r="X37" s="2"/>
      <c r="Y37" s="1">
        <v>11</v>
      </c>
      <c r="Z37" s="1">
        <v>100</v>
      </c>
      <c r="AA37" s="1">
        <v>0.19800000000000001</v>
      </c>
      <c r="AB37" s="4">
        <v>0.04</v>
      </c>
      <c r="AC37" s="4">
        <v>0.2</v>
      </c>
      <c r="AD37" s="1">
        <f t="shared" si="84"/>
        <v>4.8642302500000012</v>
      </c>
      <c r="AE37" s="1">
        <f t="shared" si="85"/>
        <v>1.5</v>
      </c>
      <c r="AF37" s="1">
        <f t="shared" si="86"/>
        <v>2.6</v>
      </c>
      <c r="AG37" s="1">
        <f t="shared" si="87"/>
        <v>0.38400000000000001</v>
      </c>
      <c r="AH37" s="1">
        <f t="shared" si="88"/>
        <v>0.14457504301506333</v>
      </c>
      <c r="AI37" s="5">
        <f t="shared" si="89"/>
        <v>6.9168231192973577</v>
      </c>
      <c r="AK37" s="1">
        <v>11</v>
      </c>
      <c r="AL37" s="1">
        <v>100</v>
      </c>
      <c r="AM37" s="1">
        <v>0.19800000000000001</v>
      </c>
      <c r="AN37" s="4">
        <v>0.06</v>
      </c>
      <c r="AO37" s="4">
        <v>0.3</v>
      </c>
      <c r="AP37" s="1">
        <f t="shared" si="90"/>
        <v>4.8642302500000012</v>
      </c>
      <c r="AQ37" s="1">
        <f t="shared" si="91"/>
        <v>1.5</v>
      </c>
      <c r="AR37" s="1">
        <f t="shared" si="92"/>
        <v>2.6500000000000004</v>
      </c>
      <c r="AS37" s="1">
        <f t="shared" si="93"/>
        <v>0.41600000000000004</v>
      </c>
      <c r="AT37" s="1">
        <f t="shared" si="94"/>
        <v>8.8941282015062975E-2</v>
      </c>
      <c r="AU37" s="5">
        <f t="shared" si="95"/>
        <v>11.243372901130899</v>
      </c>
      <c r="AW37" s="1">
        <v>11</v>
      </c>
      <c r="AX37" s="1">
        <v>100</v>
      </c>
      <c r="AY37" s="1">
        <v>0.19800000000000001</v>
      </c>
      <c r="AZ37" s="4">
        <v>0.08</v>
      </c>
      <c r="BA37" s="4">
        <v>0.4</v>
      </c>
      <c r="BB37" s="1">
        <f t="shared" si="96"/>
        <v>4.8642302500000012</v>
      </c>
      <c r="BC37" s="1">
        <f t="shared" si="97"/>
        <v>1.5</v>
      </c>
      <c r="BD37" s="1">
        <f t="shared" si="98"/>
        <v>2.7</v>
      </c>
      <c r="BE37" s="1">
        <f t="shared" si="99"/>
        <v>0.44799999999999995</v>
      </c>
      <c r="BF37" s="1">
        <f t="shared" si="100"/>
        <v>4.6755521015062959E-2</v>
      </c>
      <c r="BG37" s="5">
        <f t="shared" si="101"/>
        <v>21.387848499813224</v>
      </c>
      <c r="BI37" s="1">
        <v>11</v>
      </c>
      <c r="BJ37" s="1">
        <v>100</v>
      </c>
      <c r="BK37" s="1">
        <v>0.19800000000000001</v>
      </c>
      <c r="BL37" s="4">
        <v>0.1</v>
      </c>
      <c r="BM37" s="4">
        <v>0.5</v>
      </c>
      <c r="BN37" s="1">
        <f t="shared" si="102"/>
        <v>4.8642302500000012</v>
      </c>
      <c r="BO37" s="1">
        <f t="shared" si="103"/>
        <v>1.5</v>
      </c>
      <c r="BP37" s="1">
        <f t="shared" si="104"/>
        <v>2.75</v>
      </c>
      <c r="BQ37" s="1">
        <f t="shared" si="105"/>
        <v>0.48</v>
      </c>
      <c r="BR37" s="1">
        <f t="shared" si="106"/>
        <v>1.8017760015062827E-2</v>
      </c>
      <c r="BS37" s="5">
        <f t="shared" si="107"/>
        <v>55.500794724982526</v>
      </c>
      <c r="BU37" s="1">
        <v>11</v>
      </c>
      <c r="BV37" s="1">
        <v>100</v>
      </c>
      <c r="BW37" s="1">
        <v>0.19800000000000001</v>
      </c>
      <c r="BX37" s="4">
        <v>0.2</v>
      </c>
      <c r="BY37" s="4">
        <v>1</v>
      </c>
      <c r="BZ37" s="1">
        <f t="shared" si="108"/>
        <v>4.8642302500000012</v>
      </c>
      <c r="CA37" s="1">
        <f t="shared" si="109"/>
        <v>1.5</v>
      </c>
      <c r="CB37" s="1">
        <f t="shared" si="110"/>
        <v>3</v>
      </c>
      <c r="CC37" s="1">
        <f t="shared" si="111"/>
        <v>0.64</v>
      </c>
      <c r="CD37" s="1">
        <f t="shared" si="112"/>
        <v>7.6048955015061842E-2</v>
      </c>
      <c r="CE37" s="7">
        <f t="shared" si="113"/>
        <v>13.14942460158651</v>
      </c>
      <c r="CG37" s="1">
        <v>11</v>
      </c>
      <c r="CH37" s="1">
        <v>100</v>
      </c>
      <c r="CI37" s="1">
        <v>0.19800000000000001</v>
      </c>
      <c r="CJ37" s="4">
        <v>0.3</v>
      </c>
      <c r="CK37" s="4">
        <v>1.5</v>
      </c>
      <c r="CL37" s="1">
        <f t="shared" si="114"/>
        <v>4.8642302500000012</v>
      </c>
      <c r="CM37" s="1">
        <f t="shared" si="115"/>
        <v>1.5</v>
      </c>
      <c r="CN37" s="1">
        <f t="shared" si="116"/>
        <v>3.25</v>
      </c>
      <c r="CO37" s="1">
        <f t="shared" si="117"/>
        <v>0.8</v>
      </c>
      <c r="CP37" s="1">
        <f t="shared" si="118"/>
        <v>0.4702801500150609</v>
      </c>
      <c r="CQ37" s="7">
        <f t="shared" si="119"/>
        <v>2.1263921089758404</v>
      </c>
      <c r="CS37" s="1">
        <v>11</v>
      </c>
      <c r="CT37" s="1">
        <v>100</v>
      </c>
      <c r="CU37" s="1">
        <v>0.19800000000000001</v>
      </c>
      <c r="CV37" s="4">
        <v>0.4</v>
      </c>
      <c r="CW37" s="4">
        <v>2</v>
      </c>
      <c r="CX37" s="1">
        <f t="shared" si="120"/>
        <v>4.8642302500000012</v>
      </c>
      <c r="CY37" s="1">
        <f t="shared" si="121"/>
        <v>1.5</v>
      </c>
      <c r="CZ37" s="1">
        <f t="shared" si="122"/>
        <v>3.5</v>
      </c>
      <c r="DA37" s="1">
        <f t="shared" si="123"/>
        <v>0.96</v>
      </c>
      <c r="DB37" s="1">
        <f t="shared" si="124"/>
        <v>1.2007113450150597</v>
      </c>
      <c r="DC37" s="7">
        <f t="shared" si="125"/>
        <v>0.83283963639692071</v>
      </c>
      <c r="DE37" s="1">
        <v>11</v>
      </c>
      <c r="DF37" s="1">
        <v>100</v>
      </c>
      <c r="DG37" s="1">
        <v>0.19800000000000001</v>
      </c>
      <c r="DH37" s="4">
        <v>0.5</v>
      </c>
      <c r="DI37" s="4">
        <v>2.5</v>
      </c>
      <c r="DJ37" s="1">
        <f t="shared" si="126"/>
        <v>4.8642302500000012</v>
      </c>
      <c r="DK37" s="1">
        <f t="shared" si="127"/>
        <v>1.5</v>
      </c>
      <c r="DL37" s="1">
        <f t="shared" si="128"/>
        <v>3.75</v>
      </c>
      <c r="DM37" s="1">
        <f t="shared" si="129"/>
        <v>1.1200000000000001</v>
      </c>
      <c r="DN37" s="1">
        <f t="shared" si="130"/>
        <v>2.2673425400150591</v>
      </c>
      <c r="DO37" s="7">
        <f t="shared" si="131"/>
        <v>0.44104496005855309</v>
      </c>
      <c r="DQ37" s="1">
        <v>11</v>
      </c>
      <c r="DR37" s="1">
        <v>100</v>
      </c>
      <c r="DS37" s="1">
        <v>0.19800000000000001</v>
      </c>
      <c r="DT37" s="4">
        <v>0.6</v>
      </c>
      <c r="DU37" s="4">
        <v>3</v>
      </c>
      <c r="DV37" s="1">
        <f t="shared" si="132"/>
        <v>4.8642302500000012</v>
      </c>
      <c r="DW37" s="1">
        <f t="shared" si="133"/>
        <v>1.5</v>
      </c>
      <c r="DX37" s="1">
        <f t="shared" si="134"/>
        <v>4</v>
      </c>
      <c r="DY37" s="1">
        <f t="shared" si="135"/>
        <v>1.28</v>
      </c>
      <c r="DZ37" s="1">
        <f t="shared" si="136"/>
        <v>3.6701737350150578</v>
      </c>
      <c r="EA37" s="7">
        <f t="shared" si="137"/>
        <v>0.27246666566750338</v>
      </c>
      <c r="EC37" s="1">
        <v>11</v>
      </c>
      <c r="ED37" s="1">
        <v>100</v>
      </c>
      <c r="EE37" s="1">
        <v>0.19800000000000001</v>
      </c>
      <c r="EF37" s="4">
        <v>0.7</v>
      </c>
      <c r="EG37" s="4">
        <v>3.5</v>
      </c>
      <c r="EH37" s="1">
        <f t="shared" si="138"/>
        <v>4.8642302500000012</v>
      </c>
      <c r="EI37" s="1">
        <f t="shared" si="139"/>
        <v>1.5</v>
      </c>
      <c r="EJ37" s="1">
        <f t="shared" si="140"/>
        <v>4.25</v>
      </c>
      <c r="EK37" s="1">
        <f t="shared" si="141"/>
        <v>1.44</v>
      </c>
      <c r="EL37" s="1">
        <f t="shared" si="142"/>
        <v>5.4092049300150569</v>
      </c>
      <c r="EM37" s="7">
        <f t="shared" si="143"/>
        <v>0.18487005261182005</v>
      </c>
    </row>
    <row r="38" spans="1:143" x14ac:dyDescent="0.25">
      <c r="A38" s="1">
        <v>12</v>
      </c>
      <c r="B38" s="1">
        <v>300</v>
      </c>
      <c r="C38" s="1">
        <v>0.1993</v>
      </c>
      <c r="D38" s="4">
        <v>0</v>
      </c>
      <c r="E38" s="4">
        <v>0</v>
      </c>
      <c r="F38" s="1">
        <f t="shared" si="72"/>
        <v>4.8484737056249996</v>
      </c>
      <c r="G38" s="1">
        <f t="shared" si="73"/>
        <v>1.5</v>
      </c>
      <c r="H38" s="1">
        <f t="shared" si="74"/>
        <v>2.5</v>
      </c>
      <c r="I38" s="1">
        <f t="shared" si="75"/>
        <v>0.32</v>
      </c>
      <c r="J38" s="1">
        <f t="shared" si="76"/>
        <v>0.27928445753701864</v>
      </c>
      <c r="K38" s="5">
        <f t="shared" si="77"/>
        <v>3.5805787719764242</v>
      </c>
      <c r="M38" s="1">
        <v>12</v>
      </c>
      <c r="N38" s="1">
        <v>300</v>
      </c>
      <c r="O38" s="1">
        <v>0.1993</v>
      </c>
      <c r="P38" s="4">
        <v>0.02</v>
      </c>
      <c r="Q38" s="4">
        <v>0.1</v>
      </c>
      <c r="R38" s="1">
        <f t="shared" si="78"/>
        <v>4.8484737056249996</v>
      </c>
      <c r="S38" s="1">
        <f t="shared" si="79"/>
        <v>1.5</v>
      </c>
      <c r="T38" s="1">
        <f t="shared" si="80"/>
        <v>2.5499999999999998</v>
      </c>
      <c r="U38" s="1">
        <f t="shared" si="81"/>
        <v>0.35200000000000004</v>
      </c>
      <c r="V38" s="1">
        <f t="shared" si="82"/>
        <v>0.1993387698145189</v>
      </c>
      <c r="W38" s="5">
        <f t="shared" si="83"/>
        <v>5.0165855890978053</v>
      </c>
      <c r="X38" s="2"/>
      <c r="Y38" s="1">
        <v>12</v>
      </c>
      <c r="Z38" s="1">
        <v>300</v>
      </c>
      <c r="AA38" s="1">
        <v>0.1993</v>
      </c>
      <c r="AB38" s="4">
        <v>0.04</v>
      </c>
      <c r="AC38" s="4">
        <v>0.2</v>
      </c>
      <c r="AD38" s="1">
        <f t="shared" si="84"/>
        <v>4.8484737056249996</v>
      </c>
      <c r="AE38" s="1">
        <f t="shared" si="85"/>
        <v>1.5</v>
      </c>
      <c r="AF38" s="1">
        <f t="shared" si="86"/>
        <v>2.6</v>
      </c>
      <c r="AG38" s="1">
        <f t="shared" si="87"/>
        <v>0.38400000000000001</v>
      </c>
      <c r="AH38" s="1">
        <f t="shared" si="88"/>
        <v>0.13284108209201878</v>
      </c>
      <c r="AI38" s="5">
        <f t="shared" si="89"/>
        <v>7.5277917361987594</v>
      </c>
      <c r="AK38" s="1">
        <v>12</v>
      </c>
      <c r="AL38" s="1">
        <v>300</v>
      </c>
      <c r="AM38" s="1">
        <v>0.1993</v>
      </c>
      <c r="AN38" s="4">
        <v>0.06</v>
      </c>
      <c r="AO38" s="4">
        <v>0.3</v>
      </c>
      <c r="AP38" s="1">
        <f t="shared" si="90"/>
        <v>4.8484737056249996</v>
      </c>
      <c r="AQ38" s="1">
        <f t="shared" si="91"/>
        <v>1.5</v>
      </c>
      <c r="AR38" s="1">
        <f t="shared" si="92"/>
        <v>2.6500000000000004</v>
      </c>
      <c r="AS38" s="1">
        <f t="shared" si="93"/>
        <v>0.41600000000000004</v>
      </c>
      <c r="AT38" s="1">
        <f t="shared" si="94"/>
        <v>7.9791394369518695E-2</v>
      </c>
      <c r="AU38" s="5">
        <f t="shared" si="95"/>
        <v>12.532679844757951</v>
      </c>
      <c r="AW38" s="1">
        <v>12</v>
      </c>
      <c r="AX38" s="1">
        <v>300</v>
      </c>
      <c r="AY38" s="1">
        <v>0.1993</v>
      </c>
      <c r="AZ38" s="4">
        <v>0.08</v>
      </c>
      <c r="BA38" s="4">
        <v>0.4</v>
      </c>
      <c r="BB38" s="1">
        <f t="shared" si="96"/>
        <v>4.8484737056249996</v>
      </c>
      <c r="BC38" s="1">
        <f t="shared" si="97"/>
        <v>1.5</v>
      </c>
      <c r="BD38" s="1">
        <f t="shared" si="98"/>
        <v>2.7</v>
      </c>
      <c r="BE38" s="1">
        <f t="shared" si="99"/>
        <v>0.44799999999999995</v>
      </c>
      <c r="BF38" s="1">
        <f t="shared" si="100"/>
        <v>4.018970664701893E-2</v>
      </c>
      <c r="BG38" s="5">
        <f t="shared" si="101"/>
        <v>24.881993013357189</v>
      </c>
      <c r="BI38" s="1">
        <v>12</v>
      </c>
      <c r="BJ38" s="1">
        <v>300</v>
      </c>
      <c r="BK38" s="1">
        <v>0.1993</v>
      </c>
      <c r="BL38" s="4">
        <v>0.1</v>
      </c>
      <c r="BM38" s="4">
        <v>0.5</v>
      </c>
      <c r="BN38" s="1">
        <f t="shared" si="102"/>
        <v>4.8484737056249996</v>
      </c>
      <c r="BO38" s="1">
        <f t="shared" si="103"/>
        <v>1.5</v>
      </c>
      <c r="BP38" s="1">
        <f t="shared" si="104"/>
        <v>2.75</v>
      </c>
      <c r="BQ38" s="1">
        <f t="shared" si="105"/>
        <v>0.48</v>
      </c>
      <c r="BR38" s="1">
        <f t="shared" si="106"/>
        <v>1.4036018924519059E-2</v>
      </c>
      <c r="BS38" s="5">
        <f t="shared" si="107"/>
        <v>71.245272992125493</v>
      </c>
      <c r="BU38" s="1">
        <v>12</v>
      </c>
      <c r="BV38" s="1">
        <v>300</v>
      </c>
      <c r="BW38" s="1">
        <v>0.1993</v>
      </c>
      <c r="BX38" s="4">
        <v>0.2</v>
      </c>
      <c r="BY38" s="4">
        <v>1</v>
      </c>
      <c r="BZ38" s="1">
        <f t="shared" si="108"/>
        <v>4.8484737056249996</v>
      </c>
      <c r="CA38" s="1">
        <f t="shared" si="109"/>
        <v>1.5</v>
      </c>
      <c r="CB38" s="1">
        <f t="shared" si="110"/>
        <v>3</v>
      </c>
      <c r="CC38" s="1">
        <f t="shared" si="111"/>
        <v>0.64</v>
      </c>
      <c r="CD38" s="1">
        <f t="shared" si="112"/>
        <v>8.4987580312019417E-2</v>
      </c>
      <c r="CE38" s="7">
        <f t="shared" si="113"/>
        <v>11.766425121513601</v>
      </c>
      <c r="CG38" s="1">
        <v>12</v>
      </c>
      <c r="CH38" s="1">
        <v>300</v>
      </c>
      <c r="CI38" s="1">
        <v>0.1993</v>
      </c>
      <c r="CJ38" s="4">
        <v>0.3</v>
      </c>
      <c r="CK38" s="4">
        <v>1.5</v>
      </c>
      <c r="CL38" s="1">
        <f t="shared" si="114"/>
        <v>4.8484737056249996</v>
      </c>
      <c r="CM38" s="1">
        <f t="shared" si="115"/>
        <v>1.5</v>
      </c>
      <c r="CN38" s="1">
        <f t="shared" si="116"/>
        <v>3.25</v>
      </c>
      <c r="CO38" s="1">
        <f t="shared" si="117"/>
        <v>0.8</v>
      </c>
      <c r="CP38" s="1">
        <f t="shared" si="118"/>
        <v>0.49213914169951983</v>
      </c>
      <c r="CQ38" s="7">
        <f t="shared" si="119"/>
        <v>2.0319456740357373</v>
      </c>
      <c r="CS38" s="1">
        <v>12</v>
      </c>
      <c r="CT38" s="1">
        <v>300</v>
      </c>
      <c r="CU38" s="1">
        <v>0.1993</v>
      </c>
      <c r="CV38" s="4">
        <v>0.4</v>
      </c>
      <c r="CW38" s="4">
        <v>2</v>
      </c>
      <c r="CX38" s="1">
        <f t="shared" si="120"/>
        <v>4.8484737056249996</v>
      </c>
      <c r="CY38" s="1">
        <f t="shared" si="121"/>
        <v>1.5</v>
      </c>
      <c r="CZ38" s="1">
        <f t="shared" si="122"/>
        <v>3.5</v>
      </c>
      <c r="DA38" s="1">
        <f t="shared" si="123"/>
        <v>0.96</v>
      </c>
      <c r="DB38" s="1">
        <f t="shared" si="124"/>
        <v>1.2354907030870199</v>
      </c>
      <c r="DC38" s="7">
        <f t="shared" si="125"/>
        <v>0.80939500192221725</v>
      </c>
      <c r="DE38" s="1">
        <v>12</v>
      </c>
      <c r="DF38" s="1">
        <v>300</v>
      </c>
      <c r="DG38" s="1">
        <v>0.1993</v>
      </c>
      <c r="DH38" s="4">
        <v>0.5</v>
      </c>
      <c r="DI38" s="4">
        <v>2.5</v>
      </c>
      <c r="DJ38" s="1">
        <f t="shared" si="126"/>
        <v>4.8484737056249996</v>
      </c>
      <c r="DK38" s="1">
        <f t="shared" si="127"/>
        <v>1.5</v>
      </c>
      <c r="DL38" s="1">
        <f t="shared" si="128"/>
        <v>3.75</v>
      </c>
      <c r="DM38" s="1">
        <f t="shared" si="129"/>
        <v>1.1200000000000001</v>
      </c>
      <c r="DN38" s="1">
        <f t="shared" si="130"/>
        <v>2.315042264474521</v>
      </c>
      <c r="DO38" s="7">
        <f t="shared" si="131"/>
        <v>0.43195755660512081</v>
      </c>
      <c r="DQ38" s="1">
        <v>12</v>
      </c>
      <c r="DR38" s="1">
        <v>300</v>
      </c>
      <c r="DS38" s="1">
        <v>0.1993</v>
      </c>
      <c r="DT38" s="4">
        <v>0.6</v>
      </c>
      <c r="DU38" s="4">
        <v>3</v>
      </c>
      <c r="DV38" s="1">
        <f t="shared" si="132"/>
        <v>4.8484737056249996</v>
      </c>
      <c r="DW38" s="1">
        <f t="shared" si="133"/>
        <v>1.5</v>
      </c>
      <c r="DX38" s="1">
        <f t="shared" si="134"/>
        <v>4</v>
      </c>
      <c r="DY38" s="1">
        <f t="shared" si="135"/>
        <v>1.28</v>
      </c>
      <c r="DZ38" s="1">
        <f t="shared" si="136"/>
        <v>3.7307938258620208</v>
      </c>
      <c r="EA38" s="7">
        <f t="shared" si="137"/>
        <v>0.26803947006343737</v>
      </c>
      <c r="EC38" s="1">
        <v>12</v>
      </c>
      <c r="ED38" s="1">
        <v>300</v>
      </c>
      <c r="EE38" s="1">
        <v>0.1993</v>
      </c>
      <c r="EF38" s="4">
        <v>0.7</v>
      </c>
      <c r="EG38" s="4">
        <v>3.5</v>
      </c>
      <c r="EH38" s="1">
        <f t="shared" si="138"/>
        <v>4.8484737056249996</v>
      </c>
      <c r="EI38" s="1">
        <f t="shared" si="139"/>
        <v>1.5</v>
      </c>
      <c r="EJ38" s="1">
        <f t="shared" si="140"/>
        <v>4.25</v>
      </c>
      <c r="EK38" s="1">
        <f t="shared" si="141"/>
        <v>1.44</v>
      </c>
      <c r="EL38" s="1">
        <f t="shared" si="142"/>
        <v>5.4827453872495209</v>
      </c>
      <c r="EM38" s="7">
        <f t="shared" si="143"/>
        <v>0.18239037733278016</v>
      </c>
    </row>
    <row r="39" spans="1:143" x14ac:dyDescent="0.25">
      <c r="A39" s="1">
        <v>13</v>
      </c>
      <c r="B39" s="1">
        <v>1000</v>
      </c>
      <c r="C39" s="1">
        <v>0.19980000000000001</v>
      </c>
      <c r="D39" s="4">
        <v>0</v>
      </c>
      <c r="E39" s="4">
        <v>0</v>
      </c>
      <c r="F39" s="1">
        <f t="shared" si="72"/>
        <v>4.8424203025000008</v>
      </c>
      <c r="G39" s="1">
        <f t="shared" si="73"/>
        <v>1.5</v>
      </c>
      <c r="H39" s="1">
        <f t="shared" si="74"/>
        <v>2.5</v>
      </c>
      <c r="I39" s="1">
        <f t="shared" si="75"/>
        <v>0.32</v>
      </c>
      <c r="J39" s="1">
        <f t="shared" si="76"/>
        <v>0.27292297246419223</v>
      </c>
      <c r="K39" s="5">
        <f t="shared" si="77"/>
        <v>3.6640374790407249</v>
      </c>
      <c r="M39" s="1">
        <v>13</v>
      </c>
      <c r="N39" s="1">
        <v>1000</v>
      </c>
      <c r="O39" s="1">
        <v>0.19980000000000001</v>
      </c>
      <c r="P39" s="4">
        <v>0.02</v>
      </c>
      <c r="Q39" s="4">
        <v>0.1</v>
      </c>
      <c r="R39" s="1">
        <f t="shared" si="78"/>
        <v>4.8424203025000008</v>
      </c>
      <c r="S39" s="1">
        <f t="shared" si="79"/>
        <v>1.5</v>
      </c>
      <c r="T39" s="1">
        <f t="shared" si="80"/>
        <v>2.5499999999999998</v>
      </c>
      <c r="U39" s="1">
        <f t="shared" si="81"/>
        <v>0.35200000000000004</v>
      </c>
      <c r="V39" s="1">
        <f t="shared" si="82"/>
        <v>0.19397004285419231</v>
      </c>
      <c r="W39" s="5">
        <f t="shared" si="83"/>
        <v>5.1554352686909599</v>
      </c>
      <c r="X39" s="2"/>
      <c r="Y39" s="1">
        <v>13</v>
      </c>
      <c r="Z39" s="1">
        <v>1000</v>
      </c>
      <c r="AA39" s="1">
        <v>0.19980000000000001</v>
      </c>
      <c r="AB39" s="4">
        <v>0.04</v>
      </c>
      <c r="AC39" s="4">
        <v>0.2</v>
      </c>
      <c r="AD39" s="1">
        <f t="shared" si="84"/>
        <v>4.8424203025000008</v>
      </c>
      <c r="AE39" s="1">
        <f t="shared" si="85"/>
        <v>1.5</v>
      </c>
      <c r="AF39" s="1">
        <f t="shared" si="86"/>
        <v>2.6</v>
      </c>
      <c r="AG39" s="1">
        <f t="shared" si="87"/>
        <v>0.38400000000000001</v>
      </c>
      <c r="AH39" s="1">
        <f t="shared" si="88"/>
        <v>0.12846511324419199</v>
      </c>
      <c r="AI39" s="5">
        <f t="shared" si="89"/>
        <v>7.7842145213320064</v>
      </c>
      <c r="AK39" s="1">
        <v>13</v>
      </c>
      <c r="AL39" s="1">
        <v>1000</v>
      </c>
      <c r="AM39" s="1">
        <v>0.19980000000000001</v>
      </c>
      <c r="AN39" s="4">
        <v>0.06</v>
      </c>
      <c r="AO39" s="4">
        <v>0.3</v>
      </c>
      <c r="AP39" s="1">
        <f t="shared" si="90"/>
        <v>4.8424203025000008</v>
      </c>
      <c r="AQ39" s="1">
        <f t="shared" si="91"/>
        <v>1.5</v>
      </c>
      <c r="AR39" s="1">
        <f t="shared" si="92"/>
        <v>2.6500000000000004</v>
      </c>
      <c r="AS39" s="1">
        <f t="shared" si="93"/>
        <v>0.41600000000000004</v>
      </c>
      <c r="AT39" s="1">
        <f t="shared" si="94"/>
        <v>7.6408183634191718E-2</v>
      </c>
      <c r="AU39" s="5">
        <f t="shared" si="95"/>
        <v>13.087603348713976</v>
      </c>
      <c r="AW39" s="1">
        <v>13</v>
      </c>
      <c r="AX39" s="1">
        <v>1000</v>
      </c>
      <c r="AY39" s="1">
        <v>0.19980000000000001</v>
      </c>
      <c r="AZ39" s="4">
        <v>0.08</v>
      </c>
      <c r="BA39" s="4">
        <v>0.4</v>
      </c>
      <c r="BB39" s="1">
        <f t="shared" si="96"/>
        <v>4.8424203025000008</v>
      </c>
      <c r="BC39" s="1">
        <f t="shared" si="97"/>
        <v>1.5</v>
      </c>
      <c r="BD39" s="1">
        <f t="shared" si="98"/>
        <v>2.7</v>
      </c>
      <c r="BE39" s="1">
        <f t="shared" si="99"/>
        <v>0.44799999999999995</v>
      </c>
      <c r="BF39" s="1">
        <f t="shared" si="100"/>
        <v>3.7799254024191757E-2</v>
      </c>
      <c r="BG39" s="5">
        <f t="shared" si="101"/>
        <v>26.455548550243712</v>
      </c>
      <c r="BI39" s="1">
        <v>13</v>
      </c>
      <c r="BJ39" s="1">
        <v>1000</v>
      </c>
      <c r="BK39" s="1">
        <v>0.19980000000000001</v>
      </c>
      <c r="BL39" s="4">
        <v>0.1</v>
      </c>
      <c r="BM39" s="4">
        <v>0.5</v>
      </c>
      <c r="BN39" s="1">
        <f t="shared" si="102"/>
        <v>4.8424203025000008</v>
      </c>
      <c r="BO39" s="1">
        <f t="shared" si="103"/>
        <v>1.5</v>
      </c>
      <c r="BP39" s="1">
        <f t="shared" si="104"/>
        <v>2.75</v>
      </c>
      <c r="BQ39" s="1">
        <f t="shared" si="105"/>
        <v>0.48</v>
      </c>
      <c r="BR39" s="1">
        <f t="shared" si="106"/>
        <v>1.2638324414191684E-2</v>
      </c>
      <c r="BS39" s="5">
        <f t="shared" si="107"/>
        <v>79.124412954385889</v>
      </c>
      <c r="BU39" s="1">
        <v>13</v>
      </c>
      <c r="BV39" s="1">
        <v>1000</v>
      </c>
      <c r="BW39" s="1">
        <v>0.19980000000000001</v>
      </c>
      <c r="BX39" s="4">
        <v>0.2</v>
      </c>
      <c r="BY39" s="4">
        <v>1</v>
      </c>
      <c r="BZ39" s="1">
        <f t="shared" si="108"/>
        <v>4.8424203025000008</v>
      </c>
      <c r="CA39" s="1">
        <f t="shared" si="109"/>
        <v>1.5</v>
      </c>
      <c r="CB39" s="1">
        <f t="shared" si="110"/>
        <v>3</v>
      </c>
      <c r="CC39" s="1">
        <f t="shared" si="111"/>
        <v>0.64</v>
      </c>
      <c r="CD39" s="1">
        <f t="shared" si="112"/>
        <v>8.855367636419105E-2</v>
      </c>
      <c r="CE39" s="7">
        <f t="shared" si="113"/>
        <v>11.292585932709798</v>
      </c>
      <c r="CG39" s="1">
        <v>13</v>
      </c>
      <c r="CH39" s="1">
        <v>1000</v>
      </c>
      <c r="CI39" s="1">
        <v>0.19980000000000001</v>
      </c>
      <c r="CJ39" s="4">
        <v>0.3</v>
      </c>
      <c r="CK39" s="4">
        <v>1.5</v>
      </c>
      <c r="CL39" s="1">
        <f t="shared" si="114"/>
        <v>4.8424203025000008</v>
      </c>
      <c r="CM39" s="1">
        <f t="shared" si="115"/>
        <v>1.5</v>
      </c>
      <c r="CN39" s="1">
        <f t="shared" si="116"/>
        <v>3.25</v>
      </c>
      <c r="CO39" s="1">
        <f t="shared" si="117"/>
        <v>0.8</v>
      </c>
      <c r="CP39" s="1">
        <f t="shared" si="118"/>
        <v>0.50066902831419047</v>
      </c>
      <c r="CQ39" s="7">
        <f t="shared" si="119"/>
        <v>1.9973274627494209</v>
      </c>
      <c r="CS39" s="1">
        <v>13</v>
      </c>
      <c r="CT39" s="1">
        <v>1000</v>
      </c>
      <c r="CU39" s="1">
        <v>0.19980000000000001</v>
      </c>
      <c r="CV39" s="4">
        <v>0.4</v>
      </c>
      <c r="CW39" s="4">
        <v>2</v>
      </c>
      <c r="CX39" s="1">
        <f t="shared" si="120"/>
        <v>4.8424203025000008</v>
      </c>
      <c r="CY39" s="1">
        <f t="shared" si="121"/>
        <v>1.5</v>
      </c>
      <c r="CZ39" s="1">
        <f t="shared" si="122"/>
        <v>3.5</v>
      </c>
      <c r="DA39" s="1">
        <f t="shared" si="123"/>
        <v>0.96</v>
      </c>
      <c r="DB39" s="1">
        <f t="shared" si="124"/>
        <v>1.2489843802641898</v>
      </c>
      <c r="DC39" s="7">
        <f t="shared" si="125"/>
        <v>0.80065052517988755</v>
      </c>
      <c r="DE39" s="1">
        <v>13</v>
      </c>
      <c r="DF39" s="1">
        <v>1000</v>
      </c>
      <c r="DG39" s="1">
        <v>0.19980000000000001</v>
      </c>
      <c r="DH39" s="4">
        <v>0.5</v>
      </c>
      <c r="DI39" s="4">
        <v>2.5</v>
      </c>
      <c r="DJ39" s="1">
        <f t="shared" si="126"/>
        <v>4.8424203025000008</v>
      </c>
      <c r="DK39" s="1">
        <f t="shared" si="127"/>
        <v>1.5</v>
      </c>
      <c r="DL39" s="1">
        <f t="shared" si="128"/>
        <v>3.75</v>
      </c>
      <c r="DM39" s="1">
        <f t="shared" si="129"/>
        <v>1.1200000000000001</v>
      </c>
      <c r="DN39" s="1">
        <f t="shared" si="130"/>
        <v>2.3334997322141895</v>
      </c>
      <c r="DO39" s="7">
        <f t="shared" si="131"/>
        <v>0.42854086769109218</v>
      </c>
      <c r="DQ39" s="1">
        <v>13</v>
      </c>
      <c r="DR39" s="1">
        <v>1000</v>
      </c>
      <c r="DS39" s="1">
        <v>0.19980000000000001</v>
      </c>
      <c r="DT39" s="4">
        <v>0.6</v>
      </c>
      <c r="DU39" s="4">
        <v>3</v>
      </c>
      <c r="DV39" s="1">
        <f t="shared" si="132"/>
        <v>4.8424203025000008</v>
      </c>
      <c r="DW39" s="1">
        <f t="shared" si="133"/>
        <v>1.5</v>
      </c>
      <c r="DX39" s="1">
        <f t="shared" si="134"/>
        <v>4</v>
      </c>
      <c r="DY39" s="1">
        <f t="shared" si="135"/>
        <v>1.28</v>
      </c>
      <c r="DZ39" s="1">
        <f t="shared" si="136"/>
        <v>3.7542150841641888</v>
      </c>
      <c r="EA39" s="7">
        <f t="shared" si="137"/>
        <v>0.26636726388377208</v>
      </c>
      <c r="EC39" s="1">
        <v>13</v>
      </c>
      <c r="ED39" s="1">
        <v>1000</v>
      </c>
      <c r="EE39" s="1">
        <v>0.19980000000000001</v>
      </c>
      <c r="EF39" s="4">
        <v>0.7</v>
      </c>
      <c r="EG39" s="4">
        <v>3.5</v>
      </c>
      <c r="EH39" s="1">
        <f t="shared" si="138"/>
        <v>4.8424203025000008</v>
      </c>
      <c r="EI39" s="1">
        <f t="shared" si="139"/>
        <v>1.5</v>
      </c>
      <c r="EJ39" s="1">
        <f t="shared" si="140"/>
        <v>4.25</v>
      </c>
      <c r="EK39" s="1">
        <f t="shared" si="141"/>
        <v>1.44</v>
      </c>
      <c r="EL39" s="1">
        <f t="shared" si="142"/>
        <v>5.511130436114188</v>
      </c>
      <c r="EM39" s="7">
        <f t="shared" si="143"/>
        <v>0.18145097663576337</v>
      </c>
    </row>
    <row r="40" spans="1:143" x14ac:dyDescent="0.25">
      <c r="A40" s="1">
        <v>14</v>
      </c>
      <c r="B40" s="1">
        <v>3000</v>
      </c>
      <c r="C40" s="1">
        <v>0.19997999999999999</v>
      </c>
      <c r="D40" s="4">
        <v>0</v>
      </c>
      <c r="E40" s="4">
        <v>0</v>
      </c>
      <c r="F40" s="1">
        <f t="shared" si="72"/>
        <v>4.8402420030249997</v>
      </c>
      <c r="G40" s="1">
        <f t="shared" si="73"/>
        <v>1.5</v>
      </c>
      <c r="H40" s="1">
        <f t="shared" si="74"/>
        <v>2.5</v>
      </c>
      <c r="I40" s="1">
        <f t="shared" si="75"/>
        <v>0.32</v>
      </c>
      <c r="J40" s="1">
        <f t="shared" si="76"/>
        <v>0.27065174171146378</v>
      </c>
      <c r="K40" s="5">
        <f t="shared" si="77"/>
        <v>3.6947850166287837</v>
      </c>
      <c r="M40" s="1">
        <v>14</v>
      </c>
      <c r="N40" s="1">
        <v>3000</v>
      </c>
      <c r="O40" s="1">
        <v>0.19997999999999999</v>
      </c>
      <c r="P40" s="4">
        <v>0.02</v>
      </c>
      <c r="Q40" s="4">
        <v>0.1</v>
      </c>
      <c r="R40" s="1">
        <f t="shared" si="78"/>
        <v>4.8402420030249997</v>
      </c>
      <c r="S40" s="1">
        <f t="shared" si="79"/>
        <v>1.5</v>
      </c>
      <c r="T40" s="1">
        <f t="shared" si="80"/>
        <v>2.5499999999999998</v>
      </c>
      <c r="U40" s="1">
        <f t="shared" si="81"/>
        <v>0.35200000000000004</v>
      </c>
      <c r="V40" s="1">
        <f t="shared" si="82"/>
        <v>0.19205605321536401</v>
      </c>
      <c r="W40" s="5">
        <f t="shared" si="83"/>
        <v>5.2068132363349147</v>
      </c>
      <c r="X40" s="2"/>
      <c r="Y40" s="1">
        <v>14</v>
      </c>
      <c r="Z40" s="1">
        <v>3000</v>
      </c>
      <c r="AA40" s="1">
        <v>0.19997999999999999</v>
      </c>
      <c r="AB40" s="4">
        <v>0.04</v>
      </c>
      <c r="AC40" s="4">
        <v>0.2</v>
      </c>
      <c r="AD40" s="1">
        <f t="shared" si="84"/>
        <v>4.8402420030249997</v>
      </c>
      <c r="AE40" s="1">
        <f t="shared" si="85"/>
        <v>1.5</v>
      </c>
      <c r="AF40" s="1">
        <f t="shared" si="86"/>
        <v>2.6</v>
      </c>
      <c r="AG40" s="1">
        <f t="shared" si="87"/>
        <v>0.38400000000000001</v>
      </c>
      <c r="AH40" s="1">
        <f t="shared" si="88"/>
        <v>0.12690836471926387</v>
      </c>
      <c r="AI40" s="5">
        <f t="shared" si="89"/>
        <v>7.8797012491029799</v>
      </c>
      <c r="AK40" s="1">
        <v>14</v>
      </c>
      <c r="AL40" s="1">
        <v>3000</v>
      </c>
      <c r="AM40" s="1">
        <v>0.19997999999999999</v>
      </c>
      <c r="AN40" s="4">
        <v>0.06</v>
      </c>
      <c r="AO40" s="4">
        <v>0.3</v>
      </c>
      <c r="AP40" s="1">
        <f t="shared" si="90"/>
        <v>4.8402420030249997</v>
      </c>
      <c r="AQ40" s="1">
        <f t="shared" si="91"/>
        <v>1.5</v>
      </c>
      <c r="AR40" s="1">
        <f t="shared" si="92"/>
        <v>2.6500000000000004</v>
      </c>
      <c r="AS40" s="1">
        <f t="shared" si="93"/>
        <v>0.41600000000000004</v>
      </c>
      <c r="AT40" s="1">
        <f t="shared" si="94"/>
        <v>7.5208676223163753E-2</v>
      </c>
      <c r="AU40" s="5">
        <f t="shared" si="95"/>
        <v>13.296338271301828</v>
      </c>
      <c r="AW40" s="1">
        <v>14</v>
      </c>
      <c r="AX40" s="1">
        <v>3000</v>
      </c>
      <c r="AY40" s="1">
        <v>0.19997999999999999</v>
      </c>
      <c r="AZ40" s="4">
        <v>0.08</v>
      </c>
      <c r="BA40" s="4">
        <v>0.4</v>
      </c>
      <c r="BB40" s="1">
        <f t="shared" si="96"/>
        <v>4.8402420030249997</v>
      </c>
      <c r="BC40" s="1">
        <f t="shared" si="97"/>
        <v>1.5</v>
      </c>
      <c r="BD40" s="1">
        <f t="shared" si="98"/>
        <v>2.7</v>
      </c>
      <c r="BE40" s="1">
        <f t="shared" si="99"/>
        <v>0.44799999999999995</v>
      </c>
      <c r="BF40" s="1">
        <f t="shared" si="100"/>
        <v>3.6956987727063961E-2</v>
      </c>
      <c r="BG40" s="5">
        <f t="shared" si="101"/>
        <v>27.058482346700846</v>
      </c>
      <c r="BI40" s="1">
        <v>14</v>
      </c>
      <c r="BJ40" s="1">
        <v>3000</v>
      </c>
      <c r="BK40" s="1">
        <v>0.19997999999999999</v>
      </c>
      <c r="BL40" s="4">
        <v>0.1</v>
      </c>
      <c r="BM40" s="4">
        <v>0.5</v>
      </c>
      <c r="BN40" s="1">
        <f t="shared" si="102"/>
        <v>4.8402420030249997</v>
      </c>
      <c r="BO40" s="1">
        <f t="shared" si="103"/>
        <v>1.5</v>
      </c>
      <c r="BP40" s="1">
        <f t="shared" si="104"/>
        <v>2.75</v>
      </c>
      <c r="BQ40" s="1">
        <f t="shared" si="105"/>
        <v>0.48</v>
      </c>
      <c r="BR40" s="1">
        <f t="shared" si="106"/>
        <v>1.2153299230964056E-2</v>
      </c>
      <c r="BS40" s="5">
        <f t="shared" si="107"/>
        <v>82.282183709606187</v>
      </c>
      <c r="BU40" s="1">
        <v>14</v>
      </c>
      <c r="BV40" s="1">
        <v>3000</v>
      </c>
      <c r="BW40" s="1">
        <v>0.19997999999999999</v>
      </c>
      <c r="BX40" s="4">
        <v>0.2</v>
      </c>
      <c r="BY40" s="4">
        <v>1</v>
      </c>
      <c r="BZ40" s="1">
        <f t="shared" si="108"/>
        <v>4.8402420030249997</v>
      </c>
      <c r="CA40" s="1">
        <f t="shared" si="109"/>
        <v>1.5</v>
      </c>
      <c r="CB40" s="1">
        <f t="shared" si="110"/>
        <v>3</v>
      </c>
      <c r="CC40" s="1">
        <f t="shared" si="111"/>
        <v>0.64</v>
      </c>
      <c r="CD40" s="1">
        <f t="shared" si="112"/>
        <v>8.9854856750464271E-2</v>
      </c>
      <c r="CE40" s="7">
        <f t="shared" si="113"/>
        <v>11.129058975377346</v>
      </c>
      <c r="CG40" s="1">
        <v>14</v>
      </c>
      <c r="CH40" s="1">
        <v>3000</v>
      </c>
      <c r="CI40" s="1">
        <v>0.19997999999999999</v>
      </c>
      <c r="CJ40" s="4">
        <v>0.3</v>
      </c>
      <c r="CK40" s="4">
        <v>1.5</v>
      </c>
      <c r="CL40" s="1">
        <f t="shared" si="114"/>
        <v>4.8402420030249997</v>
      </c>
      <c r="CM40" s="1">
        <f t="shared" si="115"/>
        <v>1.5</v>
      </c>
      <c r="CN40" s="1">
        <f t="shared" si="116"/>
        <v>3.25</v>
      </c>
      <c r="CO40" s="1">
        <f t="shared" si="117"/>
        <v>0.8</v>
      </c>
      <c r="CP40" s="1">
        <f t="shared" si="118"/>
        <v>0.50375641426996454</v>
      </c>
      <c r="CQ40" s="7">
        <f t="shared" si="119"/>
        <v>1.9850863863424617</v>
      </c>
      <c r="CS40" s="1">
        <v>14</v>
      </c>
      <c r="CT40" s="1">
        <v>3000</v>
      </c>
      <c r="CU40" s="1">
        <v>0.19997999999999999</v>
      </c>
      <c r="CV40" s="4">
        <v>0.4</v>
      </c>
      <c r="CW40" s="4">
        <v>2</v>
      </c>
      <c r="CX40" s="1">
        <f t="shared" si="120"/>
        <v>4.8402420030249997</v>
      </c>
      <c r="CY40" s="1">
        <f t="shared" si="121"/>
        <v>1.5</v>
      </c>
      <c r="CZ40" s="1">
        <f t="shared" si="122"/>
        <v>3.5</v>
      </c>
      <c r="DA40" s="1">
        <f t="shared" si="123"/>
        <v>0.96</v>
      </c>
      <c r="DB40" s="1">
        <f t="shared" si="124"/>
        <v>1.2538579717894647</v>
      </c>
      <c r="DC40" s="7">
        <f t="shared" si="125"/>
        <v>0.79753849518764319</v>
      </c>
      <c r="DE40" s="1">
        <v>14</v>
      </c>
      <c r="DF40" s="1">
        <v>3000</v>
      </c>
      <c r="DG40" s="1">
        <v>0.19997999999999999</v>
      </c>
      <c r="DH40" s="4">
        <v>0.5</v>
      </c>
      <c r="DI40" s="4">
        <v>2.5</v>
      </c>
      <c r="DJ40" s="1">
        <f t="shared" si="126"/>
        <v>4.8402420030249997</v>
      </c>
      <c r="DK40" s="1">
        <f t="shared" si="127"/>
        <v>1.5</v>
      </c>
      <c r="DL40" s="1">
        <f t="shared" si="128"/>
        <v>3.75</v>
      </c>
      <c r="DM40" s="1">
        <f t="shared" si="129"/>
        <v>1.1200000000000001</v>
      </c>
      <c r="DN40" s="1">
        <f t="shared" si="130"/>
        <v>2.3401595293089654</v>
      </c>
      <c r="DO40" s="7">
        <f t="shared" si="131"/>
        <v>0.4273212947560433</v>
      </c>
      <c r="DQ40" s="1">
        <v>14</v>
      </c>
      <c r="DR40" s="1">
        <v>3000</v>
      </c>
      <c r="DS40" s="1">
        <v>0.19997999999999999</v>
      </c>
      <c r="DT40" s="4">
        <v>0.6</v>
      </c>
      <c r="DU40" s="4">
        <v>3</v>
      </c>
      <c r="DV40" s="1">
        <f t="shared" si="132"/>
        <v>4.8402420030249997</v>
      </c>
      <c r="DW40" s="1">
        <f t="shared" si="133"/>
        <v>1.5</v>
      </c>
      <c r="DX40" s="1">
        <f t="shared" si="134"/>
        <v>4</v>
      </c>
      <c r="DY40" s="1">
        <f t="shared" si="135"/>
        <v>1.28</v>
      </c>
      <c r="DZ40" s="1">
        <f t="shared" si="136"/>
        <v>3.7626610868284653</v>
      </c>
      <c r="EA40" s="7">
        <f t="shared" si="137"/>
        <v>0.26576935230775639</v>
      </c>
      <c r="EC40" s="1">
        <v>14</v>
      </c>
      <c r="ED40" s="1">
        <v>3000</v>
      </c>
      <c r="EE40" s="1">
        <v>0.19997999999999999</v>
      </c>
      <c r="EF40" s="4">
        <v>0.7</v>
      </c>
      <c r="EG40" s="4">
        <v>3.5</v>
      </c>
      <c r="EH40" s="1">
        <f t="shared" si="138"/>
        <v>4.8402420030249997</v>
      </c>
      <c r="EI40" s="1">
        <f t="shared" si="139"/>
        <v>1.5</v>
      </c>
      <c r="EJ40" s="1">
        <f t="shared" si="140"/>
        <v>4.25</v>
      </c>
      <c r="EK40" s="1">
        <f t="shared" si="141"/>
        <v>1.44</v>
      </c>
      <c r="EL40" s="1">
        <f t="shared" si="142"/>
        <v>5.5213626443479651</v>
      </c>
      <c r="EM40" s="7">
        <f t="shared" si="143"/>
        <v>0.18111471106207208</v>
      </c>
    </row>
    <row r="43" spans="1:143" ht="15.75" customHeight="1" x14ac:dyDescent="0.25">
      <c r="A43" s="6" t="s">
        <v>40</v>
      </c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  <c r="CU43" s="6"/>
      <c r="CV43" s="6"/>
      <c r="CW43" s="6"/>
      <c r="CX43" s="6"/>
      <c r="CY43" s="6"/>
      <c r="CZ43" s="6"/>
      <c r="DA43" s="6"/>
      <c r="DB43" s="6"/>
      <c r="DC43" s="6"/>
      <c r="DD43" s="6"/>
      <c r="DE43" s="6"/>
      <c r="DF43" s="6"/>
      <c r="DG43" s="6"/>
      <c r="DH43" s="6"/>
      <c r="DI43" s="6"/>
      <c r="DJ43" s="6"/>
      <c r="DK43" s="6"/>
      <c r="DL43" s="6"/>
      <c r="DM43" s="6"/>
      <c r="DN43" s="6"/>
      <c r="DO43" s="6"/>
      <c r="DP43" s="6"/>
      <c r="DQ43" s="6"/>
      <c r="DR43" s="6"/>
      <c r="DS43" s="6"/>
      <c r="DT43" s="6"/>
      <c r="DU43" s="6"/>
      <c r="DV43" s="6"/>
      <c r="DW43" s="6"/>
      <c r="DX43" s="6"/>
      <c r="DY43" s="6"/>
      <c r="DZ43" s="6"/>
      <c r="EA43" s="6"/>
      <c r="EB43" s="6"/>
      <c r="EC43" s="6"/>
      <c r="ED43" s="6"/>
      <c r="EE43" s="6"/>
      <c r="EF43" s="6"/>
      <c r="EG43" s="6"/>
      <c r="EH43" s="6"/>
      <c r="EI43" s="6"/>
      <c r="EJ43" s="6"/>
      <c r="EK43" s="6"/>
      <c r="EL43" s="6"/>
      <c r="EM43" s="6"/>
    </row>
    <row r="45" spans="1:143" x14ac:dyDescent="0.25">
      <c r="A45" s="1" t="s">
        <v>0</v>
      </c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</row>
    <row r="46" spans="1:143" x14ac:dyDescent="0.25">
      <c r="A46" s="1" t="s">
        <v>1</v>
      </c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</row>
    <row r="47" spans="1:143" x14ac:dyDescent="0.25">
      <c r="B47" s="1" t="s">
        <v>2</v>
      </c>
      <c r="C47" s="1" t="s">
        <v>3</v>
      </c>
      <c r="D47" s="1" t="s">
        <v>4</v>
      </c>
      <c r="E47" s="1" t="s">
        <v>5</v>
      </c>
      <c r="F47" s="1" t="s">
        <v>6</v>
      </c>
      <c r="G47" s="1" t="s">
        <v>7</v>
      </c>
      <c r="H47" s="1" t="s">
        <v>8</v>
      </c>
      <c r="I47" s="1" t="s">
        <v>9</v>
      </c>
      <c r="J47" s="1" t="s">
        <v>10</v>
      </c>
      <c r="K47" s="1" t="s">
        <v>11</v>
      </c>
      <c r="N47" s="1" t="s">
        <v>2</v>
      </c>
      <c r="O47" s="1" t="s">
        <v>3</v>
      </c>
      <c r="P47" s="1" t="s">
        <v>4</v>
      </c>
      <c r="Q47" s="1" t="s">
        <v>5</v>
      </c>
      <c r="R47" s="1" t="s">
        <v>6</v>
      </c>
      <c r="S47" s="1" t="s">
        <v>7</v>
      </c>
      <c r="T47" s="1" t="s">
        <v>8</v>
      </c>
      <c r="U47" s="1" t="s">
        <v>9</v>
      </c>
      <c r="V47" s="1" t="s">
        <v>10</v>
      </c>
      <c r="W47" s="1" t="s">
        <v>11</v>
      </c>
      <c r="X47" s="2"/>
      <c r="Z47" s="1" t="s">
        <v>2</v>
      </c>
      <c r="AA47" s="1" t="s">
        <v>3</v>
      </c>
      <c r="AB47" s="1" t="s">
        <v>4</v>
      </c>
      <c r="AC47" s="1" t="s">
        <v>5</v>
      </c>
      <c r="AD47" s="1" t="s">
        <v>6</v>
      </c>
      <c r="AE47" s="1" t="s">
        <v>7</v>
      </c>
      <c r="AF47" s="1" t="s">
        <v>8</v>
      </c>
      <c r="AG47" s="1" t="s">
        <v>9</v>
      </c>
      <c r="AH47" s="1" t="s">
        <v>10</v>
      </c>
      <c r="AI47" s="1" t="s">
        <v>11</v>
      </c>
      <c r="AL47" s="1" t="s">
        <v>2</v>
      </c>
      <c r="AM47" s="1" t="s">
        <v>3</v>
      </c>
      <c r="AN47" s="1" t="s">
        <v>4</v>
      </c>
      <c r="AO47" s="1" t="s">
        <v>5</v>
      </c>
      <c r="AP47" s="1" t="s">
        <v>6</v>
      </c>
      <c r="AQ47" s="1" t="s">
        <v>7</v>
      </c>
      <c r="AR47" s="1" t="s">
        <v>8</v>
      </c>
      <c r="AS47" s="1" t="s">
        <v>9</v>
      </c>
      <c r="AT47" s="1" t="s">
        <v>10</v>
      </c>
      <c r="AU47" s="1" t="s">
        <v>11</v>
      </c>
      <c r="AX47" s="1" t="s">
        <v>2</v>
      </c>
      <c r="AY47" s="1" t="s">
        <v>3</v>
      </c>
      <c r="AZ47" s="1" t="s">
        <v>4</v>
      </c>
      <c r="BA47" s="1" t="s">
        <v>5</v>
      </c>
      <c r="BB47" s="1" t="s">
        <v>6</v>
      </c>
      <c r="BC47" s="1" t="s">
        <v>7</v>
      </c>
      <c r="BD47" s="1" t="s">
        <v>8</v>
      </c>
      <c r="BE47" s="1" t="s">
        <v>9</v>
      </c>
      <c r="BF47" s="1" t="s">
        <v>10</v>
      </c>
      <c r="BG47" s="1" t="s">
        <v>11</v>
      </c>
      <c r="BJ47" s="1" t="s">
        <v>2</v>
      </c>
      <c r="BK47" s="1" t="s">
        <v>3</v>
      </c>
      <c r="BL47" s="1" t="s">
        <v>4</v>
      </c>
      <c r="BM47" s="1" t="s">
        <v>5</v>
      </c>
      <c r="BN47" s="1" t="s">
        <v>6</v>
      </c>
      <c r="BO47" s="1" t="s">
        <v>7</v>
      </c>
      <c r="BP47" s="1" t="s">
        <v>8</v>
      </c>
      <c r="BQ47" s="1" t="s">
        <v>9</v>
      </c>
      <c r="BR47" s="1" t="s">
        <v>10</v>
      </c>
      <c r="BS47" s="1" t="s">
        <v>11</v>
      </c>
      <c r="BV47" s="1" t="s">
        <v>2</v>
      </c>
      <c r="BW47" s="1" t="s">
        <v>3</v>
      </c>
      <c r="BX47" s="1" t="s">
        <v>4</v>
      </c>
      <c r="BY47" s="1" t="s">
        <v>5</v>
      </c>
      <c r="BZ47" s="1" t="s">
        <v>6</v>
      </c>
      <c r="CA47" s="1" t="s">
        <v>7</v>
      </c>
      <c r="CB47" s="1" t="s">
        <v>8</v>
      </c>
      <c r="CC47" s="1" t="s">
        <v>9</v>
      </c>
      <c r="CD47" s="1" t="s">
        <v>10</v>
      </c>
      <c r="CE47" s="1" t="s">
        <v>11</v>
      </c>
      <c r="CH47" s="1" t="s">
        <v>2</v>
      </c>
      <c r="CI47" s="1" t="s">
        <v>3</v>
      </c>
      <c r="CJ47" s="1" t="s">
        <v>4</v>
      </c>
      <c r="CK47" s="1" t="s">
        <v>5</v>
      </c>
      <c r="CL47" s="1" t="s">
        <v>6</v>
      </c>
      <c r="CM47" s="1" t="s">
        <v>7</v>
      </c>
      <c r="CN47" s="1" t="s">
        <v>8</v>
      </c>
      <c r="CO47" s="1" t="s">
        <v>9</v>
      </c>
      <c r="CP47" s="1" t="s">
        <v>10</v>
      </c>
      <c r="CQ47" s="1" t="s">
        <v>11</v>
      </c>
      <c r="CT47" s="1" t="s">
        <v>2</v>
      </c>
      <c r="CU47" s="1" t="s">
        <v>3</v>
      </c>
      <c r="CV47" s="1" t="s">
        <v>4</v>
      </c>
      <c r="CW47" s="1" t="s">
        <v>5</v>
      </c>
      <c r="CX47" s="1" t="s">
        <v>6</v>
      </c>
      <c r="CY47" s="1" t="s">
        <v>7</v>
      </c>
      <c r="CZ47" s="1" t="s">
        <v>8</v>
      </c>
      <c r="DA47" s="1" t="s">
        <v>9</v>
      </c>
      <c r="DB47" s="1" t="s">
        <v>10</v>
      </c>
      <c r="DC47" s="1" t="s">
        <v>11</v>
      </c>
      <c r="DF47" s="1" t="s">
        <v>2</v>
      </c>
      <c r="DG47" s="1" t="s">
        <v>3</v>
      </c>
      <c r="DH47" s="1" t="s">
        <v>4</v>
      </c>
      <c r="DI47" s="1" t="s">
        <v>5</v>
      </c>
      <c r="DJ47" s="1" t="s">
        <v>6</v>
      </c>
      <c r="DK47" s="1" t="s">
        <v>7</v>
      </c>
      <c r="DL47" s="1" t="s">
        <v>8</v>
      </c>
      <c r="DM47" s="1" t="s">
        <v>9</v>
      </c>
      <c r="DN47" s="1" t="s">
        <v>10</v>
      </c>
      <c r="DO47" s="1" t="s">
        <v>11</v>
      </c>
      <c r="DR47" s="1" t="s">
        <v>2</v>
      </c>
      <c r="DS47" s="1" t="s">
        <v>3</v>
      </c>
      <c r="DT47" s="1" t="s">
        <v>4</v>
      </c>
      <c r="DU47" s="1" t="s">
        <v>5</v>
      </c>
      <c r="DV47" s="1" t="s">
        <v>6</v>
      </c>
      <c r="DW47" s="1" t="s">
        <v>7</v>
      </c>
      <c r="DX47" s="1" t="s">
        <v>8</v>
      </c>
      <c r="DY47" s="1" t="s">
        <v>9</v>
      </c>
      <c r="DZ47" s="1" t="s">
        <v>10</v>
      </c>
      <c r="EA47" s="1" t="s">
        <v>11</v>
      </c>
      <c r="ED47" s="1" t="s">
        <v>2</v>
      </c>
      <c r="EE47" s="1" t="s">
        <v>3</v>
      </c>
      <c r="EF47" s="1" t="s">
        <v>4</v>
      </c>
      <c r="EG47" s="1" t="s">
        <v>5</v>
      </c>
      <c r="EH47" s="1" t="s">
        <v>6</v>
      </c>
      <c r="EI47" s="1" t="s">
        <v>7</v>
      </c>
      <c r="EJ47" s="1" t="s">
        <v>8</v>
      </c>
      <c r="EK47" s="1" t="s">
        <v>9</v>
      </c>
      <c r="EL47" s="1" t="s">
        <v>10</v>
      </c>
      <c r="EM47" s="1" t="s">
        <v>11</v>
      </c>
    </row>
    <row r="48" spans="1:143" x14ac:dyDescent="0.25">
      <c r="A48" s="1">
        <v>1</v>
      </c>
      <c r="B48" s="1">
        <v>1E-3</v>
      </c>
      <c r="C48" s="1">
        <v>2.0000000000000001E-4</v>
      </c>
      <c r="D48" s="4">
        <v>0</v>
      </c>
      <c r="E48" s="4">
        <v>0</v>
      </c>
      <c r="F48" s="1">
        <f t="shared" ref="F48:F61" si="144">(2.75*2.75)*((1-C48)*(1-C48))</f>
        <v>7.5594753025000001</v>
      </c>
      <c r="G48" s="1">
        <v>2</v>
      </c>
      <c r="H48" s="1">
        <f t="shared" ref="H48:H61" si="145">2.5*(1+D48)</f>
        <v>2.5</v>
      </c>
      <c r="I48" s="1">
        <f t="shared" ref="I48:I61" si="146">0.32*(1+E48)</f>
        <v>0.32</v>
      </c>
      <c r="J48" s="1">
        <f t="shared" ref="J48:J61" si="147">(F48-G48-H48-I48)*(F48-G48-H48-I48)</f>
        <v>7.5047249330074681</v>
      </c>
      <c r="K48" s="5">
        <f t="shared" ref="K48:K61" si="148">1/J48</f>
        <v>0.13324938740949385</v>
      </c>
      <c r="M48" s="1">
        <v>1</v>
      </c>
      <c r="N48" s="1">
        <v>1E-3</v>
      </c>
      <c r="O48" s="1">
        <v>2.0000000000000001E-4</v>
      </c>
      <c r="P48" s="4">
        <v>0.02</v>
      </c>
      <c r="Q48" s="4">
        <v>0.1</v>
      </c>
      <c r="R48" s="1">
        <f t="shared" ref="R48:R61" si="149">(2.75*2.75)*((1-O48)*(1-O48))</f>
        <v>7.5594753025000001</v>
      </c>
      <c r="S48" s="1">
        <v>2</v>
      </c>
      <c r="T48" s="1">
        <f t="shared" ref="T48:T61" si="150">2.5*(1+P48)</f>
        <v>2.5499999999999998</v>
      </c>
      <c r="U48" s="1">
        <f t="shared" ref="U48:U61" si="151">0.32*(1+Q48)</f>
        <v>0.35200000000000004</v>
      </c>
      <c r="V48" s="1">
        <f t="shared" ref="V48:V61" si="152">(R48-S48-T48-U48)*(R48-S48-T48-U48)</f>
        <v>7.062174983397469</v>
      </c>
      <c r="W48" s="5">
        <f t="shared" ref="W48:W61" si="153">1/V48</f>
        <v>0.14159943676713038</v>
      </c>
      <c r="X48" s="2"/>
      <c r="Y48" s="1">
        <v>1</v>
      </c>
      <c r="Z48" s="1">
        <v>1E-3</v>
      </c>
      <c r="AA48" s="1">
        <v>2.0000000000000001E-4</v>
      </c>
      <c r="AB48" s="4">
        <v>0.04</v>
      </c>
      <c r="AC48" s="4">
        <v>0.2</v>
      </c>
      <c r="AD48" s="1">
        <f t="shared" ref="AD48:AD61" si="154">(2.75*2.75)*((1-AA48)*(1-AA48))</f>
        <v>7.5594753025000001</v>
      </c>
      <c r="AE48" s="1">
        <v>2</v>
      </c>
      <c r="AF48" s="1">
        <f t="shared" ref="AF48:AF61" si="155">2.5*(1+AB48)</f>
        <v>2.6</v>
      </c>
      <c r="AG48" s="1">
        <f t="shared" ref="AG48:AG61" si="156">0.32*(1+AC48)</f>
        <v>0.38400000000000001</v>
      </c>
      <c r="AH48" s="1">
        <f t="shared" ref="AH48:AH61" si="157">(AD48-AE48-AF48-AG48)*(AD48-AE48-AF48-AG48)</f>
        <v>6.6330730337874675</v>
      </c>
      <c r="AI48" s="5">
        <f t="shared" ref="AI48:AI61" si="158">1/AH48</f>
        <v>0.15075968482575303</v>
      </c>
      <c r="AK48" s="1">
        <v>1</v>
      </c>
      <c r="AL48" s="1">
        <v>1E-3</v>
      </c>
      <c r="AM48" s="1">
        <v>2.0000000000000001E-4</v>
      </c>
      <c r="AN48" s="4">
        <v>0.06</v>
      </c>
      <c r="AO48" s="4">
        <v>0.3</v>
      </c>
      <c r="AP48" s="1">
        <f t="shared" ref="AP48:AP61" si="159">(2.75*2.75)*((1-AM48)*(1-AM48))</f>
        <v>7.5594753025000001</v>
      </c>
      <c r="AQ48" s="1">
        <v>2</v>
      </c>
      <c r="AR48" s="1">
        <f t="shared" ref="AR48:AR61" si="160">2.5*(1+AN48)</f>
        <v>2.6500000000000004</v>
      </c>
      <c r="AS48" s="1">
        <f t="shared" ref="AS48:AS61" si="161">0.32*(1+AO48)</f>
        <v>0.41600000000000004</v>
      </c>
      <c r="AT48" s="1">
        <f t="shared" ref="AT48:AT61" si="162">(AP48-AQ48-AR48-AS48)*(AP48-AQ48-AR48-AS48)</f>
        <v>6.2174190841774655</v>
      </c>
      <c r="AU48" s="5">
        <f t="shared" ref="AU48:AU61" si="163">1/AT48</f>
        <v>0.16083844219941226</v>
      </c>
      <c r="AW48" s="1">
        <v>1</v>
      </c>
      <c r="AX48" s="1">
        <v>1E-3</v>
      </c>
      <c r="AY48" s="1">
        <v>2.0000000000000001E-4</v>
      </c>
      <c r="AZ48" s="4">
        <v>0.08</v>
      </c>
      <c r="BA48" s="4">
        <v>0.4</v>
      </c>
      <c r="BB48" s="1">
        <f t="shared" ref="BB48:BB61" si="164">(2.75*2.75)*((1-AY48)*(1-AY48))</f>
        <v>7.5594753025000001</v>
      </c>
      <c r="BC48" s="1">
        <v>2</v>
      </c>
      <c r="BD48" s="1">
        <f t="shared" ref="BD48:BD61" si="165">2.5*(1+AZ48)</f>
        <v>2.7</v>
      </c>
      <c r="BE48" s="1">
        <f t="shared" ref="BE48:BE61" si="166">0.32*(1+BA48)</f>
        <v>0.44799999999999995</v>
      </c>
      <c r="BF48" s="1">
        <f t="shared" ref="BF48:BF61" si="167">(BB48-BC48-BD48-BE48)*(BB48-BC48-BD48-BE48)</f>
        <v>5.8152131345674665</v>
      </c>
      <c r="BG48" s="5">
        <f t="shared" ref="BG48:BG61" si="168">1/BF48</f>
        <v>0.17196274269909106</v>
      </c>
      <c r="BI48" s="1">
        <v>1</v>
      </c>
      <c r="BJ48" s="1">
        <v>1E-3</v>
      </c>
      <c r="BK48" s="1">
        <v>2.0000000000000001E-4</v>
      </c>
      <c r="BL48" s="4">
        <v>0.1</v>
      </c>
      <c r="BM48" s="4">
        <v>0.5</v>
      </c>
      <c r="BN48" s="1">
        <f t="shared" ref="BN48:BN61" si="169">(2.75*2.75)*((1-BK48)*(1-BK48))</f>
        <v>7.5594753025000001</v>
      </c>
      <c r="BO48" s="1">
        <v>2</v>
      </c>
      <c r="BP48" s="1">
        <f t="shared" ref="BP48:BP61" si="170">2.5*(1+BL48)</f>
        <v>2.75</v>
      </c>
      <c r="BQ48" s="1">
        <f t="shared" ref="BQ48:BQ61" si="171">0.32*(1+BM48)</f>
        <v>0.48</v>
      </c>
      <c r="BR48" s="1">
        <f t="shared" ref="BR48:BR61" si="172">(BN48-BO48-BP48-BQ48)*(BN48-BO48-BP48-BQ48)</f>
        <v>5.4264551849574669</v>
      </c>
      <c r="BS48" s="5">
        <f t="shared" ref="BS48:BS61" si="173">1/BR48</f>
        <v>0.18428236591211028</v>
      </c>
      <c r="BU48" s="1">
        <v>1</v>
      </c>
      <c r="BV48" s="1">
        <v>1E-3</v>
      </c>
      <c r="BW48" s="1">
        <v>2.0000000000000001E-4</v>
      </c>
      <c r="BX48" s="4">
        <v>0.2</v>
      </c>
      <c r="BY48" s="4">
        <v>1</v>
      </c>
      <c r="BZ48" s="1">
        <f t="shared" ref="BZ48:BZ61" si="174">(2.75*2.75)*((1-BW48)*(1-BW48))</f>
        <v>7.5594753025000001</v>
      </c>
      <c r="CA48" s="1">
        <v>2</v>
      </c>
      <c r="CB48" s="1">
        <f t="shared" ref="CB48:CB61" si="175">2.5*(1+BX48)</f>
        <v>3</v>
      </c>
      <c r="CC48" s="1">
        <f t="shared" ref="CC48:CC61" si="176">0.32*(1+BY48)</f>
        <v>0.64</v>
      </c>
      <c r="CD48" s="1">
        <f t="shared" ref="CD48:CD61" si="177">(BZ48-CA48-CB48-CC48)*(BZ48-CA48-CB48-CC48)</f>
        <v>3.6843854369074664</v>
      </c>
      <c r="CE48" s="5">
        <f t="shared" ref="CE48:CE61" si="178">1/CD48</f>
        <v>0.27141568577020597</v>
      </c>
      <c r="CG48" s="1">
        <v>1</v>
      </c>
      <c r="CH48" s="1">
        <v>1E-3</v>
      </c>
      <c r="CI48" s="1">
        <v>2.0000000000000001E-4</v>
      </c>
      <c r="CJ48" s="4">
        <v>0.3</v>
      </c>
      <c r="CK48" s="4">
        <v>1.5</v>
      </c>
      <c r="CL48" s="1">
        <f t="shared" ref="CL48:CL61" si="179">(2.75*2.75)*((1-CI48)*(1-CI48))</f>
        <v>7.5594753025000001</v>
      </c>
      <c r="CM48" s="1">
        <v>2</v>
      </c>
      <c r="CN48" s="1">
        <f t="shared" ref="CN48:CN61" si="180">2.5*(1+CJ48)</f>
        <v>3.25</v>
      </c>
      <c r="CO48" s="1">
        <f t="shared" ref="CO48:CO61" si="181">0.32*(1+CK48)</f>
        <v>0.8</v>
      </c>
      <c r="CP48" s="1">
        <f t="shared" ref="CP48:CP61" si="182">(CL48-CM48-CN48-CO48)*(CL48-CM48-CN48-CO48)</f>
        <v>2.2785156888574667</v>
      </c>
      <c r="CQ48" s="5">
        <f t="shared" ref="CQ48:CQ61" si="183">1/CP48</f>
        <v>0.43888220954117613</v>
      </c>
      <c r="CS48" s="1">
        <v>1</v>
      </c>
      <c r="CT48" s="1">
        <v>1E-3</v>
      </c>
      <c r="CU48" s="1">
        <v>2.0000000000000001E-4</v>
      </c>
      <c r="CV48" s="4">
        <v>0.4</v>
      </c>
      <c r="CW48" s="4">
        <v>2</v>
      </c>
      <c r="CX48" s="1">
        <f t="shared" ref="CX48:CX61" si="184">(2.75*2.75)*((1-CU48)*(1-CU48))</f>
        <v>7.5594753025000001</v>
      </c>
      <c r="CY48" s="1">
        <v>2</v>
      </c>
      <c r="CZ48" s="1">
        <f t="shared" ref="CZ48:CZ61" si="185">2.5*(1+CV48)</f>
        <v>3.5</v>
      </c>
      <c r="DA48" s="1">
        <f t="shared" ref="DA48:DA61" si="186">0.32*(1+CW48)</f>
        <v>0.96</v>
      </c>
      <c r="DB48" s="1">
        <f t="shared" ref="DB48:DB61" si="187">(CX48-CY48-CZ48-DA48)*(CX48-CY48-CZ48-DA48)</f>
        <v>1.2088459408074668</v>
      </c>
      <c r="DC48" s="5">
        <f t="shared" ref="DC48:DC61" si="188">1/DB48</f>
        <v>0.82723527146232956</v>
      </c>
      <c r="DE48" s="1">
        <v>1</v>
      </c>
      <c r="DF48" s="1">
        <v>1E-3</v>
      </c>
      <c r="DG48" s="1">
        <v>2.0000000000000001E-4</v>
      </c>
      <c r="DH48" s="4">
        <v>0.5</v>
      </c>
      <c r="DI48" s="4">
        <v>2.5</v>
      </c>
      <c r="DJ48" s="1">
        <f t="shared" ref="DJ48:DJ61" si="189">(2.75*2.75)*((1-DG48)*(1-DG48))</f>
        <v>7.5594753025000001</v>
      </c>
      <c r="DK48" s="1">
        <v>2</v>
      </c>
      <c r="DL48" s="1">
        <f t="shared" ref="DL48:DL61" si="190">2.5*(1+DH48)</f>
        <v>3.75</v>
      </c>
      <c r="DM48" s="1">
        <f t="shared" ref="DM48:DM61" si="191">0.32*(1+DI48)</f>
        <v>1.1200000000000001</v>
      </c>
      <c r="DN48" s="1">
        <f t="shared" ref="DN48:DN61" si="192">(DJ48-DK48-DL48-DM48)*(DJ48-DK48-DL48-DM48)</f>
        <v>0.47537619275746651</v>
      </c>
      <c r="DO48" s="5">
        <f t="shared" ref="DO48:DO61" si="193">1/DN48</f>
        <v>2.1035971410335073</v>
      </c>
      <c r="DQ48" s="1">
        <v>1</v>
      </c>
      <c r="DR48" s="1">
        <v>1E-3</v>
      </c>
      <c r="DS48" s="1">
        <v>2.0000000000000001E-4</v>
      </c>
      <c r="DT48" s="4">
        <v>0.6</v>
      </c>
      <c r="DU48" s="4">
        <v>3</v>
      </c>
      <c r="DV48" s="1">
        <f t="shared" ref="DV48:DV61" si="194">(2.75*2.75)*((1-DS48)*(1-DS48))</f>
        <v>7.5594753025000001</v>
      </c>
      <c r="DW48" s="1">
        <v>2</v>
      </c>
      <c r="DX48" s="1">
        <f t="shared" ref="DX48:DX61" si="195">2.5*(1+DT48)</f>
        <v>4</v>
      </c>
      <c r="DY48" s="1">
        <f t="shared" ref="DY48:DY61" si="196">0.32*(1+DU48)</f>
        <v>1.28</v>
      </c>
      <c r="DZ48" s="1">
        <f t="shared" ref="DZ48:DZ61" si="197">(DV48-DW48-DX48-DY48)*(DV48-DW48-DX48-DY48)</f>
        <v>7.8106444707466555E-2</v>
      </c>
      <c r="EA48" s="5">
        <f t="shared" ref="EA48:EA61" si="198">1/DZ48</f>
        <v>12.803040821347299</v>
      </c>
      <c r="EC48" s="2">
        <v>1</v>
      </c>
      <c r="ED48" s="1">
        <v>1E-3</v>
      </c>
      <c r="EE48" s="1">
        <v>2.0000000000000001E-4</v>
      </c>
      <c r="EF48" s="4">
        <v>0.7</v>
      </c>
      <c r="EG48" s="4">
        <v>3.5</v>
      </c>
      <c r="EH48" s="1">
        <f t="shared" ref="EH48:EH61" si="199">(2.75*2.75)*((1-EE48)*(1-EE48))</f>
        <v>7.5594753025000001</v>
      </c>
      <c r="EI48" s="1">
        <v>2</v>
      </c>
      <c r="EJ48" s="1">
        <f t="shared" ref="EJ48:EJ61" si="200">2.5*(1+EF48)</f>
        <v>4.25</v>
      </c>
      <c r="EK48" s="1">
        <f t="shared" ref="EK48:EK61" si="201">0.32*(1+EG48)</f>
        <v>1.44</v>
      </c>
      <c r="EL48" s="1">
        <f t="shared" ref="EL48:EL61" si="202">(EH48-EI48-EJ48-EK48)*(EH48-EI48-EJ48-EK48)</f>
        <v>1.7036696657466464E-2</v>
      </c>
      <c r="EM48" s="7">
        <f t="shared" ref="EM48:EM61" si="203">1/EL48</f>
        <v>58.696824866089415</v>
      </c>
    </row>
    <row r="49" spans="1:143" x14ac:dyDescent="0.25">
      <c r="A49" s="1">
        <v>2</v>
      </c>
      <c r="B49" s="1">
        <v>3.0000000000000001E-3</v>
      </c>
      <c r="C49" s="1">
        <v>6.3000000000000003E-4</v>
      </c>
      <c r="D49" s="4">
        <v>0</v>
      </c>
      <c r="E49" s="4">
        <v>0</v>
      </c>
      <c r="F49" s="1">
        <f t="shared" si="144"/>
        <v>7.5529742515562495</v>
      </c>
      <c r="G49" s="1">
        <v>2</v>
      </c>
      <c r="H49" s="1">
        <f t="shared" si="145"/>
        <v>2.5</v>
      </c>
      <c r="I49" s="1">
        <f t="shared" si="146"/>
        <v>0.32</v>
      </c>
      <c r="J49" s="1">
        <f t="shared" si="147"/>
        <v>7.469148259669443</v>
      </c>
      <c r="K49" s="5">
        <f t="shared" si="148"/>
        <v>0.13388407422565426</v>
      </c>
      <c r="M49" s="1">
        <v>2</v>
      </c>
      <c r="N49" s="1">
        <v>0.03</v>
      </c>
      <c r="O49" s="1">
        <v>6.3000000000000003E-4</v>
      </c>
      <c r="P49" s="4">
        <v>0.02</v>
      </c>
      <c r="Q49" s="4">
        <v>0.1</v>
      </c>
      <c r="R49" s="1">
        <f t="shared" si="149"/>
        <v>7.5529742515562495</v>
      </c>
      <c r="S49" s="1">
        <v>2</v>
      </c>
      <c r="T49" s="1">
        <f t="shared" si="150"/>
        <v>2.5499999999999998</v>
      </c>
      <c r="U49" s="1">
        <f t="shared" si="151"/>
        <v>0.35200000000000004</v>
      </c>
      <c r="V49" s="1">
        <f t="shared" si="152"/>
        <v>7.0276644824142185</v>
      </c>
      <c r="W49" s="5">
        <f t="shared" si="153"/>
        <v>0.14229478406408913</v>
      </c>
      <c r="X49" s="2"/>
      <c r="Y49" s="1">
        <v>2</v>
      </c>
      <c r="Z49" s="1">
        <v>0.03</v>
      </c>
      <c r="AA49" s="1">
        <v>6.3000000000000003E-4</v>
      </c>
      <c r="AB49" s="4">
        <v>0.04</v>
      </c>
      <c r="AC49" s="4">
        <v>0.2</v>
      </c>
      <c r="AD49" s="1">
        <f t="shared" si="154"/>
        <v>7.5529742515562495</v>
      </c>
      <c r="AE49" s="1">
        <v>2</v>
      </c>
      <c r="AF49" s="1">
        <f t="shared" si="155"/>
        <v>2.6</v>
      </c>
      <c r="AG49" s="1">
        <f t="shared" si="156"/>
        <v>0.38400000000000001</v>
      </c>
      <c r="AH49" s="1">
        <f t="shared" si="157"/>
        <v>6.5996287051589926</v>
      </c>
      <c r="AI49" s="5">
        <f t="shared" si="158"/>
        <v>0.15152367575137832</v>
      </c>
      <c r="AK49" s="1">
        <v>2</v>
      </c>
      <c r="AL49" s="1">
        <v>0.03</v>
      </c>
      <c r="AM49" s="1">
        <v>6.3000000000000003E-4</v>
      </c>
      <c r="AN49" s="4">
        <v>0.06</v>
      </c>
      <c r="AO49" s="4">
        <v>0.3</v>
      </c>
      <c r="AP49" s="1">
        <f t="shared" si="159"/>
        <v>7.5529742515562495</v>
      </c>
      <c r="AQ49" s="1">
        <v>2</v>
      </c>
      <c r="AR49" s="1">
        <f t="shared" si="160"/>
        <v>2.6500000000000004</v>
      </c>
      <c r="AS49" s="1">
        <f t="shared" si="161"/>
        <v>0.41600000000000004</v>
      </c>
      <c r="AT49" s="1">
        <f t="shared" si="162"/>
        <v>6.1850409279037661</v>
      </c>
      <c r="AU49" s="5">
        <f t="shared" si="163"/>
        <v>0.16168041758438614</v>
      </c>
      <c r="AW49" s="1">
        <v>2</v>
      </c>
      <c r="AX49" s="1">
        <v>0.03</v>
      </c>
      <c r="AY49" s="1">
        <v>6.3000000000000003E-4</v>
      </c>
      <c r="AZ49" s="4">
        <v>0.08</v>
      </c>
      <c r="BA49" s="4">
        <v>0.4</v>
      </c>
      <c r="BB49" s="1">
        <f t="shared" si="164"/>
        <v>7.5529742515562495</v>
      </c>
      <c r="BC49" s="1">
        <v>2</v>
      </c>
      <c r="BD49" s="1">
        <f t="shared" si="165"/>
        <v>2.7</v>
      </c>
      <c r="BE49" s="1">
        <f t="shared" si="166"/>
        <v>0.44799999999999995</v>
      </c>
      <c r="BF49" s="1">
        <f t="shared" si="167"/>
        <v>5.7839011506485418</v>
      </c>
      <c r="BG49" s="5">
        <f t="shared" si="168"/>
        <v>0.17289368783349127</v>
      </c>
      <c r="BI49" s="1">
        <v>2</v>
      </c>
      <c r="BJ49" s="1">
        <v>0.03</v>
      </c>
      <c r="BK49" s="1">
        <v>6.3000000000000003E-4</v>
      </c>
      <c r="BL49" s="4">
        <v>0.1</v>
      </c>
      <c r="BM49" s="4">
        <v>0.5</v>
      </c>
      <c r="BN49" s="1">
        <f t="shared" si="169"/>
        <v>7.5529742515562495</v>
      </c>
      <c r="BO49" s="1">
        <v>2</v>
      </c>
      <c r="BP49" s="1">
        <f t="shared" si="170"/>
        <v>2.75</v>
      </c>
      <c r="BQ49" s="1">
        <f t="shared" si="171"/>
        <v>0.48</v>
      </c>
      <c r="BR49" s="1">
        <f t="shared" si="172"/>
        <v>5.3962093733933179</v>
      </c>
      <c r="BS49" s="5">
        <f t="shared" si="173"/>
        <v>0.18531527055466462</v>
      </c>
      <c r="BU49" s="1">
        <v>2</v>
      </c>
      <c r="BV49" s="1">
        <v>0.03</v>
      </c>
      <c r="BW49" s="1">
        <v>6.3000000000000003E-4</v>
      </c>
      <c r="BX49" s="4">
        <v>0.2</v>
      </c>
      <c r="BY49" s="4">
        <v>1</v>
      </c>
      <c r="BZ49" s="1">
        <f t="shared" si="174"/>
        <v>7.5529742515562495</v>
      </c>
      <c r="CA49" s="1">
        <v>2</v>
      </c>
      <c r="CB49" s="1">
        <f t="shared" si="175"/>
        <v>3</v>
      </c>
      <c r="CC49" s="1">
        <f t="shared" si="176"/>
        <v>0.64</v>
      </c>
      <c r="CD49" s="1">
        <f t="shared" si="177"/>
        <v>3.6594704871171921</v>
      </c>
      <c r="CE49" s="5">
        <f t="shared" si="178"/>
        <v>0.27326357830194348</v>
      </c>
      <c r="CG49" s="1">
        <v>2</v>
      </c>
      <c r="CH49" s="1">
        <v>0.03</v>
      </c>
      <c r="CI49" s="1">
        <v>6.3000000000000003E-4</v>
      </c>
      <c r="CJ49" s="4">
        <v>0.3</v>
      </c>
      <c r="CK49" s="4">
        <v>1.5</v>
      </c>
      <c r="CL49" s="1">
        <f t="shared" si="179"/>
        <v>7.5529742515562495</v>
      </c>
      <c r="CM49" s="1">
        <v>2</v>
      </c>
      <c r="CN49" s="1">
        <f t="shared" si="180"/>
        <v>3.25</v>
      </c>
      <c r="CO49" s="1">
        <f t="shared" si="181"/>
        <v>0.8</v>
      </c>
      <c r="CP49" s="1">
        <f t="shared" si="182"/>
        <v>2.258931600841068</v>
      </c>
      <c r="CQ49" s="5">
        <f t="shared" si="183"/>
        <v>0.44268715335500641</v>
      </c>
      <c r="CS49" s="1">
        <v>2</v>
      </c>
      <c r="CT49" s="1">
        <v>0.03</v>
      </c>
      <c r="CU49" s="1">
        <v>6.3000000000000003E-4</v>
      </c>
      <c r="CV49" s="4">
        <v>0.4</v>
      </c>
      <c r="CW49" s="4">
        <v>2</v>
      </c>
      <c r="CX49" s="1">
        <f t="shared" si="184"/>
        <v>7.5529742515562495</v>
      </c>
      <c r="CY49" s="1">
        <v>2</v>
      </c>
      <c r="CZ49" s="1">
        <f t="shared" si="185"/>
        <v>3.5</v>
      </c>
      <c r="DA49" s="1">
        <f t="shared" si="186"/>
        <v>0.96</v>
      </c>
      <c r="DB49" s="1">
        <f t="shared" si="187"/>
        <v>1.1945927145649438</v>
      </c>
      <c r="DC49" s="5">
        <f t="shared" si="188"/>
        <v>0.83710538981830973</v>
      </c>
      <c r="DE49" s="1">
        <v>2</v>
      </c>
      <c r="DF49" s="1">
        <v>0.03</v>
      </c>
      <c r="DG49" s="1">
        <v>6.3000000000000003E-4</v>
      </c>
      <c r="DH49" s="4">
        <v>0.5</v>
      </c>
      <c r="DI49" s="4">
        <v>2.5</v>
      </c>
      <c r="DJ49" s="1">
        <f t="shared" si="189"/>
        <v>7.5529742515562495</v>
      </c>
      <c r="DK49" s="1">
        <v>2</v>
      </c>
      <c r="DL49" s="1">
        <f t="shared" si="190"/>
        <v>3.75</v>
      </c>
      <c r="DM49" s="1">
        <f t="shared" si="191"/>
        <v>1.1200000000000001</v>
      </c>
      <c r="DN49" s="1">
        <f t="shared" si="192"/>
        <v>0.46645382828881898</v>
      </c>
      <c r="DO49" s="5">
        <f t="shared" si="193"/>
        <v>2.1438349078803567</v>
      </c>
      <c r="DQ49" s="1">
        <v>2</v>
      </c>
      <c r="DR49" s="1">
        <v>0.03</v>
      </c>
      <c r="DS49" s="1">
        <v>6.3000000000000003E-4</v>
      </c>
      <c r="DT49" s="4">
        <v>0.6</v>
      </c>
      <c r="DU49" s="4">
        <v>3</v>
      </c>
      <c r="DV49" s="1">
        <f t="shared" si="194"/>
        <v>7.5529742515562495</v>
      </c>
      <c r="DW49" s="1">
        <v>2</v>
      </c>
      <c r="DX49" s="1">
        <f t="shared" si="195"/>
        <v>4</v>
      </c>
      <c r="DY49" s="1">
        <f t="shared" si="196"/>
        <v>1.28</v>
      </c>
      <c r="DZ49" s="1">
        <f t="shared" si="197"/>
        <v>7.4514942012694554E-2</v>
      </c>
      <c r="EA49" s="5">
        <f t="shared" si="198"/>
        <v>13.420127198510569</v>
      </c>
      <c r="EC49" s="2">
        <v>2</v>
      </c>
      <c r="ED49" s="1">
        <v>0.03</v>
      </c>
      <c r="EE49" s="1">
        <v>6.3000000000000003E-4</v>
      </c>
      <c r="EF49" s="4">
        <v>0.7</v>
      </c>
      <c r="EG49" s="4">
        <v>3.5</v>
      </c>
      <c r="EH49" s="1">
        <f t="shared" si="199"/>
        <v>7.5529742515562495</v>
      </c>
      <c r="EI49" s="1">
        <v>2</v>
      </c>
      <c r="EJ49" s="1">
        <f t="shared" si="200"/>
        <v>4.25</v>
      </c>
      <c r="EK49" s="1">
        <f t="shared" si="201"/>
        <v>1.44</v>
      </c>
      <c r="EL49" s="1">
        <f t="shared" si="202"/>
        <v>1.8776055736569989E-2</v>
      </c>
      <c r="EM49" s="7">
        <f t="shared" si="203"/>
        <v>53.259322087136077</v>
      </c>
    </row>
    <row r="50" spans="1:143" x14ac:dyDescent="0.25">
      <c r="A50" s="1">
        <v>3</v>
      </c>
      <c r="B50" s="1">
        <v>0.01</v>
      </c>
      <c r="C50" s="1">
        <v>2E-3</v>
      </c>
      <c r="D50" s="4">
        <v>0</v>
      </c>
      <c r="E50" s="4">
        <v>0</v>
      </c>
      <c r="F50" s="1">
        <f t="shared" si="144"/>
        <v>7.5322802500000003</v>
      </c>
      <c r="G50" s="1">
        <v>2</v>
      </c>
      <c r="H50" s="1">
        <f t="shared" si="145"/>
        <v>2.5</v>
      </c>
      <c r="I50" s="1">
        <f t="shared" si="146"/>
        <v>0.32</v>
      </c>
      <c r="J50" s="1">
        <f t="shared" si="147"/>
        <v>7.3564641545400651</v>
      </c>
      <c r="K50" s="5">
        <f t="shared" si="148"/>
        <v>0.13593487020294212</v>
      </c>
      <c r="M50" s="1">
        <v>3</v>
      </c>
      <c r="N50" s="1">
        <v>0.01</v>
      </c>
      <c r="O50" s="2">
        <v>2E-3</v>
      </c>
      <c r="P50" s="4">
        <v>0.02</v>
      </c>
      <c r="Q50" s="4">
        <v>0.1</v>
      </c>
      <c r="R50" s="1">
        <f t="shared" si="149"/>
        <v>7.5322802500000003</v>
      </c>
      <c r="S50" s="1">
        <v>2</v>
      </c>
      <c r="T50" s="1">
        <f t="shared" si="150"/>
        <v>2.5499999999999998</v>
      </c>
      <c r="U50" s="1">
        <f t="shared" si="151"/>
        <v>0.35200000000000004</v>
      </c>
      <c r="V50" s="1">
        <f t="shared" si="152"/>
        <v>6.9183741935400658</v>
      </c>
      <c r="W50" s="5">
        <f t="shared" si="153"/>
        <v>0.14454262981810609</v>
      </c>
      <c r="X50" s="2"/>
      <c r="Y50" s="1">
        <v>3</v>
      </c>
      <c r="Z50" s="1">
        <v>0.01</v>
      </c>
      <c r="AA50" s="2">
        <v>2E-3</v>
      </c>
      <c r="AB50" s="4">
        <v>0.04</v>
      </c>
      <c r="AC50" s="4">
        <v>0.2</v>
      </c>
      <c r="AD50" s="1">
        <f t="shared" si="154"/>
        <v>7.5322802500000003</v>
      </c>
      <c r="AE50" s="1">
        <v>2</v>
      </c>
      <c r="AF50" s="1">
        <f t="shared" si="155"/>
        <v>2.6</v>
      </c>
      <c r="AG50" s="1">
        <f t="shared" si="156"/>
        <v>0.38400000000000001</v>
      </c>
      <c r="AH50" s="1">
        <f t="shared" si="157"/>
        <v>6.4937322325400642</v>
      </c>
      <c r="AI50" s="5">
        <f t="shared" si="158"/>
        <v>0.15399464655918585</v>
      </c>
      <c r="AK50" s="1">
        <v>3</v>
      </c>
      <c r="AL50" s="1">
        <v>0.01</v>
      </c>
      <c r="AM50" s="2">
        <v>2E-3</v>
      </c>
      <c r="AN50" s="4">
        <v>0.06</v>
      </c>
      <c r="AO50" s="4">
        <v>0.3</v>
      </c>
      <c r="AP50" s="1">
        <f t="shared" si="159"/>
        <v>7.5322802500000003</v>
      </c>
      <c r="AQ50" s="1">
        <v>2</v>
      </c>
      <c r="AR50" s="1">
        <f t="shared" si="160"/>
        <v>2.6500000000000004</v>
      </c>
      <c r="AS50" s="1">
        <f t="shared" si="161"/>
        <v>0.41600000000000004</v>
      </c>
      <c r="AT50" s="1">
        <f t="shared" si="162"/>
        <v>6.0825382715400629</v>
      </c>
      <c r="AU50" s="5">
        <f t="shared" si="163"/>
        <v>0.16440504857634144</v>
      </c>
      <c r="AW50" s="1">
        <v>3</v>
      </c>
      <c r="AX50" s="1">
        <v>0.01</v>
      </c>
      <c r="AY50" s="2">
        <v>2E-3</v>
      </c>
      <c r="AZ50" s="4">
        <v>0.08</v>
      </c>
      <c r="BA50" s="4">
        <v>0.4</v>
      </c>
      <c r="BB50" s="1">
        <f t="shared" si="164"/>
        <v>7.5322802500000003</v>
      </c>
      <c r="BC50" s="1">
        <v>2</v>
      </c>
      <c r="BD50" s="1">
        <f t="shared" si="165"/>
        <v>2.7</v>
      </c>
      <c r="BE50" s="1">
        <f t="shared" si="166"/>
        <v>0.44799999999999995</v>
      </c>
      <c r="BF50" s="1">
        <f t="shared" si="167"/>
        <v>5.6847923105400637</v>
      </c>
      <c r="BG50" s="5">
        <f t="shared" si="168"/>
        <v>0.17590792158684834</v>
      </c>
      <c r="BI50" s="1">
        <v>3</v>
      </c>
      <c r="BJ50" s="1">
        <v>0.01</v>
      </c>
      <c r="BK50" s="1">
        <v>2E-3</v>
      </c>
      <c r="BL50" s="4">
        <v>0.1</v>
      </c>
      <c r="BM50" s="4">
        <v>0.5</v>
      </c>
      <c r="BN50" s="1">
        <f t="shared" si="169"/>
        <v>7.5322802500000003</v>
      </c>
      <c r="BO50" s="1">
        <v>2</v>
      </c>
      <c r="BP50" s="1">
        <f t="shared" si="170"/>
        <v>2.75</v>
      </c>
      <c r="BQ50" s="1">
        <f t="shared" si="171"/>
        <v>0.48</v>
      </c>
      <c r="BR50" s="1">
        <f t="shared" si="172"/>
        <v>5.300494349540064</v>
      </c>
      <c r="BS50" s="5">
        <f t="shared" si="173"/>
        <v>0.18866164815113373</v>
      </c>
      <c r="BU50" s="1">
        <v>3</v>
      </c>
      <c r="BV50" s="1">
        <v>0.01</v>
      </c>
      <c r="BW50" s="1">
        <v>2E-3</v>
      </c>
      <c r="BX50" s="4">
        <v>0.2</v>
      </c>
      <c r="BY50" s="4">
        <v>1</v>
      </c>
      <c r="BZ50" s="1">
        <f t="shared" si="174"/>
        <v>7.5322802500000003</v>
      </c>
      <c r="CA50" s="1">
        <v>2</v>
      </c>
      <c r="CB50" s="1">
        <f t="shared" si="175"/>
        <v>3</v>
      </c>
      <c r="CC50" s="1">
        <f t="shared" si="176"/>
        <v>0.64</v>
      </c>
      <c r="CD50" s="1">
        <f t="shared" si="177"/>
        <v>3.5807245445400633</v>
      </c>
      <c r="CE50" s="5">
        <f t="shared" si="178"/>
        <v>0.27927308776789694</v>
      </c>
      <c r="CG50" s="1">
        <v>3</v>
      </c>
      <c r="CH50" s="1">
        <v>0.01</v>
      </c>
      <c r="CI50" s="1">
        <v>2E-3</v>
      </c>
      <c r="CJ50" s="4">
        <v>0.3</v>
      </c>
      <c r="CK50" s="4">
        <v>1.5</v>
      </c>
      <c r="CL50" s="1">
        <f t="shared" si="179"/>
        <v>7.5322802500000003</v>
      </c>
      <c r="CM50" s="1">
        <v>2</v>
      </c>
      <c r="CN50" s="1">
        <f t="shared" si="180"/>
        <v>3.25</v>
      </c>
      <c r="CO50" s="1">
        <f t="shared" si="181"/>
        <v>0.8</v>
      </c>
      <c r="CP50" s="1">
        <f t="shared" si="182"/>
        <v>2.1971547395400632</v>
      </c>
      <c r="CQ50" s="5">
        <f t="shared" si="183"/>
        <v>0.4551340795456823</v>
      </c>
      <c r="CS50" s="1">
        <v>3</v>
      </c>
      <c r="CT50" s="1">
        <v>0.01</v>
      </c>
      <c r="CU50" s="1">
        <v>2E-3</v>
      </c>
      <c r="CV50" s="4">
        <v>0.4</v>
      </c>
      <c r="CW50" s="4">
        <v>2</v>
      </c>
      <c r="CX50" s="1">
        <f t="shared" si="184"/>
        <v>7.5322802500000003</v>
      </c>
      <c r="CY50" s="1">
        <v>2</v>
      </c>
      <c r="CZ50" s="1">
        <f t="shared" si="185"/>
        <v>3.5</v>
      </c>
      <c r="DA50" s="1">
        <f t="shared" si="186"/>
        <v>0.96</v>
      </c>
      <c r="DB50" s="1">
        <f t="shared" si="187"/>
        <v>1.1497849345400633</v>
      </c>
      <c r="DC50" s="5">
        <f t="shared" si="188"/>
        <v>0.86972786819477665</v>
      </c>
      <c r="DE50" s="1">
        <v>3</v>
      </c>
      <c r="DF50" s="1">
        <v>0.01</v>
      </c>
      <c r="DG50" s="1">
        <v>2E-3</v>
      </c>
      <c r="DH50" s="4">
        <v>0.5</v>
      </c>
      <c r="DI50" s="4">
        <v>2.5</v>
      </c>
      <c r="DJ50" s="1">
        <f t="shared" si="189"/>
        <v>7.5322802500000003</v>
      </c>
      <c r="DK50" s="1">
        <v>2</v>
      </c>
      <c r="DL50" s="1">
        <f t="shared" si="190"/>
        <v>3.75</v>
      </c>
      <c r="DM50" s="1">
        <f t="shared" si="191"/>
        <v>1.1200000000000001</v>
      </c>
      <c r="DN50" s="1">
        <f t="shared" si="192"/>
        <v>0.43861512954006282</v>
      </c>
      <c r="DO50" s="5">
        <f t="shared" si="193"/>
        <v>2.2799031147161117</v>
      </c>
      <c r="DQ50" s="1">
        <v>3</v>
      </c>
      <c r="DR50" s="1">
        <v>0.01</v>
      </c>
      <c r="DS50" s="1">
        <v>2E-3</v>
      </c>
      <c r="DT50" s="4">
        <v>0.6</v>
      </c>
      <c r="DU50" s="4">
        <v>3</v>
      </c>
      <c r="DV50" s="1">
        <f t="shared" si="194"/>
        <v>7.5322802500000003</v>
      </c>
      <c r="DW50" s="1">
        <v>2</v>
      </c>
      <c r="DX50" s="1">
        <f t="shared" si="195"/>
        <v>4</v>
      </c>
      <c r="DY50" s="1">
        <f t="shared" si="196"/>
        <v>1.28</v>
      </c>
      <c r="DZ50" s="1">
        <f t="shared" si="197"/>
        <v>6.3645324540062664E-2</v>
      </c>
      <c r="EA50" s="5">
        <f t="shared" si="198"/>
        <v>15.712073231247842</v>
      </c>
      <c r="EC50" s="2">
        <v>3</v>
      </c>
      <c r="ED50" s="1">
        <v>0.01</v>
      </c>
      <c r="EE50" s="1">
        <v>2E-3</v>
      </c>
      <c r="EF50" s="4">
        <v>0.7</v>
      </c>
      <c r="EG50" s="4">
        <v>3.5</v>
      </c>
      <c r="EH50" s="1">
        <f t="shared" si="199"/>
        <v>7.5322802500000003</v>
      </c>
      <c r="EI50" s="1">
        <v>2</v>
      </c>
      <c r="EJ50" s="1">
        <f t="shared" si="200"/>
        <v>4.25</v>
      </c>
      <c r="EK50" s="1">
        <f t="shared" si="201"/>
        <v>1.44</v>
      </c>
      <c r="EL50" s="1">
        <f t="shared" si="202"/>
        <v>2.4875519540062375E-2</v>
      </c>
      <c r="EM50" s="7">
        <f t="shared" si="203"/>
        <v>40.200165403158145</v>
      </c>
    </row>
    <row r="51" spans="1:143" x14ac:dyDescent="0.25">
      <c r="A51" s="1">
        <v>4</v>
      </c>
      <c r="B51" s="1">
        <v>0.03</v>
      </c>
      <c r="C51" s="1">
        <v>6.0000000000000001E-3</v>
      </c>
      <c r="D51" s="4">
        <v>0</v>
      </c>
      <c r="E51" s="4">
        <v>0</v>
      </c>
      <c r="F51" s="1">
        <f t="shared" si="144"/>
        <v>7.4720222500000002</v>
      </c>
      <c r="G51" s="1">
        <v>2</v>
      </c>
      <c r="H51" s="1">
        <f t="shared" si="145"/>
        <v>2.5</v>
      </c>
      <c r="I51" s="1">
        <f t="shared" si="146"/>
        <v>0.32</v>
      </c>
      <c r="J51" s="1">
        <f t="shared" si="147"/>
        <v>7.0332220144950641</v>
      </c>
      <c r="K51" s="5">
        <f t="shared" si="148"/>
        <v>0.14218234515262818</v>
      </c>
      <c r="M51" s="1">
        <v>4</v>
      </c>
      <c r="N51" s="1">
        <v>0.03</v>
      </c>
      <c r="O51" s="1">
        <v>6.0000000000000001E-3</v>
      </c>
      <c r="P51" s="4">
        <v>0.02</v>
      </c>
      <c r="Q51" s="4">
        <v>0.1</v>
      </c>
      <c r="R51" s="1">
        <f t="shared" si="149"/>
        <v>7.4720222500000002</v>
      </c>
      <c r="S51" s="1">
        <v>2</v>
      </c>
      <c r="T51" s="1">
        <f t="shared" si="150"/>
        <v>2.5499999999999998</v>
      </c>
      <c r="U51" s="1">
        <f t="shared" si="151"/>
        <v>0.35200000000000004</v>
      </c>
      <c r="V51" s="1">
        <f t="shared" si="152"/>
        <v>6.605014365495065</v>
      </c>
      <c r="W51" s="5">
        <f t="shared" si="153"/>
        <v>0.15140012491479979</v>
      </c>
      <c r="X51" s="2"/>
      <c r="Y51" s="1">
        <v>4</v>
      </c>
      <c r="Z51" s="1">
        <v>0.03</v>
      </c>
      <c r="AA51" s="1">
        <v>6.0000000000000001E-3</v>
      </c>
      <c r="AB51" s="4">
        <v>0.04</v>
      </c>
      <c r="AC51" s="4">
        <v>0.2</v>
      </c>
      <c r="AD51" s="1">
        <f t="shared" si="154"/>
        <v>7.4720222500000002</v>
      </c>
      <c r="AE51" s="1">
        <v>2</v>
      </c>
      <c r="AF51" s="1">
        <f t="shared" si="155"/>
        <v>2.6</v>
      </c>
      <c r="AG51" s="1">
        <f t="shared" si="156"/>
        <v>0.38400000000000001</v>
      </c>
      <c r="AH51" s="1">
        <f t="shared" si="157"/>
        <v>6.1902547164950636</v>
      </c>
      <c r="AI51" s="5">
        <f t="shared" si="158"/>
        <v>0.16154424103669232</v>
      </c>
      <c r="AK51" s="1">
        <v>4</v>
      </c>
      <c r="AL51" s="1">
        <v>0.03</v>
      </c>
      <c r="AM51" s="1">
        <v>6.0000000000000001E-3</v>
      </c>
      <c r="AN51" s="4">
        <v>0.06</v>
      </c>
      <c r="AO51" s="4">
        <v>0.3</v>
      </c>
      <c r="AP51" s="1">
        <f t="shared" si="159"/>
        <v>7.4720222500000002</v>
      </c>
      <c r="AQ51" s="1">
        <v>2</v>
      </c>
      <c r="AR51" s="1">
        <f t="shared" si="160"/>
        <v>2.6500000000000004</v>
      </c>
      <c r="AS51" s="1">
        <f t="shared" si="161"/>
        <v>0.41600000000000004</v>
      </c>
      <c r="AT51" s="1">
        <f t="shared" si="162"/>
        <v>5.7889430674950617</v>
      </c>
      <c r="AU51" s="5">
        <f t="shared" si="163"/>
        <v>0.17274310497455123</v>
      </c>
      <c r="AW51" s="1">
        <v>4</v>
      </c>
      <c r="AX51" s="1">
        <v>0.03</v>
      </c>
      <c r="AY51" s="1">
        <v>6.0000000000000001E-3</v>
      </c>
      <c r="AZ51" s="4">
        <v>0.08</v>
      </c>
      <c r="BA51" s="4">
        <v>0.4</v>
      </c>
      <c r="BB51" s="1">
        <f t="shared" si="164"/>
        <v>7.4720222500000002</v>
      </c>
      <c r="BC51" s="1">
        <v>2</v>
      </c>
      <c r="BD51" s="1">
        <f t="shared" si="165"/>
        <v>2.7</v>
      </c>
      <c r="BE51" s="1">
        <f t="shared" si="166"/>
        <v>0.44799999999999995</v>
      </c>
      <c r="BF51" s="1">
        <f t="shared" si="167"/>
        <v>5.4010794184950628</v>
      </c>
      <c r="BG51" s="5">
        <f t="shared" si="168"/>
        <v>0.18514817548797244</v>
      </c>
      <c r="BI51" s="1">
        <v>4</v>
      </c>
      <c r="BJ51" s="1">
        <v>0.03</v>
      </c>
      <c r="BK51" s="1">
        <v>6.0000000000000001E-3</v>
      </c>
      <c r="BL51" s="4">
        <v>0.1</v>
      </c>
      <c r="BM51" s="4">
        <v>0.5</v>
      </c>
      <c r="BN51" s="1">
        <f t="shared" si="169"/>
        <v>7.4720222500000002</v>
      </c>
      <c r="BO51" s="1">
        <v>2</v>
      </c>
      <c r="BP51" s="1">
        <f t="shared" si="170"/>
        <v>2.75</v>
      </c>
      <c r="BQ51" s="1">
        <f t="shared" si="171"/>
        <v>0.48</v>
      </c>
      <c r="BR51" s="1">
        <f t="shared" si="172"/>
        <v>5.0266637694950633</v>
      </c>
      <c r="BS51" s="5">
        <f t="shared" si="173"/>
        <v>0.19893910670306314</v>
      </c>
      <c r="BU51" s="1">
        <v>4</v>
      </c>
      <c r="BV51" s="1">
        <v>0.03</v>
      </c>
      <c r="BW51" s="1">
        <v>6.0000000000000001E-3</v>
      </c>
      <c r="BX51" s="4">
        <v>0.2</v>
      </c>
      <c r="BY51" s="4">
        <v>1</v>
      </c>
      <c r="BZ51" s="1">
        <f t="shared" si="174"/>
        <v>7.4720222500000002</v>
      </c>
      <c r="CA51" s="1">
        <v>2</v>
      </c>
      <c r="CB51" s="1">
        <f t="shared" si="175"/>
        <v>3</v>
      </c>
      <c r="CC51" s="1">
        <f t="shared" si="176"/>
        <v>0.64</v>
      </c>
      <c r="CD51" s="1">
        <f t="shared" si="177"/>
        <v>3.3563055244950628</v>
      </c>
      <c r="CE51" s="5">
        <f t="shared" si="178"/>
        <v>0.29794665375418833</v>
      </c>
      <c r="CG51" s="1">
        <v>4</v>
      </c>
      <c r="CH51" s="1">
        <v>0.03</v>
      </c>
      <c r="CI51" s="1">
        <v>6.0000000000000001E-3</v>
      </c>
      <c r="CJ51" s="4">
        <v>0.3</v>
      </c>
      <c r="CK51" s="4">
        <v>1.5</v>
      </c>
      <c r="CL51" s="1">
        <f t="shared" si="179"/>
        <v>7.4720222500000002</v>
      </c>
      <c r="CM51" s="1">
        <v>2</v>
      </c>
      <c r="CN51" s="1">
        <f t="shared" si="180"/>
        <v>3.25</v>
      </c>
      <c r="CO51" s="1">
        <f t="shared" si="181"/>
        <v>0.8</v>
      </c>
      <c r="CP51" s="1">
        <f t="shared" si="182"/>
        <v>2.022147279495063</v>
      </c>
      <c r="CQ51" s="5">
        <f t="shared" si="183"/>
        <v>0.49452382135573397</v>
      </c>
      <c r="CS51" s="1">
        <v>4</v>
      </c>
      <c r="CT51" s="1">
        <v>0.03</v>
      </c>
      <c r="CU51" s="1">
        <v>6.0000000000000001E-3</v>
      </c>
      <c r="CV51" s="4">
        <v>0.4</v>
      </c>
      <c r="CW51" s="4">
        <v>2</v>
      </c>
      <c r="CX51" s="1">
        <f t="shared" si="184"/>
        <v>7.4720222500000002</v>
      </c>
      <c r="CY51" s="1">
        <v>2</v>
      </c>
      <c r="CZ51" s="1">
        <f t="shared" si="185"/>
        <v>3.5</v>
      </c>
      <c r="DA51" s="1">
        <f t="shared" si="186"/>
        <v>0.96</v>
      </c>
      <c r="DB51" s="1">
        <f t="shared" si="187"/>
        <v>1.024189034495063</v>
      </c>
      <c r="DC51" s="5">
        <f t="shared" si="188"/>
        <v>0.97638225593091954</v>
      </c>
      <c r="DE51" s="1">
        <v>4</v>
      </c>
      <c r="DF51" s="1">
        <v>0.03</v>
      </c>
      <c r="DG51" s="1">
        <v>6.0000000000000001E-3</v>
      </c>
      <c r="DH51" s="4">
        <v>0.5</v>
      </c>
      <c r="DI51" s="4">
        <v>2.5</v>
      </c>
      <c r="DJ51" s="1">
        <f t="shared" si="189"/>
        <v>7.4720222500000002</v>
      </c>
      <c r="DK51" s="1">
        <v>2</v>
      </c>
      <c r="DL51" s="1">
        <f t="shared" si="190"/>
        <v>3.75</v>
      </c>
      <c r="DM51" s="1">
        <f t="shared" si="191"/>
        <v>1.1200000000000001</v>
      </c>
      <c r="DN51" s="1">
        <f t="shared" si="192"/>
        <v>0.36243078949506263</v>
      </c>
      <c r="DO51" s="5">
        <f t="shared" si="193"/>
        <v>2.7591474813527754</v>
      </c>
      <c r="DQ51" s="1">
        <v>4</v>
      </c>
      <c r="DR51" s="1">
        <v>0.03</v>
      </c>
      <c r="DS51" s="1">
        <v>6.0000000000000001E-3</v>
      </c>
      <c r="DT51" s="4">
        <v>0.6</v>
      </c>
      <c r="DU51" s="4">
        <v>3</v>
      </c>
      <c r="DV51" s="1">
        <f t="shared" si="194"/>
        <v>7.4720222500000002</v>
      </c>
      <c r="DW51" s="1">
        <v>2</v>
      </c>
      <c r="DX51" s="1">
        <f t="shared" si="195"/>
        <v>4</v>
      </c>
      <c r="DY51" s="1">
        <f t="shared" si="196"/>
        <v>1.28</v>
      </c>
      <c r="DZ51" s="1">
        <f t="shared" si="197"/>
        <v>3.6872544495062567E-2</v>
      </c>
      <c r="EA51" s="5">
        <f t="shared" si="198"/>
        <v>27.120450017597928</v>
      </c>
      <c r="EC51" s="2">
        <v>4</v>
      </c>
      <c r="ED51" s="1">
        <v>0.03</v>
      </c>
      <c r="EE51" s="1">
        <v>6.0000000000000001E-3</v>
      </c>
      <c r="EF51" s="4">
        <v>0.7</v>
      </c>
      <c r="EG51" s="4">
        <v>3.5</v>
      </c>
      <c r="EH51" s="1">
        <f t="shared" si="199"/>
        <v>7.4720222500000002</v>
      </c>
      <c r="EI51" s="1">
        <v>2</v>
      </c>
      <c r="EJ51" s="1">
        <f t="shared" si="200"/>
        <v>4.25</v>
      </c>
      <c r="EK51" s="1">
        <f t="shared" si="201"/>
        <v>1.44</v>
      </c>
      <c r="EL51" s="1">
        <f t="shared" si="202"/>
        <v>4.751429949506239E-2</v>
      </c>
      <c r="EM51" s="7">
        <f t="shared" si="203"/>
        <v>21.046295759951558</v>
      </c>
    </row>
    <row r="52" spans="1:143" x14ac:dyDescent="0.25">
      <c r="A52" s="1">
        <v>5</v>
      </c>
      <c r="B52" s="1">
        <v>0.1</v>
      </c>
      <c r="C52" s="1">
        <v>1.7999999999999999E-2</v>
      </c>
      <c r="D52" s="4">
        <v>0</v>
      </c>
      <c r="E52" s="4">
        <v>0</v>
      </c>
      <c r="F52" s="1">
        <f t="shared" si="144"/>
        <v>7.2927002499999993</v>
      </c>
      <c r="G52" s="1">
        <v>2</v>
      </c>
      <c r="H52" s="1">
        <f t="shared" si="145"/>
        <v>2.5</v>
      </c>
      <c r="I52" s="1">
        <f t="shared" si="146"/>
        <v>0.32</v>
      </c>
      <c r="J52" s="1">
        <f t="shared" si="147"/>
        <v>6.1142465263500601</v>
      </c>
      <c r="K52" s="5">
        <f t="shared" si="148"/>
        <v>0.16355245011636071</v>
      </c>
      <c r="M52" s="1">
        <v>5</v>
      </c>
      <c r="N52" s="1">
        <v>0.1</v>
      </c>
      <c r="O52" s="1">
        <v>1.7999999999999999E-2</v>
      </c>
      <c r="P52" s="4">
        <v>0.02</v>
      </c>
      <c r="Q52" s="4">
        <v>0.1</v>
      </c>
      <c r="R52" s="1">
        <f t="shared" si="149"/>
        <v>7.2927002499999993</v>
      </c>
      <c r="S52" s="1">
        <v>2</v>
      </c>
      <c r="T52" s="1">
        <f t="shared" si="150"/>
        <v>2.5499999999999998</v>
      </c>
      <c r="U52" s="1">
        <f t="shared" si="151"/>
        <v>0.35200000000000004</v>
      </c>
      <c r="V52" s="1">
        <f t="shared" si="152"/>
        <v>5.7154476853500604</v>
      </c>
      <c r="W52" s="5">
        <f t="shared" si="153"/>
        <v>0.17496442187078681</v>
      </c>
      <c r="X52" s="2"/>
      <c r="Y52" s="1">
        <v>5</v>
      </c>
      <c r="Z52" s="1">
        <v>0.1</v>
      </c>
      <c r="AA52" s="1">
        <v>1.7999999999999999E-2</v>
      </c>
      <c r="AB52" s="4">
        <v>0.04</v>
      </c>
      <c r="AC52" s="4">
        <v>0.2</v>
      </c>
      <c r="AD52" s="1">
        <f t="shared" si="154"/>
        <v>7.2927002499999993</v>
      </c>
      <c r="AE52" s="1">
        <v>2</v>
      </c>
      <c r="AF52" s="1">
        <f t="shared" si="155"/>
        <v>2.6</v>
      </c>
      <c r="AG52" s="1">
        <f t="shared" si="156"/>
        <v>0.38400000000000001</v>
      </c>
      <c r="AH52" s="1">
        <f t="shared" si="157"/>
        <v>5.3300968443500594</v>
      </c>
      <c r="AI52" s="5">
        <f t="shared" si="158"/>
        <v>0.18761385190590057</v>
      </c>
      <c r="AK52" s="1">
        <v>5</v>
      </c>
      <c r="AL52" s="1">
        <v>0.1</v>
      </c>
      <c r="AM52" s="1">
        <v>1.7999999999999999E-2</v>
      </c>
      <c r="AN52" s="4">
        <v>0.06</v>
      </c>
      <c r="AO52" s="4">
        <v>0.3</v>
      </c>
      <c r="AP52" s="1">
        <f t="shared" si="159"/>
        <v>7.2927002499999993</v>
      </c>
      <c r="AQ52" s="1">
        <v>2</v>
      </c>
      <c r="AR52" s="1">
        <f t="shared" si="160"/>
        <v>2.6500000000000004</v>
      </c>
      <c r="AS52" s="1">
        <f t="shared" si="161"/>
        <v>0.41600000000000004</v>
      </c>
      <c r="AT52" s="1">
        <f t="shared" si="162"/>
        <v>4.9581940033500587</v>
      </c>
      <c r="AU52" s="5">
        <f t="shared" si="163"/>
        <v>0.20168633968826935</v>
      </c>
      <c r="AW52" s="1">
        <v>5</v>
      </c>
      <c r="AX52" s="1">
        <v>0.1</v>
      </c>
      <c r="AY52" s="1">
        <v>1.7999999999999999E-2</v>
      </c>
      <c r="AZ52" s="4">
        <v>0.08</v>
      </c>
      <c r="BA52" s="4">
        <v>0.4</v>
      </c>
      <c r="BB52" s="1">
        <f t="shared" si="164"/>
        <v>7.2927002499999993</v>
      </c>
      <c r="BC52" s="1">
        <v>2</v>
      </c>
      <c r="BD52" s="1">
        <f t="shared" si="165"/>
        <v>2.7</v>
      </c>
      <c r="BE52" s="1">
        <f t="shared" si="166"/>
        <v>0.44799999999999995</v>
      </c>
      <c r="BF52" s="1">
        <f t="shared" si="167"/>
        <v>4.5997391623500592</v>
      </c>
      <c r="BG52" s="5">
        <f t="shared" si="168"/>
        <v>0.21740363196792414</v>
      </c>
      <c r="BI52" s="1">
        <v>5</v>
      </c>
      <c r="BJ52" s="1">
        <v>0.1</v>
      </c>
      <c r="BK52" s="1">
        <v>1.7999999999999999E-2</v>
      </c>
      <c r="BL52" s="4">
        <v>0.1</v>
      </c>
      <c r="BM52" s="4">
        <v>0.5</v>
      </c>
      <c r="BN52" s="1">
        <f t="shared" si="169"/>
        <v>7.2927002499999993</v>
      </c>
      <c r="BO52" s="1">
        <v>2</v>
      </c>
      <c r="BP52" s="1">
        <f t="shared" si="170"/>
        <v>2.75</v>
      </c>
      <c r="BQ52" s="1">
        <f t="shared" si="171"/>
        <v>0.48</v>
      </c>
      <c r="BR52" s="1">
        <f t="shared" si="172"/>
        <v>4.2547323213500601</v>
      </c>
      <c r="BS52" s="5">
        <f t="shared" si="173"/>
        <v>0.23503241202320624</v>
      </c>
      <c r="BU52" s="1">
        <v>5</v>
      </c>
      <c r="BV52" s="1">
        <v>0.1</v>
      </c>
      <c r="BW52" s="1">
        <v>1.7999999999999999E-2</v>
      </c>
      <c r="BX52" s="4">
        <v>0.2</v>
      </c>
      <c r="BY52" s="4">
        <v>1</v>
      </c>
      <c r="BZ52" s="1">
        <f t="shared" si="174"/>
        <v>7.2927002499999993</v>
      </c>
      <c r="CA52" s="1">
        <v>2</v>
      </c>
      <c r="CB52" s="1">
        <f t="shared" si="175"/>
        <v>3</v>
      </c>
      <c r="CC52" s="1">
        <f t="shared" si="176"/>
        <v>0.64</v>
      </c>
      <c r="CD52" s="1">
        <f t="shared" si="177"/>
        <v>2.7314181163500599</v>
      </c>
      <c r="CE52" s="5">
        <f t="shared" si="178"/>
        <v>0.36611018796942019</v>
      </c>
      <c r="CG52" s="1">
        <v>5</v>
      </c>
      <c r="CH52" s="1">
        <v>0.1</v>
      </c>
      <c r="CI52" s="1">
        <v>1.7999999999999999E-2</v>
      </c>
      <c r="CJ52" s="4">
        <v>0.3</v>
      </c>
      <c r="CK52" s="4">
        <v>1.5</v>
      </c>
      <c r="CL52" s="1">
        <f t="shared" si="179"/>
        <v>7.2927002499999993</v>
      </c>
      <c r="CM52" s="1">
        <v>2</v>
      </c>
      <c r="CN52" s="1">
        <f t="shared" si="180"/>
        <v>3.25</v>
      </c>
      <c r="CO52" s="1">
        <f t="shared" si="181"/>
        <v>0.8</v>
      </c>
      <c r="CP52" s="1">
        <f t="shared" si="182"/>
        <v>1.5443039113500607</v>
      </c>
      <c r="CQ52" s="5">
        <f t="shared" si="183"/>
        <v>0.64754093585489947</v>
      </c>
      <c r="CS52" s="1">
        <v>5</v>
      </c>
      <c r="CT52" s="1">
        <v>0.1</v>
      </c>
      <c r="CU52" s="1">
        <v>1.7999999999999999E-2</v>
      </c>
      <c r="CV52" s="4">
        <v>0.4</v>
      </c>
      <c r="CW52" s="4">
        <v>2</v>
      </c>
      <c r="CX52" s="1">
        <f t="shared" si="184"/>
        <v>7.2927002499999993</v>
      </c>
      <c r="CY52" s="1">
        <v>2</v>
      </c>
      <c r="CZ52" s="1">
        <f t="shared" si="185"/>
        <v>3.5</v>
      </c>
      <c r="DA52" s="1">
        <f t="shared" si="186"/>
        <v>0.96</v>
      </c>
      <c r="DB52" s="1">
        <f t="shared" si="187"/>
        <v>0.69338970635006147</v>
      </c>
      <c r="DC52" s="5">
        <f t="shared" si="188"/>
        <v>1.44219043179038</v>
      </c>
      <c r="DE52" s="1">
        <v>5</v>
      </c>
      <c r="DF52" s="1">
        <v>0.1</v>
      </c>
      <c r="DG52" s="1">
        <v>1.7999999999999999E-2</v>
      </c>
      <c r="DH52" s="4">
        <v>0.5</v>
      </c>
      <c r="DI52" s="4">
        <v>2.5</v>
      </c>
      <c r="DJ52" s="1">
        <f t="shared" si="189"/>
        <v>7.2927002499999993</v>
      </c>
      <c r="DK52" s="1">
        <v>2</v>
      </c>
      <c r="DL52" s="1">
        <f t="shared" si="190"/>
        <v>3.75</v>
      </c>
      <c r="DM52" s="1">
        <f t="shared" si="191"/>
        <v>1.1200000000000001</v>
      </c>
      <c r="DN52" s="1">
        <f t="shared" si="192"/>
        <v>0.17867550135006185</v>
      </c>
      <c r="DO52" s="5">
        <f t="shared" si="193"/>
        <v>5.5967381786761878</v>
      </c>
      <c r="DQ52" s="1">
        <v>5</v>
      </c>
      <c r="DR52" s="1">
        <v>0.1</v>
      </c>
      <c r="DS52" s="1">
        <v>1.7999999999999999E-2</v>
      </c>
      <c r="DT52" s="4">
        <v>0.6</v>
      </c>
      <c r="DU52" s="4">
        <v>3</v>
      </c>
      <c r="DV52" s="1">
        <f t="shared" si="194"/>
        <v>7.2927002499999993</v>
      </c>
      <c r="DW52" s="1">
        <v>2</v>
      </c>
      <c r="DX52" s="1">
        <f t="shared" si="195"/>
        <v>4</v>
      </c>
      <c r="DY52" s="1">
        <f t="shared" si="196"/>
        <v>1.28</v>
      </c>
      <c r="DZ52" s="1">
        <f t="shared" si="197"/>
        <v>1.6129635006248229E-4</v>
      </c>
      <c r="EA52" s="5">
        <f t="shared" si="198"/>
        <v>6199.7683122564413</v>
      </c>
      <c r="EC52" s="2">
        <v>5</v>
      </c>
      <c r="ED52" s="1">
        <v>0.1</v>
      </c>
      <c r="EE52" s="1">
        <v>1.7999999999999999E-2</v>
      </c>
      <c r="EF52" s="4">
        <v>0.7</v>
      </c>
      <c r="EG52" s="4">
        <v>3.5</v>
      </c>
      <c r="EH52" s="1">
        <f t="shared" si="199"/>
        <v>7.2927002499999993</v>
      </c>
      <c r="EI52" s="1">
        <v>2</v>
      </c>
      <c r="EJ52" s="1">
        <f t="shared" si="200"/>
        <v>4.25</v>
      </c>
      <c r="EK52" s="1">
        <f t="shared" si="201"/>
        <v>1.44</v>
      </c>
      <c r="EL52" s="1">
        <f t="shared" si="202"/>
        <v>0.157847091350063</v>
      </c>
      <c r="EM52" s="7">
        <f t="shared" si="203"/>
        <v>6.3352450238203319</v>
      </c>
    </row>
    <row r="53" spans="1:143" x14ac:dyDescent="0.25">
      <c r="A53" s="1">
        <v>6</v>
      </c>
      <c r="B53" s="1">
        <v>0.3</v>
      </c>
      <c r="C53" s="1">
        <v>4.8000000000000001E-2</v>
      </c>
      <c r="D53" s="4">
        <v>0</v>
      </c>
      <c r="E53" s="4">
        <v>0</v>
      </c>
      <c r="F53" s="1">
        <f t="shared" si="144"/>
        <v>6.8539239999999992</v>
      </c>
      <c r="G53" s="1">
        <v>2</v>
      </c>
      <c r="H53" s="1">
        <f t="shared" si="145"/>
        <v>2.5</v>
      </c>
      <c r="I53" s="1">
        <f t="shared" si="146"/>
        <v>0.32</v>
      </c>
      <c r="J53" s="1">
        <f t="shared" si="147"/>
        <v>4.1368468377759973</v>
      </c>
      <c r="K53" s="5">
        <f t="shared" si="148"/>
        <v>0.24173000336111264</v>
      </c>
      <c r="M53" s="1">
        <v>6</v>
      </c>
      <c r="N53" s="1">
        <v>0.3</v>
      </c>
      <c r="O53" s="1">
        <v>4.8000000000000001E-2</v>
      </c>
      <c r="P53" s="4">
        <v>0.02</v>
      </c>
      <c r="Q53" s="4">
        <v>0.1</v>
      </c>
      <c r="R53" s="1">
        <f t="shared" si="149"/>
        <v>6.8539239999999992</v>
      </c>
      <c r="S53" s="1">
        <v>2</v>
      </c>
      <c r="T53" s="1">
        <f t="shared" si="150"/>
        <v>2.5499999999999998</v>
      </c>
      <c r="U53" s="1">
        <f t="shared" si="151"/>
        <v>0.35200000000000004</v>
      </c>
      <c r="V53" s="1">
        <f t="shared" si="152"/>
        <v>3.8100073017759972</v>
      </c>
      <c r="W53" s="5">
        <f t="shared" si="153"/>
        <v>0.26246668858977251</v>
      </c>
      <c r="X53" s="2"/>
      <c r="Y53" s="1">
        <v>6</v>
      </c>
      <c r="Z53" s="1">
        <v>0.3</v>
      </c>
      <c r="AA53" s="1">
        <v>4.8000000000000001E-2</v>
      </c>
      <c r="AB53" s="4">
        <v>0.04</v>
      </c>
      <c r="AC53" s="4">
        <v>0.2</v>
      </c>
      <c r="AD53" s="1">
        <f t="shared" si="154"/>
        <v>6.8539239999999992</v>
      </c>
      <c r="AE53" s="1">
        <v>2</v>
      </c>
      <c r="AF53" s="1">
        <f t="shared" si="155"/>
        <v>2.6</v>
      </c>
      <c r="AG53" s="1">
        <f t="shared" si="156"/>
        <v>0.38400000000000001</v>
      </c>
      <c r="AH53" s="1">
        <f t="shared" si="157"/>
        <v>3.4966157657759971</v>
      </c>
      <c r="AI53" s="5">
        <f t="shared" si="158"/>
        <v>0.28599081711743984</v>
      </c>
      <c r="AK53" s="1">
        <v>6</v>
      </c>
      <c r="AL53" s="1">
        <v>0.3</v>
      </c>
      <c r="AM53" s="1">
        <v>4.8000000000000001E-2</v>
      </c>
      <c r="AN53" s="4">
        <v>0.06</v>
      </c>
      <c r="AO53" s="4">
        <v>0.3</v>
      </c>
      <c r="AP53" s="1">
        <f t="shared" si="159"/>
        <v>6.8539239999999992</v>
      </c>
      <c r="AQ53" s="1">
        <v>2</v>
      </c>
      <c r="AR53" s="1">
        <f t="shared" si="160"/>
        <v>2.6500000000000004</v>
      </c>
      <c r="AS53" s="1">
        <f t="shared" si="161"/>
        <v>0.41600000000000004</v>
      </c>
      <c r="AT53" s="1">
        <f t="shared" si="162"/>
        <v>3.1966722297759964</v>
      </c>
      <c r="AU53" s="5">
        <f t="shared" si="163"/>
        <v>0.31282531586607926</v>
      </c>
      <c r="AW53" s="1">
        <v>6</v>
      </c>
      <c r="AX53" s="1">
        <v>0.3</v>
      </c>
      <c r="AY53" s="1">
        <v>4.8000000000000001E-2</v>
      </c>
      <c r="AZ53" s="4">
        <v>0.08</v>
      </c>
      <c r="BA53" s="4">
        <v>0.4</v>
      </c>
      <c r="BB53" s="1">
        <f t="shared" si="164"/>
        <v>6.8539239999999992</v>
      </c>
      <c r="BC53" s="1">
        <v>2</v>
      </c>
      <c r="BD53" s="1">
        <f t="shared" si="165"/>
        <v>2.7</v>
      </c>
      <c r="BE53" s="1">
        <f t="shared" si="166"/>
        <v>0.44799999999999995</v>
      </c>
      <c r="BF53" s="1">
        <f t="shared" si="167"/>
        <v>2.910176693775997</v>
      </c>
      <c r="BG53" s="5">
        <f t="shared" si="168"/>
        <v>0.34362174713951316</v>
      </c>
      <c r="BI53" s="1">
        <v>6</v>
      </c>
      <c r="BJ53" s="1">
        <v>0.3</v>
      </c>
      <c r="BK53" s="1">
        <v>4.8000000000000001E-2</v>
      </c>
      <c r="BL53" s="4">
        <v>0.1</v>
      </c>
      <c r="BM53" s="4">
        <v>0.5</v>
      </c>
      <c r="BN53" s="1">
        <f t="shared" si="169"/>
        <v>6.8539239999999992</v>
      </c>
      <c r="BO53" s="1">
        <v>2</v>
      </c>
      <c r="BP53" s="1">
        <f t="shared" si="170"/>
        <v>2.75</v>
      </c>
      <c r="BQ53" s="1">
        <f t="shared" si="171"/>
        <v>0.48</v>
      </c>
      <c r="BR53" s="1">
        <f t="shared" si="172"/>
        <v>2.6371291577759974</v>
      </c>
      <c r="BS53" s="5">
        <f t="shared" si="173"/>
        <v>0.37920023638256017</v>
      </c>
      <c r="BU53" s="1">
        <v>6</v>
      </c>
      <c r="BV53" s="1">
        <v>0.3</v>
      </c>
      <c r="BW53" s="1">
        <v>4.8000000000000001E-2</v>
      </c>
      <c r="BX53" s="4">
        <v>0.2</v>
      </c>
      <c r="BY53" s="4">
        <v>1</v>
      </c>
      <c r="BZ53" s="1">
        <f t="shared" si="174"/>
        <v>6.8539239999999992</v>
      </c>
      <c r="CA53" s="1">
        <v>2</v>
      </c>
      <c r="CB53" s="1">
        <f t="shared" si="175"/>
        <v>3</v>
      </c>
      <c r="CC53" s="1">
        <f t="shared" si="176"/>
        <v>0.64</v>
      </c>
      <c r="CD53" s="1">
        <f t="shared" si="177"/>
        <v>1.4736114777759979</v>
      </c>
      <c r="CE53" s="5">
        <f t="shared" si="178"/>
        <v>0.67860492068724843</v>
      </c>
      <c r="CG53" s="1">
        <v>6</v>
      </c>
      <c r="CH53" s="1">
        <v>0.3</v>
      </c>
      <c r="CI53" s="1">
        <v>4.8000000000000001E-2</v>
      </c>
      <c r="CJ53" s="4">
        <v>0.3</v>
      </c>
      <c r="CK53" s="4">
        <v>1.5</v>
      </c>
      <c r="CL53" s="1">
        <f t="shared" si="179"/>
        <v>6.8539239999999992</v>
      </c>
      <c r="CM53" s="1">
        <v>2</v>
      </c>
      <c r="CN53" s="1">
        <f t="shared" si="180"/>
        <v>3.25</v>
      </c>
      <c r="CO53" s="1">
        <f t="shared" si="181"/>
        <v>0.8</v>
      </c>
      <c r="CP53" s="1">
        <f t="shared" si="182"/>
        <v>0.64629379777599871</v>
      </c>
      <c r="CQ53" s="5">
        <f t="shared" si="183"/>
        <v>1.5472839186159011</v>
      </c>
      <c r="CS53" s="1">
        <v>6</v>
      </c>
      <c r="CT53" s="1">
        <v>0.3</v>
      </c>
      <c r="CU53" s="1">
        <v>4.8000000000000001E-2</v>
      </c>
      <c r="CV53" s="4">
        <v>0.4</v>
      </c>
      <c r="CW53" s="4">
        <v>2</v>
      </c>
      <c r="CX53" s="1">
        <f t="shared" si="184"/>
        <v>6.8539239999999992</v>
      </c>
      <c r="CY53" s="1">
        <v>2</v>
      </c>
      <c r="CZ53" s="1">
        <f t="shared" si="185"/>
        <v>3.5</v>
      </c>
      <c r="DA53" s="1">
        <f t="shared" si="186"/>
        <v>0.96</v>
      </c>
      <c r="DB53" s="1">
        <f t="shared" si="187"/>
        <v>0.15517611777599943</v>
      </c>
      <c r="DC53" s="5">
        <f t="shared" si="188"/>
        <v>6.4442906185056437</v>
      </c>
      <c r="DE53" s="1">
        <v>6</v>
      </c>
      <c r="DF53" s="1">
        <v>0.3</v>
      </c>
      <c r="DG53" s="1">
        <v>4.8000000000000001E-2</v>
      </c>
      <c r="DH53" s="4">
        <v>0.5</v>
      </c>
      <c r="DI53" s="4">
        <v>2.5</v>
      </c>
      <c r="DJ53" s="1">
        <f t="shared" si="189"/>
        <v>6.8539239999999992</v>
      </c>
      <c r="DK53" s="1">
        <v>2</v>
      </c>
      <c r="DL53" s="1">
        <f t="shared" si="190"/>
        <v>3.75</v>
      </c>
      <c r="DM53" s="1">
        <f t="shared" si="191"/>
        <v>1.1200000000000001</v>
      </c>
      <c r="DN53" s="1">
        <f t="shared" si="192"/>
        <v>2.5843777600002789E-4</v>
      </c>
      <c r="DO53" s="5">
        <f t="shared" si="193"/>
        <v>3869.4033646222529</v>
      </c>
      <c r="DQ53" s="1">
        <v>6</v>
      </c>
      <c r="DR53" s="1">
        <v>0.3</v>
      </c>
      <c r="DS53" s="1">
        <v>4.8000000000000001E-2</v>
      </c>
      <c r="DT53" s="4">
        <v>0.6</v>
      </c>
      <c r="DU53" s="4">
        <v>3</v>
      </c>
      <c r="DV53" s="1">
        <f t="shared" si="194"/>
        <v>6.8539239999999992</v>
      </c>
      <c r="DW53" s="1">
        <v>2</v>
      </c>
      <c r="DX53" s="1">
        <f t="shared" si="195"/>
        <v>4</v>
      </c>
      <c r="DY53" s="1">
        <f t="shared" si="196"/>
        <v>1.28</v>
      </c>
      <c r="DZ53" s="1">
        <f t="shared" si="197"/>
        <v>0.18154075777600068</v>
      </c>
      <c r="EA53" s="7">
        <f t="shared" si="198"/>
        <v>5.50840490174597</v>
      </c>
      <c r="EC53" s="2">
        <v>6</v>
      </c>
      <c r="ED53" s="1">
        <v>0.3</v>
      </c>
      <c r="EE53" s="1">
        <v>4.8000000000000001E-2</v>
      </c>
      <c r="EF53" s="4">
        <v>0.7</v>
      </c>
      <c r="EG53" s="4">
        <v>3.5</v>
      </c>
      <c r="EH53" s="1">
        <f t="shared" si="199"/>
        <v>6.8539239999999992</v>
      </c>
      <c r="EI53" s="1">
        <v>2</v>
      </c>
      <c r="EJ53" s="1">
        <f t="shared" si="200"/>
        <v>4.25</v>
      </c>
      <c r="EK53" s="1">
        <f t="shared" si="201"/>
        <v>1.44</v>
      </c>
      <c r="EL53" s="1">
        <f t="shared" si="202"/>
        <v>0.69902307777600114</v>
      </c>
      <c r="EM53" s="7">
        <f t="shared" si="203"/>
        <v>1.4305679337248514</v>
      </c>
    </row>
    <row r="54" spans="1:143" x14ac:dyDescent="0.25">
      <c r="A54" s="1">
        <v>7</v>
      </c>
      <c r="B54" s="1">
        <v>1</v>
      </c>
      <c r="C54" s="1">
        <v>0.1</v>
      </c>
      <c r="D54" s="4">
        <v>0</v>
      </c>
      <c r="E54" s="4">
        <v>0</v>
      </c>
      <c r="F54" s="1">
        <f t="shared" si="144"/>
        <v>6.1256250000000003</v>
      </c>
      <c r="G54" s="1">
        <v>2</v>
      </c>
      <c r="H54" s="1">
        <f t="shared" si="145"/>
        <v>2.5</v>
      </c>
      <c r="I54" s="1">
        <f t="shared" si="146"/>
        <v>0.32</v>
      </c>
      <c r="J54" s="1">
        <f t="shared" si="147"/>
        <v>1.7046566406250008</v>
      </c>
      <c r="K54" s="5">
        <f t="shared" si="148"/>
        <v>0.58662840138490102</v>
      </c>
      <c r="M54" s="1">
        <v>7</v>
      </c>
      <c r="N54" s="1">
        <v>1</v>
      </c>
      <c r="O54" s="1">
        <v>0.1</v>
      </c>
      <c r="P54" s="4">
        <v>0.02</v>
      </c>
      <c r="Q54" s="4">
        <v>0.1</v>
      </c>
      <c r="R54" s="1">
        <f t="shared" si="149"/>
        <v>6.1256250000000003</v>
      </c>
      <c r="S54" s="1">
        <v>2</v>
      </c>
      <c r="T54" s="1">
        <f t="shared" si="150"/>
        <v>2.5499999999999998</v>
      </c>
      <c r="U54" s="1">
        <f t="shared" si="151"/>
        <v>0.35200000000000004</v>
      </c>
      <c r="V54" s="1">
        <f t="shared" si="152"/>
        <v>1.497258140625001</v>
      </c>
      <c r="W54" s="5">
        <f t="shared" si="153"/>
        <v>0.66788750240661221</v>
      </c>
      <c r="X54" s="2"/>
      <c r="Y54" s="1">
        <v>7</v>
      </c>
      <c r="Z54" s="1">
        <v>1</v>
      </c>
      <c r="AA54" s="1">
        <v>0.1</v>
      </c>
      <c r="AB54" s="4">
        <v>0.04</v>
      </c>
      <c r="AC54" s="4">
        <v>0.2</v>
      </c>
      <c r="AD54" s="1">
        <f t="shared" si="154"/>
        <v>6.1256250000000003</v>
      </c>
      <c r="AE54" s="1">
        <v>2</v>
      </c>
      <c r="AF54" s="1">
        <f t="shared" si="155"/>
        <v>2.6</v>
      </c>
      <c r="AG54" s="1">
        <f t="shared" si="156"/>
        <v>0.38400000000000001</v>
      </c>
      <c r="AH54" s="1">
        <f t="shared" si="157"/>
        <v>1.3033076406250008</v>
      </c>
      <c r="AI54" s="5">
        <f t="shared" si="158"/>
        <v>0.76727855252996924</v>
      </c>
      <c r="AK54" s="1">
        <v>7</v>
      </c>
      <c r="AL54" s="1">
        <v>1</v>
      </c>
      <c r="AM54" s="1">
        <v>0.1</v>
      </c>
      <c r="AN54" s="4">
        <v>0.06</v>
      </c>
      <c r="AO54" s="4">
        <v>0.3</v>
      </c>
      <c r="AP54" s="1">
        <f t="shared" si="159"/>
        <v>6.1256250000000003</v>
      </c>
      <c r="AQ54" s="1">
        <v>2</v>
      </c>
      <c r="AR54" s="1">
        <f t="shared" si="160"/>
        <v>2.6500000000000004</v>
      </c>
      <c r="AS54" s="1">
        <f t="shared" si="161"/>
        <v>0.41600000000000004</v>
      </c>
      <c r="AT54" s="1">
        <f t="shared" si="162"/>
        <v>1.1228051406250001</v>
      </c>
      <c r="AU54" s="5">
        <f t="shared" si="163"/>
        <v>0.89062648879872275</v>
      </c>
      <c r="AW54" s="1">
        <v>7</v>
      </c>
      <c r="AX54" s="1">
        <v>1</v>
      </c>
      <c r="AY54" s="1">
        <v>0.1</v>
      </c>
      <c r="AZ54" s="4">
        <v>0.08</v>
      </c>
      <c r="BA54" s="4">
        <v>0.4</v>
      </c>
      <c r="BB54" s="1">
        <f t="shared" si="164"/>
        <v>6.1256250000000003</v>
      </c>
      <c r="BC54" s="1">
        <v>2</v>
      </c>
      <c r="BD54" s="1">
        <f t="shared" si="165"/>
        <v>2.7</v>
      </c>
      <c r="BE54" s="1">
        <f t="shared" si="166"/>
        <v>0.44799999999999995</v>
      </c>
      <c r="BF54" s="1">
        <f t="shared" si="167"/>
        <v>0.95575064062500037</v>
      </c>
      <c r="BG54" s="5">
        <f t="shared" si="168"/>
        <v>1.0462980169660816</v>
      </c>
      <c r="BI54" s="1">
        <v>7</v>
      </c>
      <c r="BJ54" s="1">
        <v>1</v>
      </c>
      <c r="BK54" s="1">
        <v>0.1</v>
      </c>
      <c r="BL54" s="4">
        <v>0.1</v>
      </c>
      <c r="BM54" s="4">
        <v>0.5</v>
      </c>
      <c r="BN54" s="1">
        <f t="shared" si="169"/>
        <v>6.1256250000000003</v>
      </c>
      <c r="BO54" s="1">
        <v>2</v>
      </c>
      <c r="BP54" s="1">
        <f t="shared" si="170"/>
        <v>2.75</v>
      </c>
      <c r="BQ54" s="1">
        <f t="shared" si="171"/>
        <v>0.48</v>
      </c>
      <c r="BR54" s="1">
        <f t="shared" si="172"/>
        <v>0.80214414062500061</v>
      </c>
      <c r="BS54" s="5">
        <f t="shared" si="173"/>
        <v>1.2466587354497629</v>
      </c>
      <c r="BU54" s="1">
        <v>7</v>
      </c>
      <c r="BV54" s="1">
        <v>1</v>
      </c>
      <c r="BW54" s="1">
        <v>0.1</v>
      </c>
      <c r="BX54" s="4">
        <v>0.2</v>
      </c>
      <c r="BY54" s="4">
        <v>1</v>
      </c>
      <c r="BZ54" s="1">
        <f t="shared" si="174"/>
        <v>6.1256250000000003</v>
      </c>
      <c r="CA54" s="1">
        <v>2</v>
      </c>
      <c r="CB54" s="1">
        <f t="shared" si="175"/>
        <v>3</v>
      </c>
      <c r="CC54" s="1">
        <f t="shared" si="176"/>
        <v>0.64</v>
      </c>
      <c r="CD54" s="1">
        <f t="shared" si="177"/>
        <v>0.23583164062500031</v>
      </c>
      <c r="CE54" s="5">
        <f t="shared" si="178"/>
        <v>4.2403131206219955</v>
      </c>
      <c r="CG54" s="1">
        <v>7</v>
      </c>
      <c r="CH54" s="1">
        <v>1</v>
      </c>
      <c r="CI54" s="1">
        <v>0.1</v>
      </c>
      <c r="CJ54" s="4">
        <v>0.3</v>
      </c>
      <c r="CK54" s="4">
        <v>1.5</v>
      </c>
      <c r="CL54" s="1">
        <f t="shared" si="179"/>
        <v>6.1256250000000003</v>
      </c>
      <c r="CM54" s="1">
        <v>2</v>
      </c>
      <c r="CN54" s="1">
        <f t="shared" si="180"/>
        <v>3.25</v>
      </c>
      <c r="CO54" s="1">
        <f t="shared" si="181"/>
        <v>0.8</v>
      </c>
      <c r="CP54" s="1">
        <f t="shared" si="182"/>
        <v>5.7191406250000415E-3</v>
      </c>
      <c r="CQ54" s="5">
        <f t="shared" si="183"/>
        <v>174.85144457345683</v>
      </c>
      <c r="CS54" s="1">
        <v>7</v>
      </c>
      <c r="CT54" s="1">
        <v>1</v>
      </c>
      <c r="CU54" s="1">
        <v>0.1</v>
      </c>
      <c r="CV54" s="4">
        <v>0.4</v>
      </c>
      <c r="CW54" s="4">
        <v>2</v>
      </c>
      <c r="CX54" s="1">
        <f t="shared" si="184"/>
        <v>6.1256250000000003</v>
      </c>
      <c r="CY54" s="1">
        <v>2</v>
      </c>
      <c r="CZ54" s="1">
        <f t="shared" si="185"/>
        <v>3.5</v>
      </c>
      <c r="DA54" s="1">
        <f t="shared" si="186"/>
        <v>0.96</v>
      </c>
      <c r="DB54" s="1">
        <f t="shared" si="187"/>
        <v>0.11180664062499976</v>
      </c>
      <c r="DC54" s="7">
        <f t="shared" si="188"/>
        <v>8.9440125775177073</v>
      </c>
      <c r="DE54" s="1">
        <v>7</v>
      </c>
      <c r="DF54" s="1">
        <v>1</v>
      </c>
      <c r="DG54" s="1">
        <v>0.1</v>
      </c>
      <c r="DH54" s="4">
        <v>0.5</v>
      </c>
      <c r="DI54" s="4">
        <v>2.5</v>
      </c>
      <c r="DJ54" s="1">
        <f t="shared" si="189"/>
        <v>6.1256250000000003</v>
      </c>
      <c r="DK54" s="1">
        <v>2</v>
      </c>
      <c r="DL54" s="1">
        <f t="shared" si="190"/>
        <v>3.75</v>
      </c>
      <c r="DM54" s="1">
        <f t="shared" si="191"/>
        <v>1.1200000000000001</v>
      </c>
      <c r="DN54" s="1">
        <f t="shared" si="192"/>
        <v>0.55409414062499973</v>
      </c>
      <c r="DO54" s="7">
        <f t="shared" si="193"/>
        <v>1.8047474728248043</v>
      </c>
      <c r="DQ54" s="1">
        <v>7</v>
      </c>
      <c r="DR54" s="1">
        <v>1</v>
      </c>
      <c r="DS54" s="1">
        <v>0.1</v>
      </c>
      <c r="DT54" s="4">
        <v>0.6</v>
      </c>
      <c r="DU54" s="4">
        <v>3</v>
      </c>
      <c r="DV54" s="1">
        <f t="shared" si="194"/>
        <v>6.1256250000000003</v>
      </c>
      <c r="DW54" s="1">
        <v>2</v>
      </c>
      <c r="DX54" s="1">
        <f t="shared" si="195"/>
        <v>4</v>
      </c>
      <c r="DY54" s="1">
        <f t="shared" si="196"/>
        <v>1.28</v>
      </c>
      <c r="DZ54" s="1">
        <f t="shared" si="197"/>
        <v>1.3325816406249993</v>
      </c>
      <c r="EA54" s="7">
        <f t="shared" si="198"/>
        <v>0.75042306565996675</v>
      </c>
      <c r="EC54" s="2">
        <v>7</v>
      </c>
      <c r="ED54" s="1">
        <v>1</v>
      </c>
      <c r="EE54" s="1">
        <v>0.1</v>
      </c>
      <c r="EF54" s="4">
        <v>0.7</v>
      </c>
      <c r="EG54" s="4">
        <v>3.5</v>
      </c>
      <c r="EH54" s="1">
        <f t="shared" si="199"/>
        <v>6.1256250000000003</v>
      </c>
      <c r="EI54" s="1">
        <v>2</v>
      </c>
      <c r="EJ54" s="1">
        <f t="shared" si="200"/>
        <v>4.25</v>
      </c>
      <c r="EK54" s="1">
        <f t="shared" si="201"/>
        <v>1.44</v>
      </c>
      <c r="EL54" s="1">
        <f t="shared" si="202"/>
        <v>2.4472691406249987</v>
      </c>
      <c r="EM54" s="7">
        <f t="shared" si="203"/>
        <v>0.40861872664508564</v>
      </c>
    </row>
    <row r="55" spans="1:143" x14ac:dyDescent="0.25">
      <c r="A55" s="1">
        <v>8</v>
      </c>
      <c r="B55" s="1">
        <v>3</v>
      </c>
      <c r="C55" s="1">
        <v>0.152</v>
      </c>
      <c r="D55" s="4">
        <v>0</v>
      </c>
      <c r="E55" s="4">
        <v>0</v>
      </c>
      <c r="F55" s="1">
        <f t="shared" si="144"/>
        <v>5.4382239999999999</v>
      </c>
      <c r="G55" s="1">
        <v>2</v>
      </c>
      <c r="H55" s="1">
        <f t="shared" si="145"/>
        <v>2.5</v>
      </c>
      <c r="I55" s="1">
        <f t="shared" si="146"/>
        <v>0.32</v>
      </c>
      <c r="J55" s="1">
        <f t="shared" si="147"/>
        <v>0.38220091417599988</v>
      </c>
      <c r="K55" s="5">
        <f t="shared" si="148"/>
        <v>2.6164249296889683</v>
      </c>
      <c r="M55" s="1">
        <v>8</v>
      </c>
      <c r="N55" s="1">
        <v>3</v>
      </c>
      <c r="O55" s="1">
        <v>0.152</v>
      </c>
      <c r="P55" s="4">
        <v>0.02</v>
      </c>
      <c r="Q55" s="4">
        <v>0.1</v>
      </c>
      <c r="R55" s="1">
        <f t="shared" si="149"/>
        <v>5.4382239999999999</v>
      </c>
      <c r="S55" s="1">
        <v>2</v>
      </c>
      <c r="T55" s="1">
        <f t="shared" si="150"/>
        <v>2.5499999999999998</v>
      </c>
      <c r="U55" s="1">
        <f t="shared" si="151"/>
        <v>0.35200000000000004</v>
      </c>
      <c r="V55" s="1">
        <f t="shared" si="152"/>
        <v>0.28753617817600002</v>
      </c>
      <c r="W55" s="5">
        <f t="shared" si="153"/>
        <v>3.4778232302576653</v>
      </c>
      <c r="X55" s="2"/>
      <c r="Y55" s="1">
        <v>8</v>
      </c>
      <c r="Z55" s="1">
        <v>3</v>
      </c>
      <c r="AA55" s="1">
        <v>0.152</v>
      </c>
      <c r="AB55" s="4">
        <v>0.04</v>
      </c>
      <c r="AC55" s="4">
        <v>0.2</v>
      </c>
      <c r="AD55" s="1">
        <f t="shared" si="154"/>
        <v>5.4382239999999999</v>
      </c>
      <c r="AE55" s="1">
        <v>2</v>
      </c>
      <c r="AF55" s="1">
        <f t="shared" si="155"/>
        <v>2.6</v>
      </c>
      <c r="AG55" s="1">
        <f t="shared" si="156"/>
        <v>0.38400000000000001</v>
      </c>
      <c r="AH55" s="1">
        <f t="shared" si="157"/>
        <v>0.20631944217599987</v>
      </c>
      <c r="AI55" s="5">
        <f t="shared" si="158"/>
        <v>4.8468529647678791</v>
      </c>
      <c r="AK55" s="1">
        <v>8</v>
      </c>
      <c r="AL55" s="1">
        <v>3</v>
      </c>
      <c r="AM55" s="1">
        <v>0.152</v>
      </c>
      <c r="AN55" s="4">
        <v>0.06</v>
      </c>
      <c r="AO55" s="4">
        <v>0.3</v>
      </c>
      <c r="AP55" s="1">
        <f t="shared" si="159"/>
        <v>5.4382239999999999</v>
      </c>
      <c r="AQ55" s="1">
        <v>2</v>
      </c>
      <c r="AR55" s="1">
        <f t="shared" si="160"/>
        <v>2.6500000000000004</v>
      </c>
      <c r="AS55" s="1">
        <f t="shared" si="161"/>
        <v>0.41600000000000004</v>
      </c>
      <c r="AT55" s="1">
        <f t="shared" si="162"/>
        <v>0.13855070617599968</v>
      </c>
      <c r="AU55" s="5">
        <f t="shared" si="163"/>
        <v>7.2175741834885292</v>
      </c>
      <c r="AW55" s="1">
        <v>8</v>
      </c>
      <c r="AX55" s="1">
        <v>3</v>
      </c>
      <c r="AY55" s="1">
        <v>0.152</v>
      </c>
      <c r="AZ55" s="4">
        <v>0.08</v>
      </c>
      <c r="BA55" s="4">
        <v>0.4</v>
      </c>
      <c r="BB55" s="1">
        <f t="shared" si="164"/>
        <v>5.4382239999999999</v>
      </c>
      <c r="BC55" s="1">
        <v>2</v>
      </c>
      <c r="BD55" s="1">
        <f t="shared" si="165"/>
        <v>2.7</v>
      </c>
      <c r="BE55" s="1">
        <f t="shared" si="166"/>
        <v>0.44799999999999995</v>
      </c>
      <c r="BF55" s="1">
        <f t="shared" si="167"/>
        <v>8.4229970175999896E-2</v>
      </c>
      <c r="BG55" s="5">
        <f t="shared" si="168"/>
        <v>11.872258744844427</v>
      </c>
      <c r="BI55" s="1">
        <v>8</v>
      </c>
      <c r="BJ55" s="1">
        <v>3</v>
      </c>
      <c r="BK55" s="1">
        <v>0.152</v>
      </c>
      <c r="BL55" s="4">
        <v>0.1</v>
      </c>
      <c r="BM55" s="4">
        <v>0.5</v>
      </c>
      <c r="BN55" s="1">
        <f t="shared" si="169"/>
        <v>5.4382239999999999</v>
      </c>
      <c r="BO55" s="1">
        <v>2</v>
      </c>
      <c r="BP55" s="1">
        <f t="shared" si="170"/>
        <v>2.75</v>
      </c>
      <c r="BQ55" s="1">
        <f t="shared" si="171"/>
        <v>0.48</v>
      </c>
      <c r="BR55" s="1">
        <f t="shared" si="172"/>
        <v>4.3357234175999987E-2</v>
      </c>
      <c r="BS55" s="5">
        <f t="shared" si="173"/>
        <v>23.06420183401692</v>
      </c>
      <c r="BU55" s="1">
        <v>8</v>
      </c>
      <c r="BV55" s="1">
        <v>3</v>
      </c>
      <c r="BW55" s="1">
        <v>0.152</v>
      </c>
      <c r="BX55" s="4">
        <v>0.2</v>
      </c>
      <c r="BY55" s="4">
        <v>1</v>
      </c>
      <c r="BZ55" s="1">
        <f t="shared" si="174"/>
        <v>5.4382239999999999</v>
      </c>
      <c r="CA55" s="1">
        <v>2</v>
      </c>
      <c r="CB55" s="1">
        <f t="shared" si="175"/>
        <v>3</v>
      </c>
      <c r="CC55" s="1">
        <f t="shared" si="176"/>
        <v>0.64</v>
      </c>
      <c r="CD55" s="1">
        <f t="shared" si="177"/>
        <v>4.0713554176000026E-2</v>
      </c>
      <c r="CE55" s="7">
        <f t="shared" si="178"/>
        <v>24.561844826347379</v>
      </c>
      <c r="CG55" s="1">
        <v>8</v>
      </c>
      <c r="CH55" s="1">
        <v>3</v>
      </c>
      <c r="CI55" s="1">
        <v>0.152</v>
      </c>
      <c r="CJ55" s="4">
        <v>0.3</v>
      </c>
      <c r="CK55" s="4">
        <v>1.5</v>
      </c>
      <c r="CL55" s="1">
        <f t="shared" si="179"/>
        <v>5.4382239999999999</v>
      </c>
      <c r="CM55" s="1">
        <v>2</v>
      </c>
      <c r="CN55" s="1">
        <f t="shared" si="180"/>
        <v>3.25</v>
      </c>
      <c r="CO55" s="1">
        <f t="shared" si="181"/>
        <v>0.8</v>
      </c>
      <c r="CP55" s="1">
        <f t="shared" si="182"/>
        <v>0.37426987417600011</v>
      </c>
      <c r="CQ55" s="7">
        <f t="shared" si="183"/>
        <v>2.6718688010933813</v>
      </c>
      <c r="CS55" s="1">
        <v>8</v>
      </c>
      <c r="CT55" s="1">
        <v>3</v>
      </c>
      <c r="CU55" s="1">
        <v>0.152</v>
      </c>
      <c r="CV55" s="4">
        <v>0.4</v>
      </c>
      <c r="CW55" s="4">
        <v>2</v>
      </c>
      <c r="CX55" s="1">
        <f t="shared" si="184"/>
        <v>5.4382239999999999</v>
      </c>
      <c r="CY55" s="1">
        <v>2</v>
      </c>
      <c r="CZ55" s="1">
        <f t="shared" si="185"/>
        <v>3.5</v>
      </c>
      <c r="DA55" s="1">
        <f t="shared" si="186"/>
        <v>0.96</v>
      </c>
      <c r="DB55" s="1">
        <f t="shared" si="187"/>
        <v>1.0440261941760001</v>
      </c>
      <c r="DC55" s="7">
        <f t="shared" si="188"/>
        <v>0.95783037396801352</v>
      </c>
      <c r="DE55" s="1">
        <v>8</v>
      </c>
      <c r="DF55" s="1">
        <v>3</v>
      </c>
      <c r="DG55" s="1">
        <v>0.152</v>
      </c>
      <c r="DH55" s="4">
        <v>0.5</v>
      </c>
      <c r="DI55" s="4">
        <v>2.5</v>
      </c>
      <c r="DJ55" s="1">
        <f t="shared" si="189"/>
        <v>5.4382239999999999</v>
      </c>
      <c r="DK55" s="1">
        <v>2</v>
      </c>
      <c r="DL55" s="1">
        <f t="shared" si="190"/>
        <v>3.75</v>
      </c>
      <c r="DM55" s="1">
        <f t="shared" si="191"/>
        <v>1.1200000000000001</v>
      </c>
      <c r="DN55" s="1">
        <f t="shared" si="192"/>
        <v>2.0499825141760004</v>
      </c>
      <c r="DO55" s="7">
        <f t="shared" si="193"/>
        <v>0.48780903889902422</v>
      </c>
      <c r="DQ55" s="1">
        <v>8</v>
      </c>
      <c r="DR55" s="1">
        <v>3</v>
      </c>
      <c r="DS55" s="1">
        <v>0.152</v>
      </c>
      <c r="DT55" s="4">
        <v>0.6</v>
      </c>
      <c r="DU55" s="4">
        <v>3</v>
      </c>
      <c r="DV55" s="1">
        <f t="shared" si="194"/>
        <v>5.4382239999999999</v>
      </c>
      <c r="DW55" s="1">
        <v>2</v>
      </c>
      <c r="DX55" s="1">
        <f t="shared" si="195"/>
        <v>4</v>
      </c>
      <c r="DY55" s="1">
        <f t="shared" si="196"/>
        <v>1.28</v>
      </c>
      <c r="DZ55" s="1">
        <f t="shared" si="197"/>
        <v>3.3921388341760004</v>
      </c>
      <c r="EA55" s="7">
        <f t="shared" si="198"/>
        <v>0.29479925465459744</v>
      </c>
      <c r="EC55" s="2">
        <v>8</v>
      </c>
      <c r="ED55" s="1">
        <v>3</v>
      </c>
      <c r="EE55" s="1">
        <v>0.152</v>
      </c>
      <c r="EF55" s="4">
        <v>0.7</v>
      </c>
      <c r="EG55" s="4">
        <v>3.5</v>
      </c>
      <c r="EH55" s="1">
        <f t="shared" si="199"/>
        <v>5.4382239999999999</v>
      </c>
      <c r="EI55" s="1">
        <v>2</v>
      </c>
      <c r="EJ55" s="1">
        <f t="shared" si="200"/>
        <v>4.25</v>
      </c>
      <c r="EK55" s="1">
        <f t="shared" si="201"/>
        <v>1.44</v>
      </c>
      <c r="EL55" s="1">
        <f t="shared" si="202"/>
        <v>5.0704951541760002</v>
      </c>
      <c r="EM55" s="7">
        <f t="shared" si="203"/>
        <v>0.19721939763149399</v>
      </c>
    </row>
    <row r="56" spans="1:143" x14ac:dyDescent="0.25">
      <c r="A56" s="1">
        <v>9</v>
      </c>
      <c r="B56" s="1">
        <v>10</v>
      </c>
      <c r="C56" s="1">
        <v>0.182</v>
      </c>
      <c r="D56" s="4">
        <v>0</v>
      </c>
      <c r="E56" s="4">
        <v>0</v>
      </c>
      <c r="F56" s="1">
        <f t="shared" si="144"/>
        <v>5.0602502500000002</v>
      </c>
      <c r="G56" s="1">
        <v>2</v>
      </c>
      <c r="H56" s="1">
        <f t="shared" si="145"/>
        <v>2.5</v>
      </c>
      <c r="I56" s="1">
        <f t="shared" si="146"/>
        <v>0.32</v>
      </c>
      <c r="J56" s="1">
        <f t="shared" si="147"/>
        <v>5.772018262506258E-2</v>
      </c>
      <c r="K56" s="5">
        <f t="shared" si="148"/>
        <v>17.324962509141329</v>
      </c>
      <c r="M56" s="1">
        <v>9</v>
      </c>
      <c r="N56" s="1">
        <v>10</v>
      </c>
      <c r="O56" s="1">
        <v>0.182</v>
      </c>
      <c r="P56" s="4">
        <v>0.02</v>
      </c>
      <c r="Q56" s="4">
        <v>0.1</v>
      </c>
      <c r="R56" s="1">
        <f t="shared" si="149"/>
        <v>5.0602502500000002</v>
      </c>
      <c r="S56" s="1">
        <v>2</v>
      </c>
      <c r="T56" s="1">
        <f t="shared" si="150"/>
        <v>2.5499999999999998</v>
      </c>
      <c r="U56" s="1">
        <f t="shared" si="151"/>
        <v>0.35200000000000004</v>
      </c>
      <c r="V56" s="1">
        <f t="shared" si="152"/>
        <v>2.50431416250626E-2</v>
      </c>
      <c r="W56" s="5">
        <f t="shared" si="153"/>
        <v>39.93109231148631</v>
      </c>
      <c r="X56" s="2"/>
      <c r="Y56" s="1">
        <v>9</v>
      </c>
      <c r="Z56" s="1">
        <v>10</v>
      </c>
      <c r="AA56" s="1">
        <v>0.182</v>
      </c>
      <c r="AB56" s="4">
        <v>0.04</v>
      </c>
      <c r="AC56" s="4">
        <v>0.2</v>
      </c>
      <c r="AD56" s="1">
        <f t="shared" si="154"/>
        <v>5.0602502500000002</v>
      </c>
      <c r="AE56" s="1">
        <v>2</v>
      </c>
      <c r="AF56" s="1">
        <f t="shared" si="155"/>
        <v>2.6</v>
      </c>
      <c r="AG56" s="1">
        <f t="shared" si="156"/>
        <v>0.38400000000000001</v>
      </c>
      <c r="AH56" s="1">
        <f t="shared" si="157"/>
        <v>5.8141006250625113E-3</v>
      </c>
      <c r="AI56" s="5">
        <f t="shared" si="158"/>
        <v>171.99564721830873</v>
      </c>
      <c r="AK56" s="1">
        <v>9</v>
      </c>
      <c r="AL56" s="1">
        <v>10</v>
      </c>
      <c r="AM56" s="1">
        <v>0.182</v>
      </c>
      <c r="AN56" s="4">
        <v>0.06</v>
      </c>
      <c r="AO56" s="4">
        <v>0.3</v>
      </c>
      <c r="AP56" s="1">
        <f t="shared" si="159"/>
        <v>5.0602502500000002</v>
      </c>
      <c r="AQ56" s="1">
        <v>2</v>
      </c>
      <c r="AR56" s="1">
        <f t="shared" si="160"/>
        <v>2.6500000000000004</v>
      </c>
      <c r="AS56" s="1">
        <f t="shared" si="161"/>
        <v>0.41600000000000004</v>
      </c>
      <c r="AT56" s="1">
        <f t="shared" si="162"/>
        <v>3.3059625062502527E-5</v>
      </c>
      <c r="AU56" s="5">
        <f t="shared" si="163"/>
        <v>30248.37692833479</v>
      </c>
      <c r="AW56" s="1">
        <v>9</v>
      </c>
      <c r="AX56" s="1">
        <v>10</v>
      </c>
      <c r="AY56" s="1">
        <v>0.182</v>
      </c>
      <c r="AZ56" s="4">
        <v>0.08</v>
      </c>
      <c r="BA56" s="4">
        <v>0.4</v>
      </c>
      <c r="BB56" s="1">
        <f t="shared" si="164"/>
        <v>5.0602502500000002</v>
      </c>
      <c r="BC56" s="1">
        <v>2</v>
      </c>
      <c r="BD56" s="1">
        <f t="shared" si="165"/>
        <v>2.7</v>
      </c>
      <c r="BE56" s="1">
        <f t="shared" si="166"/>
        <v>0.44799999999999995</v>
      </c>
      <c r="BF56" s="1">
        <f t="shared" si="167"/>
        <v>7.7000186250624925E-3</v>
      </c>
      <c r="BG56" s="5">
        <f t="shared" si="168"/>
        <v>129.86981573591765</v>
      </c>
      <c r="BI56" s="1">
        <v>9</v>
      </c>
      <c r="BJ56" s="1">
        <v>10</v>
      </c>
      <c r="BK56" s="1">
        <v>0.182</v>
      </c>
      <c r="BL56" s="4">
        <v>0.1</v>
      </c>
      <c r="BM56" s="4">
        <v>0.5</v>
      </c>
      <c r="BN56" s="1">
        <f t="shared" si="169"/>
        <v>5.0602502500000002</v>
      </c>
      <c r="BO56" s="1">
        <v>2</v>
      </c>
      <c r="BP56" s="1">
        <f t="shared" si="170"/>
        <v>2.75</v>
      </c>
      <c r="BQ56" s="1">
        <f t="shared" si="171"/>
        <v>0.48</v>
      </c>
      <c r="BR56" s="1">
        <f t="shared" si="172"/>
        <v>2.8814977625062434E-2</v>
      </c>
      <c r="BS56" s="5">
        <f t="shared" si="173"/>
        <v>34.704174093483552</v>
      </c>
      <c r="BU56" s="1">
        <v>9</v>
      </c>
      <c r="BV56" s="1">
        <v>10</v>
      </c>
      <c r="BW56" s="1">
        <v>0.182</v>
      </c>
      <c r="BX56" s="4">
        <v>0.2</v>
      </c>
      <c r="BY56" s="4">
        <v>1</v>
      </c>
      <c r="BZ56" s="1">
        <f t="shared" si="174"/>
        <v>5.0602502500000002</v>
      </c>
      <c r="CA56" s="1">
        <v>2</v>
      </c>
      <c r="CB56" s="1">
        <f t="shared" si="175"/>
        <v>3</v>
      </c>
      <c r="CC56" s="1">
        <f t="shared" si="176"/>
        <v>0.64</v>
      </c>
      <c r="CD56" s="1">
        <f t="shared" si="177"/>
        <v>0.33610977262506231</v>
      </c>
      <c r="CE56" s="7">
        <f t="shared" si="178"/>
        <v>2.9752184597010261</v>
      </c>
      <c r="CG56" s="1">
        <v>9</v>
      </c>
      <c r="CH56" s="1">
        <v>10</v>
      </c>
      <c r="CI56" s="1">
        <v>0.182</v>
      </c>
      <c r="CJ56" s="4">
        <v>0.3</v>
      </c>
      <c r="CK56" s="4">
        <v>1.5</v>
      </c>
      <c r="CL56" s="1">
        <f t="shared" si="179"/>
        <v>5.0602502500000002</v>
      </c>
      <c r="CM56" s="1">
        <v>2</v>
      </c>
      <c r="CN56" s="1">
        <f t="shared" si="180"/>
        <v>3.25</v>
      </c>
      <c r="CO56" s="1">
        <f t="shared" si="181"/>
        <v>0.8</v>
      </c>
      <c r="CP56" s="1">
        <f t="shared" si="182"/>
        <v>0.97960456762506221</v>
      </c>
      <c r="CQ56" s="7">
        <f t="shared" si="183"/>
        <v>1.0208200666360552</v>
      </c>
      <c r="CS56" s="1">
        <v>9</v>
      </c>
      <c r="CT56" s="1">
        <v>10</v>
      </c>
      <c r="CU56" s="1">
        <v>0.182</v>
      </c>
      <c r="CV56" s="4">
        <v>0.4</v>
      </c>
      <c r="CW56" s="4">
        <v>2</v>
      </c>
      <c r="CX56" s="1">
        <f t="shared" si="184"/>
        <v>5.0602502500000002</v>
      </c>
      <c r="CY56" s="1">
        <v>2</v>
      </c>
      <c r="CZ56" s="1">
        <f t="shared" si="185"/>
        <v>3.5</v>
      </c>
      <c r="DA56" s="1">
        <f t="shared" si="186"/>
        <v>0.96</v>
      </c>
      <c r="DB56" s="1">
        <f t="shared" si="187"/>
        <v>1.9592993626250619</v>
      </c>
      <c r="DC56" s="7">
        <f t="shared" si="188"/>
        <v>0.51038652850894806</v>
      </c>
      <c r="DE56" s="1">
        <v>9</v>
      </c>
      <c r="DF56" s="1">
        <v>10</v>
      </c>
      <c r="DG56" s="1">
        <v>0.182</v>
      </c>
      <c r="DH56" s="4">
        <v>0.5</v>
      </c>
      <c r="DI56" s="4">
        <v>2.5</v>
      </c>
      <c r="DJ56" s="1">
        <f t="shared" si="189"/>
        <v>5.0602502500000002</v>
      </c>
      <c r="DK56" s="1">
        <v>2</v>
      </c>
      <c r="DL56" s="1">
        <f t="shared" si="190"/>
        <v>3.75</v>
      </c>
      <c r="DM56" s="1">
        <f t="shared" si="191"/>
        <v>1.1200000000000001</v>
      </c>
      <c r="DN56" s="1">
        <f t="shared" si="192"/>
        <v>3.2751941576250623</v>
      </c>
      <c r="DO56" s="7">
        <f t="shared" si="193"/>
        <v>0.30532541030334787</v>
      </c>
      <c r="DQ56" s="1">
        <v>9</v>
      </c>
      <c r="DR56" s="1">
        <v>10</v>
      </c>
      <c r="DS56" s="1">
        <v>0.182</v>
      </c>
      <c r="DT56" s="4">
        <v>0.6</v>
      </c>
      <c r="DU56" s="4">
        <v>3</v>
      </c>
      <c r="DV56" s="1">
        <f t="shared" si="194"/>
        <v>5.0602502500000002</v>
      </c>
      <c r="DW56" s="1">
        <v>2</v>
      </c>
      <c r="DX56" s="1">
        <f t="shared" si="195"/>
        <v>4</v>
      </c>
      <c r="DY56" s="1">
        <f t="shared" si="196"/>
        <v>1.28</v>
      </c>
      <c r="DZ56" s="1">
        <f t="shared" si="197"/>
        <v>4.9272889526250632</v>
      </c>
      <c r="EA56" s="7">
        <f t="shared" si="198"/>
        <v>0.2029513612079194</v>
      </c>
      <c r="EC56" s="2">
        <v>9</v>
      </c>
      <c r="ED56" s="1">
        <v>10</v>
      </c>
      <c r="EE56" s="1">
        <v>0.182</v>
      </c>
      <c r="EF56" s="4">
        <v>0.7</v>
      </c>
      <c r="EG56" s="4">
        <v>3.5</v>
      </c>
      <c r="EH56" s="1">
        <f t="shared" si="199"/>
        <v>5.0602502500000002</v>
      </c>
      <c r="EI56" s="1">
        <v>2</v>
      </c>
      <c r="EJ56" s="1">
        <f t="shared" si="200"/>
        <v>4.25</v>
      </c>
      <c r="EK56" s="1">
        <f t="shared" si="201"/>
        <v>1.44</v>
      </c>
      <c r="EL56" s="1">
        <f t="shared" si="202"/>
        <v>6.9155837476250612</v>
      </c>
      <c r="EM56" s="7">
        <f t="shared" si="203"/>
        <v>0.14460095293378789</v>
      </c>
    </row>
    <row r="57" spans="1:143" x14ac:dyDescent="0.25">
      <c r="A57" s="1">
        <v>10</v>
      </c>
      <c r="B57" s="1">
        <v>30</v>
      </c>
      <c r="C57" s="1">
        <v>0.19400000000000001</v>
      </c>
      <c r="D57" s="4">
        <v>0</v>
      </c>
      <c r="E57" s="4">
        <v>0</v>
      </c>
      <c r="F57" s="1">
        <f t="shared" si="144"/>
        <v>4.9128722500000004</v>
      </c>
      <c r="G57" s="1">
        <v>2</v>
      </c>
      <c r="H57" s="1">
        <f t="shared" si="145"/>
        <v>2.5</v>
      </c>
      <c r="I57" s="1">
        <f t="shared" si="146"/>
        <v>0.32</v>
      </c>
      <c r="J57" s="1">
        <f t="shared" si="147"/>
        <v>8.6252548200625705E-3</v>
      </c>
      <c r="K57" s="5">
        <f t="shared" si="148"/>
        <v>115.93860365423333</v>
      </c>
      <c r="M57" s="1">
        <v>10</v>
      </c>
      <c r="N57" s="1">
        <v>30</v>
      </c>
      <c r="O57" s="1">
        <v>0.19400000000000001</v>
      </c>
      <c r="P57" s="4">
        <v>0.02</v>
      </c>
      <c r="Q57" s="4">
        <v>0.1</v>
      </c>
      <c r="R57" s="1">
        <f t="shared" si="149"/>
        <v>4.9128722500000004</v>
      </c>
      <c r="S57" s="1">
        <v>2</v>
      </c>
      <c r="T57" s="1">
        <f t="shared" si="150"/>
        <v>2.5499999999999998</v>
      </c>
      <c r="U57" s="1">
        <f t="shared" si="151"/>
        <v>0.35200000000000004</v>
      </c>
      <c r="V57" s="1">
        <f t="shared" si="152"/>
        <v>1.1820582006251147E-4</v>
      </c>
      <c r="W57" s="5">
        <f t="shared" si="153"/>
        <v>8459.8203326296807</v>
      </c>
      <c r="X57" s="2"/>
      <c r="Y57" s="1">
        <v>10</v>
      </c>
      <c r="Z57" s="1">
        <v>30</v>
      </c>
      <c r="AA57" s="1">
        <v>0.19400000000000001</v>
      </c>
      <c r="AB57" s="4">
        <v>0.04</v>
      </c>
      <c r="AC57" s="4">
        <v>0.2</v>
      </c>
      <c r="AD57" s="1">
        <f t="shared" si="154"/>
        <v>4.9128722500000004</v>
      </c>
      <c r="AE57" s="1">
        <v>2</v>
      </c>
      <c r="AF57" s="1">
        <f t="shared" si="155"/>
        <v>2.6</v>
      </c>
      <c r="AG57" s="1">
        <f t="shared" si="156"/>
        <v>0.38400000000000001</v>
      </c>
      <c r="AH57" s="1">
        <f t="shared" si="157"/>
        <v>5.0591568200624593E-3</v>
      </c>
      <c r="AI57" s="5">
        <f t="shared" si="158"/>
        <v>197.66139607185653</v>
      </c>
      <c r="AK57" s="1">
        <v>10</v>
      </c>
      <c r="AL57" s="1">
        <v>30</v>
      </c>
      <c r="AM57" s="1">
        <v>0.19400000000000001</v>
      </c>
      <c r="AN57" s="4">
        <v>0.06</v>
      </c>
      <c r="AO57" s="4">
        <v>0.3</v>
      </c>
      <c r="AP57" s="1">
        <f t="shared" si="159"/>
        <v>4.9128722500000004</v>
      </c>
      <c r="AQ57" s="1">
        <v>2</v>
      </c>
      <c r="AR57" s="1">
        <f t="shared" si="160"/>
        <v>2.6500000000000004</v>
      </c>
      <c r="AS57" s="1">
        <f t="shared" si="161"/>
        <v>0.41600000000000004</v>
      </c>
      <c r="AT57" s="1">
        <f t="shared" si="162"/>
        <v>2.3448107820062503E-2</v>
      </c>
      <c r="AU57" s="7">
        <f t="shared" si="163"/>
        <v>42.647364455753106</v>
      </c>
      <c r="AW57" s="1">
        <v>10</v>
      </c>
      <c r="AX57" s="1">
        <v>30</v>
      </c>
      <c r="AY57" s="1">
        <v>0.19400000000000001</v>
      </c>
      <c r="AZ57" s="4">
        <v>0.08</v>
      </c>
      <c r="BA57" s="4">
        <v>0.4</v>
      </c>
      <c r="BB57" s="1">
        <f t="shared" si="164"/>
        <v>4.9128722500000004</v>
      </c>
      <c r="BC57" s="1">
        <v>2</v>
      </c>
      <c r="BD57" s="1">
        <f t="shared" si="165"/>
        <v>2.7</v>
      </c>
      <c r="BE57" s="1">
        <f t="shared" si="166"/>
        <v>0.44799999999999995</v>
      </c>
      <c r="BF57" s="1">
        <f t="shared" si="167"/>
        <v>5.5285058820062384E-2</v>
      </c>
      <c r="BG57" s="1">
        <f t="shared" si="168"/>
        <v>18.088069748731282</v>
      </c>
      <c r="BI57" s="1">
        <v>10</v>
      </c>
      <c r="BJ57" s="1">
        <v>30</v>
      </c>
      <c r="BK57" s="1">
        <v>0.19400000000000001</v>
      </c>
      <c r="BL57" s="4">
        <v>0.1</v>
      </c>
      <c r="BM57" s="4">
        <v>0.5</v>
      </c>
      <c r="BN57" s="1">
        <f t="shared" si="169"/>
        <v>4.9128722500000004</v>
      </c>
      <c r="BO57" s="1">
        <v>2</v>
      </c>
      <c r="BP57" s="1">
        <f t="shared" si="170"/>
        <v>2.75</v>
      </c>
      <c r="BQ57" s="1">
        <f t="shared" si="171"/>
        <v>0.48</v>
      </c>
      <c r="BR57" s="1">
        <f t="shared" si="172"/>
        <v>0.10057000982006224</v>
      </c>
      <c r="BS57" s="1">
        <f t="shared" si="173"/>
        <v>9.9433220876599204</v>
      </c>
      <c r="BU57" s="1">
        <v>10</v>
      </c>
      <c r="BV57" s="1">
        <v>30</v>
      </c>
      <c r="BW57" s="1">
        <v>0.19400000000000001</v>
      </c>
      <c r="BX57" s="4">
        <v>0.2</v>
      </c>
      <c r="BY57" s="4">
        <v>1</v>
      </c>
      <c r="BZ57" s="1">
        <f t="shared" si="174"/>
        <v>4.9128722500000004</v>
      </c>
      <c r="CA57" s="1">
        <v>2</v>
      </c>
      <c r="CB57" s="1">
        <f t="shared" si="175"/>
        <v>3</v>
      </c>
      <c r="CC57" s="1">
        <f t="shared" si="176"/>
        <v>0.64</v>
      </c>
      <c r="CD57" s="1">
        <f t="shared" si="177"/>
        <v>0.52871476482006197</v>
      </c>
      <c r="CE57" s="7">
        <f t="shared" si="178"/>
        <v>1.8913789940031862</v>
      </c>
      <c r="CG57" s="1">
        <v>10</v>
      </c>
      <c r="CH57" s="1">
        <v>30</v>
      </c>
      <c r="CI57" s="1">
        <v>0.19400000000000001</v>
      </c>
      <c r="CJ57" s="4">
        <v>0.3</v>
      </c>
      <c r="CK57" s="4">
        <v>1.5</v>
      </c>
      <c r="CL57" s="1">
        <f t="shared" si="179"/>
        <v>4.9128722500000004</v>
      </c>
      <c r="CM57" s="1">
        <v>2</v>
      </c>
      <c r="CN57" s="1">
        <f t="shared" si="180"/>
        <v>3.25</v>
      </c>
      <c r="CO57" s="1">
        <f t="shared" si="181"/>
        <v>0.8</v>
      </c>
      <c r="CP57" s="1">
        <f t="shared" si="182"/>
        <v>1.2930595198200616</v>
      </c>
      <c r="CQ57" s="7">
        <f t="shared" si="183"/>
        <v>0.77335960539477488</v>
      </c>
      <c r="CS57" s="1">
        <v>10</v>
      </c>
      <c r="CT57" s="1">
        <v>30</v>
      </c>
      <c r="CU57" s="1">
        <v>0.19400000000000001</v>
      </c>
      <c r="CV57" s="4">
        <v>0.4</v>
      </c>
      <c r="CW57" s="4">
        <v>2</v>
      </c>
      <c r="CX57" s="1">
        <f t="shared" si="184"/>
        <v>4.9128722500000004</v>
      </c>
      <c r="CY57" s="1">
        <v>2</v>
      </c>
      <c r="CZ57" s="1">
        <f t="shared" si="185"/>
        <v>3.5</v>
      </c>
      <c r="DA57" s="1">
        <f t="shared" si="186"/>
        <v>0.96</v>
      </c>
      <c r="DB57" s="1">
        <f t="shared" si="187"/>
        <v>2.3936042748200612</v>
      </c>
      <c r="DC57" s="7">
        <f t="shared" si="188"/>
        <v>0.41778000253411762</v>
      </c>
      <c r="DE57" s="1">
        <v>10</v>
      </c>
      <c r="DF57" s="1">
        <v>30</v>
      </c>
      <c r="DG57" s="1">
        <v>0.19400000000000001</v>
      </c>
      <c r="DH57" s="4">
        <v>0.5</v>
      </c>
      <c r="DI57" s="4">
        <v>2.5</v>
      </c>
      <c r="DJ57" s="1">
        <f t="shared" si="189"/>
        <v>4.9128722500000004</v>
      </c>
      <c r="DK57" s="1">
        <v>2</v>
      </c>
      <c r="DL57" s="1">
        <f t="shared" si="190"/>
        <v>3.75</v>
      </c>
      <c r="DM57" s="1">
        <f t="shared" si="191"/>
        <v>1.1200000000000001</v>
      </c>
      <c r="DN57" s="1">
        <f t="shared" si="192"/>
        <v>3.8303490298200615</v>
      </c>
      <c r="DO57" s="7">
        <f t="shared" si="193"/>
        <v>0.26107281404769972</v>
      </c>
      <c r="DQ57" s="1">
        <v>10</v>
      </c>
      <c r="DR57" s="1">
        <v>30</v>
      </c>
      <c r="DS57" s="1">
        <v>0.19400000000000001</v>
      </c>
      <c r="DT57" s="4">
        <v>0.6</v>
      </c>
      <c r="DU57" s="4">
        <v>3</v>
      </c>
      <c r="DV57" s="1">
        <f t="shared" si="194"/>
        <v>4.9128722500000004</v>
      </c>
      <c r="DW57" s="1">
        <v>2</v>
      </c>
      <c r="DX57" s="1">
        <f t="shared" si="195"/>
        <v>4</v>
      </c>
      <c r="DY57" s="1">
        <f t="shared" si="196"/>
        <v>1.28</v>
      </c>
      <c r="DZ57" s="1">
        <f t="shared" si="197"/>
        <v>5.6032937848200621</v>
      </c>
      <c r="EA57" s="7">
        <f t="shared" si="198"/>
        <v>0.17846645890834953</v>
      </c>
      <c r="EC57" s="2">
        <v>10</v>
      </c>
      <c r="ED57" s="1">
        <v>30</v>
      </c>
      <c r="EE57" s="1">
        <v>0.19400000000000001</v>
      </c>
      <c r="EF57" s="4">
        <v>0.7</v>
      </c>
      <c r="EG57" s="4">
        <v>3.5</v>
      </c>
      <c r="EH57" s="1">
        <f t="shared" si="199"/>
        <v>4.9128722500000004</v>
      </c>
      <c r="EI57" s="1">
        <v>2</v>
      </c>
      <c r="EJ57" s="1">
        <f t="shared" si="200"/>
        <v>4.25</v>
      </c>
      <c r="EK57" s="1">
        <f t="shared" si="201"/>
        <v>1.44</v>
      </c>
      <c r="EL57" s="1">
        <f t="shared" si="202"/>
        <v>7.7124385398200603</v>
      </c>
      <c r="EM57" s="7">
        <f t="shared" si="203"/>
        <v>0.12966067668959746</v>
      </c>
    </row>
    <row r="58" spans="1:143" x14ac:dyDescent="0.25">
      <c r="A58" s="1">
        <v>11</v>
      </c>
      <c r="B58" s="1">
        <v>100</v>
      </c>
      <c r="C58" s="1">
        <v>0.19800000000000001</v>
      </c>
      <c r="D58" s="4">
        <v>0</v>
      </c>
      <c r="E58" s="4">
        <v>0</v>
      </c>
      <c r="F58" s="1">
        <f t="shared" si="144"/>
        <v>4.8642302500000012</v>
      </c>
      <c r="G58" s="1">
        <v>2</v>
      </c>
      <c r="H58" s="1">
        <f t="shared" si="145"/>
        <v>2.5</v>
      </c>
      <c r="I58" s="1">
        <f t="shared" si="146"/>
        <v>0.32</v>
      </c>
      <c r="J58" s="1">
        <f t="shared" si="147"/>
        <v>1.9563150150626054E-3</v>
      </c>
      <c r="K58" s="5">
        <f t="shared" si="148"/>
        <v>511.16512029019941</v>
      </c>
      <c r="M58" s="1">
        <v>11</v>
      </c>
      <c r="N58" s="1">
        <v>100</v>
      </c>
      <c r="O58" s="1">
        <v>0.19800000000000001</v>
      </c>
      <c r="P58" s="4">
        <v>0.02</v>
      </c>
      <c r="Q58" s="4">
        <v>0.1</v>
      </c>
      <c r="R58" s="1">
        <f t="shared" si="149"/>
        <v>4.8642302500000012</v>
      </c>
      <c r="S58" s="1">
        <v>2</v>
      </c>
      <c r="T58" s="1">
        <f t="shared" si="150"/>
        <v>2.5499999999999998</v>
      </c>
      <c r="U58" s="1">
        <f t="shared" si="151"/>
        <v>0.35200000000000004</v>
      </c>
      <c r="V58" s="1">
        <f t="shared" si="152"/>
        <v>1.4265540150623986E-3</v>
      </c>
      <c r="W58" s="7">
        <f t="shared" si="153"/>
        <v>700.98993058896485</v>
      </c>
      <c r="X58" s="2"/>
      <c r="Y58" s="1">
        <v>11</v>
      </c>
      <c r="Z58" s="1">
        <v>100</v>
      </c>
      <c r="AA58" s="1">
        <v>0.19800000000000001</v>
      </c>
      <c r="AB58" s="4">
        <v>0.04</v>
      </c>
      <c r="AC58" s="4">
        <v>0.2</v>
      </c>
      <c r="AD58" s="1">
        <f t="shared" si="154"/>
        <v>4.8642302500000012</v>
      </c>
      <c r="AE58" s="1">
        <v>2</v>
      </c>
      <c r="AF58" s="1">
        <f t="shared" si="155"/>
        <v>2.6</v>
      </c>
      <c r="AG58" s="1">
        <f t="shared" si="156"/>
        <v>0.38400000000000001</v>
      </c>
      <c r="AH58" s="1">
        <f t="shared" si="157"/>
        <v>1.4344793015062236E-2</v>
      </c>
      <c r="AI58" s="7">
        <f t="shared" si="158"/>
        <v>69.711706467286476</v>
      </c>
      <c r="AK58" s="1">
        <v>11</v>
      </c>
      <c r="AL58" s="1">
        <v>100</v>
      </c>
      <c r="AM58" s="1">
        <v>0.19800000000000001</v>
      </c>
      <c r="AN58" s="4">
        <v>0.06</v>
      </c>
      <c r="AO58" s="4">
        <v>0.3</v>
      </c>
      <c r="AP58" s="1">
        <f t="shared" si="159"/>
        <v>4.8642302500000012</v>
      </c>
      <c r="AQ58" s="1">
        <v>2</v>
      </c>
      <c r="AR58" s="1">
        <f t="shared" si="160"/>
        <v>2.6500000000000004</v>
      </c>
      <c r="AS58" s="1">
        <f t="shared" si="161"/>
        <v>0.41600000000000004</v>
      </c>
      <c r="AT58" s="1">
        <f t="shared" si="162"/>
        <v>4.0711032015062175E-2</v>
      </c>
      <c r="AU58" s="7">
        <f t="shared" si="163"/>
        <v>24.563366500510778</v>
      </c>
      <c r="AW58" s="1">
        <v>11</v>
      </c>
      <c r="AX58" s="1">
        <v>100</v>
      </c>
      <c r="AY58" s="1">
        <v>0.19800000000000001</v>
      </c>
      <c r="AZ58" s="4">
        <v>0.08</v>
      </c>
      <c r="BA58" s="4">
        <v>0.4</v>
      </c>
      <c r="BB58" s="1">
        <f t="shared" si="164"/>
        <v>4.8642302500000012</v>
      </c>
      <c r="BC58" s="1">
        <v>2</v>
      </c>
      <c r="BD58" s="1">
        <f t="shared" si="165"/>
        <v>2.7</v>
      </c>
      <c r="BE58" s="1">
        <f t="shared" si="166"/>
        <v>0.44799999999999995</v>
      </c>
      <c r="BF58" s="1">
        <f t="shared" si="167"/>
        <v>8.0525271015061892E-2</v>
      </c>
      <c r="BG58" s="1">
        <f t="shared" si="168"/>
        <v>12.41846177472603</v>
      </c>
      <c r="BI58" s="1">
        <v>11</v>
      </c>
      <c r="BJ58" s="1">
        <v>100</v>
      </c>
      <c r="BK58" s="1">
        <v>0.19800000000000001</v>
      </c>
      <c r="BL58" s="4">
        <v>0.1</v>
      </c>
      <c r="BM58" s="4">
        <v>0.5</v>
      </c>
      <c r="BN58" s="1">
        <f t="shared" si="169"/>
        <v>4.8642302500000012</v>
      </c>
      <c r="BO58" s="1">
        <v>2</v>
      </c>
      <c r="BP58" s="1">
        <f t="shared" si="170"/>
        <v>2.75</v>
      </c>
      <c r="BQ58" s="1">
        <f t="shared" si="171"/>
        <v>0.48</v>
      </c>
      <c r="BR58" s="1">
        <f t="shared" si="172"/>
        <v>0.13378751001506162</v>
      </c>
      <c r="BS58" s="1">
        <f t="shared" si="173"/>
        <v>7.4745392891116769</v>
      </c>
      <c r="BU58" s="1">
        <v>11</v>
      </c>
      <c r="BV58" s="1">
        <v>100</v>
      </c>
      <c r="BW58" s="1">
        <v>0.19800000000000001</v>
      </c>
      <c r="BX58" s="4">
        <v>0.2</v>
      </c>
      <c r="BY58" s="4">
        <v>1</v>
      </c>
      <c r="BZ58" s="1">
        <f t="shared" si="174"/>
        <v>4.8642302500000012</v>
      </c>
      <c r="CA58" s="1">
        <v>2</v>
      </c>
      <c r="CB58" s="1">
        <f t="shared" si="175"/>
        <v>3</v>
      </c>
      <c r="CC58" s="1">
        <f t="shared" si="176"/>
        <v>0.64</v>
      </c>
      <c r="CD58" s="1">
        <f t="shared" si="177"/>
        <v>0.60181870501506063</v>
      </c>
      <c r="CE58" s="7">
        <f t="shared" si="178"/>
        <v>1.6616299753843224</v>
      </c>
      <c r="CG58" s="1">
        <v>11</v>
      </c>
      <c r="CH58" s="1">
        <v>100</v>
      </c>
      <c r="CI58" s="1">
        <v>0.19800000000000001</v>
      </c>
      <c r="CJ58" s="4">
        <v>0.3</v>
      </c>
      <c r="CK58" s="4">
        <v>1.5</v>
      </c>
      <c r="CL58" s="1">
        <f t="shared" si="179"/>
        <v>4.8642302500000012</v>
      </c>
      <c r="CM58" s="1">
        <v>2</v>
      </c>
      <c r="CN58" s="1">
        <f t="shared" si="180"/>
        <v>3.25</v>
      </c>
      <c r="CO58" s="1">
        <f t="shared" si="181"/>
        <v>0.8</v>
      </c>
      <c r="CP58" s="1">
        <f t="shared" si="182"/>
        <v>1.4060499000150597</v>
      </c>
      <c r="CQ58" s="7">
        <f t="shared" si="183"/>
        <v>0.71121231187405887</v>
      </c>
      <c r="CS58" s="1">
        <v>11</v>
      </c>
      <c r="CT58" s="1">
        <v>100</v>
      </c>
      <c r="CU58" s="1">
        <v>0.19800000000000001</v>
      </c>
      <c r="CV58" s="4">
        <v>0.4</v>
      </c>
      <c r="CW58" s="4">
        <v>2</v>
      </c>
      <c r="CX58" s="1">
        <f t="shared" si="184"/>
        <v>4.8642302500000012</v>
      </c>
      <c r="CY58" s="1">
        <v>2</v>
      </c>
      <c r="CZ58" s="1">
        <f t="shared" si="185"/>
        <v>3.5</v>
      </c>
      <c r="DA58" s="1">
        <f t="shared" si="186"/>
        <v>0.96</v>
      </c>
      <c r="DB58" s="1">
        <f t="shared" si="187"/>
        <v>2.5464810950150585</v>
      </c>
      <c r="DC58" s="7">
        <f t="shared" si="188"/>
        <v>0.39269877241876266</v>
      </c>
      <c r="DE58" s="1">
        <v>11</v>
      </c>
      <c r="DF58" s="1">
        <v>100</v>
      </c>
      <c r="DG58" s="1">
        <v>0.19800000000000001</v>
      </c>
      <c r="DH58" s="4">
        <v>0.5</v>
      </c>
      <c r="DI58" s="4">
        <v>2.5</v>
      </c>
      <c r="DJ58" s="1">
        <f t="shared" si="189"/>
        <v>4.8642302500000012</v>
      </c>
      <c r="DK58" s="1">
        <v>2</v>
      </c>
      <c r="DL58" s="1">
        <f t="shared" si="190"/>
        <v>3.75</v>
      </c>
      <c r="DM58" s="1">
        <f t="shared" si="191"/>
        <v>1.1200000000000001</v>
      </c>
      <c r="DN58" s="1">
        <f t="shared" si="192"/>
        <v>4.0231122900150584</v>
      </c>
      <c r="DO58" s="7">
        <f t="shared" si="193"/>
        <v>0.24856378045472277</v>
      </c>
      <c r="DQ58" s="1">
        <v>11</v>
      </c>
      <c r="DR58" s="1">
        <v>100</v>
      </c>
      <c r="DS58" s="1">
        <v>0.19800000000000001</v>
      </c>
      <c r="DT58" s="4">
        <v>0.6</v>
      </c>
      <c r="DU58" s="4">
        <v>3</v>
      </c>
      <c r="DV58" s="1">
        <f t="shared" si="194"/>
        <v>4.8642302500000012</v>
      </c>
      <c r="DW58" s="1">
        <v>2</v>
      </c>
      <c r="DX58" s="1">
        <f t="shared" si="195"/>
        <v>4</v>
      </c>
      <c r="DY58" s="1">
        <f t="shared" si="196"/>
        <v>1.28</v>
      </c>
      <c r="DZ58" s="1">
        <f t="shared" si="197"/>
        <v>5.8359434850150578</v>
      </c>
      <c r="EA58" s="7">
        <f t="shared" si="198"/>
        <v>0.17135189923749233</v>
      </c>
      <c r="EC58" s="2">
        <v>11</v>
      </c>
      <c r="ED58" s="1">
        <v>100</v>
      </c>
      <c r="EE58" s="1">
        <v>0.19800000000000001</v>
      </c>
      <c r="EF58" s="4">
        <v>0.7</v>
      </c>
      <c r="EG58" s="4">
        <v>3.5</v>
      </c>
      <c r="EH58" s="1">
        <f t="shared" si="199"/>
        <v>4.8642302500000012</v>
      </c>
      <c r="EI58" s="1">
        <v>2</v>
      </c>
      <c r="EJ58" s="1">
        <f t="shared" si="200"/>
        <v>4.25</v>
      </c>
      <c r="EK58" s="1">
        <f t="shared" si="201"/>
        <v>1.44</v>
      </c>
      <c r="EL58" s="1">
        <f t="shared" si="202"/>
        <v>7.9849746800150552</v>
      </c>
      <c r="EM58" s="7">
        <f t="shared" si="203"/>
        <v>0.12523521239244739</v>
      </c>
    </row>
    <row r="59" spans="1:143" x14ac:dyDescent="0.25">
      <c r="A59" s="1">
        <v>12</v>
      </c>
      <c r="B59" s="1">
        <v>300</v>
      </c>
      <c r="C59" s="1">
        <v>0.1993</v>
      </c>
      <c r="D59" s="4">
        <v>0</v>
      </c>
      <c r="E59" s="4">
        <v>0</v>
      </c>
      <c r="F59" s="1">
        <f t="shared" si="144"/>
        <v>4.8484737056249996</v>
      </c>
      <c r="G59" s="1">
        <v>2</v>
      </c>
      <c r="H59" s="1">
        <f t="shared" si="145"/>
        <v>2.5</v>
      </c>
      <c r="I59" s="1">
        <f t="shared" si="146"/>
        <v>0.32</v>
      </c>
      <c r="J59" s="1">
        <f t="shared" si="147"/>
        <v>8.1075191201913205E-4</v>
      </c>
      <c r="K59" s="5">
        <f t="shared" si="148"/>
        <v>1233.4229314483591</v>
      </c>
      <c r="M59" s="1">
        <v>12</v>
      </c>
      <c r="N59" s="1">
        <v>300</v>
      </c>
      <c r="O59" s="1">
        <v>0.1993</v>
      </c>
      <c r="P59" s="4">
        <v>0.02</v>
      </c>
      <c r="Q59" s="4">
        <v>0.1</v>
      </c>
      <c r="R59" s="1">
        <f t="shared" si="149"/>
        <v>4.8484737056249996</v>
      </c>
      <c r="S59" s="1">
        <v>2</v>
      </c>
      <c r="T59" s="1">
        <f t="shared" si="150"/>
        <v>2.5499999999999998</v>
      </c>
      <c r="U59" s="1">
        <f t="shared" si="151"/>
        <v>0.35200000000000004</v>
      </c>
      <c r="V59" s="1">
        <f t="shared" si="152"/>
        <v>2.8650641895191869E-3</v>
      </c>
      <c r="W59" s="7">
        <f t="shared" si="153"/>
        <v>349.03231964510343</v>
      </c>
      <c r="X59" s="2"/>
      <c r="Y59" s="1">
        <v>12</v>
      </c>
      <c r="Z59" s="1">
        <v>300</v>
      </c>
      <c r="AA59" s="1">
        <v>0.1993</v>
      </c>
      <c r="AB59" s="4">
        <v>0.04</v>
      </c>
      <c r="AC59" s="4">
        <v>0.2</v>
      </c>
      <c r="AD59" s="1">
        <f t="shared" si="154"/>
        <v>4.8484737056249996</v>
      </c>
      <c r="AE59" s="1">
        <v>2</v>
      </c>
      <c r="AF59" s="1">
        <f t="shared" si="155"/>
        <v>2.6</v>
      </c>
      <c r="AG59" s="1">
        <f t="shared" si="156"/>
        <v>0.38400000000000001</v>
      </c>
      <c r="AH59" s="1">
        <f t="shared" si="157"/>
        <v>1.8367376467019299E-2</v>
      </c>
      <c r="AI59" s="7">
        <f t="shared" si="158"/>
        <v>54.44435691703783</v>
      </c>
      <c r="AK59" s="1">
        <v>12</v>
      </c>
      <c r="AL59" s="1">
        <v>300</v>
      </c>
      <c r="AM59" s="1">
        <v>0.1993</v>
      </c>
      <c r="AN59" s="4">
        <v>0.06</v>
      </c>
      <c r="AO59" s="4">
        <v>0.3</v>
      </c>
      <c r="AP59" s="1">
        <f t="shared" si="159"/>
        <v>4.8484737056249996</v>
      </c>
      <c r="AQ59" s="1">
        <v>2</v>
      </c>
      <c r="AR59" s="1">
        <f t="shared" si="160"/>
        <v>2.6500000000000004</v>
      </c>
      <c r="AS59" s="1">
        <f t="shared" si="161"/>
        <v>0.41600000000000004</v>
      </c>
      <c r="AT59" s="1">
        <f t="shared" si="162"/>
        <v>4.7317688744519512E-2</v>
      </c>
      <c r="AU59" s="7">
        <f t="shared" si="163"/>
        <v>21.133745678054133</v>
      </c>
      <c r="AW59" s="1">
        <v>12</v>
      </c>
      <c r="AX59" s="1">
        <v>300</v>
      </c>
      <c r="AY59" s="1">
        <v>0.1993</v>
      </c>
      <c r="AZ59" s="4">
        <v>0.08</v>
      </c>
      <c r="BA59" s="4">
        <v>0.4</v>
      </c>
      <c r="BB59" s="1">
        <f t="shared" si="164"/>
        <v>4.8484737056249996</v>
      </c>
      <c r="BC59" s="1">
        <v>2</v>
      </c>
      <c r="BD59" s="1">
        <f t="shared" si="165"/>
        <v>2.7</v>
      </c>
      <c r="BE59" s="1">
        <f t="shared" si="166"/>
        <v>0.44799999999999995</v>
      </c>
      <c r="BF59" s="1">
        <f t="shared" si="167"/>
        <v>8.9716001022019487E-2</v>
      </c>
      <c r="BG59" s="1">
        <f t="shared" si="168"/>
        <v>11.146283701996087</v>
      </c>
      <c r="BI59" s="1">
        <v>12</v>
      </c>
      <c r="BJ59" s="1">
        <v>300</v>
      </c>
      <c r="BK59" s="1">
        <v>0.1993</v>
      </c>
      <c r="BL59" s="4">
        <v>0.1</v>
      </c>
      <c r="BM59" s="4">
        <v>0.5</v>
      </c>
      <c r="BN59" s="1">
        <f t="shared" si="169"/>
        <v>4.8484737056249996</v>
      </c>
      <c r="BO59" s="1">
        <v>2</v>
      </c>
      <c r="BP59" s="1">
        <f t="shared" si="170"/>
        <v>2.75</v>
      </c>
      <c r="BQ59" s="1">
        <f t="shared" si="171"/>
        <v>0.48</v>
      </c>
      <c r="BR59" s="1">
        <f t="shared" si="172"/>
        <v>0.14556231329951946</v>
      </c>
      <c r="BS59" s="1">
        <f t="shared" si="173"/>
        <v>6.8699100566114817</v>
      </c>
      <c r="BU59" s="1">
        <v>12</v>
      </c>
      <c r="BV59" s="1">
        <v>300</v>
      </c>
      <c r="BW59" s="1">
        <v>0.1993</v>
      </c>
      <c r="BX59" s="4">
        <v>0.2</v>
      </c>
      <c r="BY59" s="4">
        <v>1</v>
      </c>
      <c r="BZ59" s="1">
        <f t="shared" si="174"/>
        <v>4.8484737056249996</v>
      </c>
      <c r="CA59" s="1">
        <v>2</v>
      </c>
      <c r="CB59" s="1">
        <f t="shared" si="175"/>
        <v>3</v>
      </c>
      <c r="CC59" s="1">
        <f t="shared" si="176"/>
        <v>0.64</v>
      </c>
      <c r="CD59" s="1">
        <f t="shared" si="177"/>
        <v>0.6265138746870198</v>
      </c>
      <c r="CE59" s="7">
        <f t="shared" si="178"/>
        <v>1.596133845398968</v>
      </c>
      <c r="CG59" s="1">
        <v>12</v>
      </c>
      <c r="CH59" s="1">
        <v>300</v>
      </c>
      <c r="CI59" s="1">
        <v>0.1993</v>
      </c>
      <c r="CJ59" s="4">
        <v>0.3</v>
      </c>
      <c r="CK59" s="4">
        <v>1.5</v>
      </c>
      <c r="CL59" s="1">
        <f t="shared" si="179"/>
        <v>4.8484737056249996</v>
      </c>
      <c r="CM59" s="1">
        <v>2</v>
      </c>
      <c r="CN59" s="1">
        <f t="shared" si="180"/>
        <v>3.25</v>
      </c>
      <c r="CO59" s="1">
        <f t="shared" si="181"/>
        <v>0.8</v>
      </c>
      <c r="CP59" s="1">
        <f t="shared" si="182"/>
        <v>1.4436654360745202</v>
      </c>
      <c r="CQ59" s="7">
        <f t="shared" si="183"/>
        <v>0.6926812646558238</v>
      </c>
      <c r="CS59" s="1">
        <v>12</v>
      </c>
      <c r="CT59" s="1">
        <v>300</v>
      </c>
      <c r="CU59" s="1">
        <v>0.1993</v>
      </c>
      <c r="CV59" s="4">
        <v>0.4</v>
      </c>
      <c r="CW59" s="4">
        <v>2</v>
      </c>
      <c r="CX59" s="1">
        <f t="shared" si="184"/>
        <v>4.8484737056249996</v>
      </c>
      <c r="CY59" s="1">
        <v>2</v>
      </c>
      <c r="CZ59" s="1">
        <f t="shared" si="185"/>
        <v>3.5</v>
      </c>
      <c r="DA59" s="1">
        <f t="shared" si="186"/>
        <v>0.96</v>
      </c>
      <c r="DB59" s="1">
        <f t="shared" si="187"/>
        <v>2.5970169974620205</v>
      </c>
      <c r="DC59" s="7">
        <f t="shared" si="188"/>
        <v>0.38505716403753504</v>
      </c>
      <c r="DE59" s="1">
        <v>12</v>
      </c>
      <c r="DF59" s="1">
        <v>300</v>
      </c>
      <c r="DG59" s="1">
        <v>0.1993</v>
      </c>
      <c r="DH59" s="4">
        <v>0.5</v>
      </c>
      <c r="DI59" s="4">
        <v>2.5</v>
      </c>
      <c r="DJ59" s="1">
        <f t="shared" si="189"/>
        <v>4.8484737056249996</v>
      </c>
      <c r="DK59" s="1">
        <v>2</v>
      </c>
      <c r="DL59" s="1">
        <f t="shared" si="190"/>
        <v>3.75</v>
      </c>
      <c r="DM59" s="1">
        <f t="shared" si="191"/>
        <v>1.1200000000000001</v>
      </c>
      <c r="DN59" s="1">
        <f t="shared" si="192"/>
        <v>4.0865685588495211</v>
      </c>
      <c r="DO59" s="7">
        <f t="shared" si="193"/>
        <v>0.24470408011006842</v>
      </c>
      <c r="DQ59" s="1">
        <v>12</v>
      </c>
      <c r="DR59" s="1">
        <v>300</v>
      </c>
      <c r="DS59" s="1">
        <v>0.1993</v>
      </c>
      <c r="DT59" s="4">
        <v>0.6</v>
      </c>
      <c r="DU59" s="4">
        <v>3</v>
      </c>
      <c r="DV59" s="1">
        <f t="shared" si="194"/>
        <v>4.8484737056249996</v>
      </c>
      <c r="DW59" s="1">
        <v>2</v>
      </c>
      <c r="DX59" s="1">
        <f t="shared" si="195"/>
        <v>4</v>
      </c>
      <c r="DY59" s="1">
        <f t="shared" si="196"/>
        <v>1.28</v>
      </c>
      <c r="DZ59" s="1">
        <f t="shared" si="197"/>
        <v>5.9123201202370224</v>
      </c>
      <c r="EA59" s="7">
        <f t="shared" si="198"/>
        <v>0.1691383381926739</v>
      </c>
      <c r="EC59" s="2">
        <v>12</v>
      </c>
      <c r="ED59" s="1">
        <v>300</v>
      </c>
      <c r="EE59" s="1">
        <v>0.1993</v>
      </c>
      <c r="EF59" s="4">
        <v>0.7</v>
      </c>
      <c r="EG59" s="4">
        <v>3.5</v>
      </c>
      <c r="EH59" s="1">
        <f t="shared" si="199"/>
        <v>4.8484737056249996</v>
      </c>
      <c r="EI59" s="1">
        <v>2</v>
      </c>
      <c r="EJ59" s="1">
        <f t="shared" si="200"/>
        <v>4.25</v>
      </c>
      <c r="EK59" s="1">
        <f t="shared" si="201"/>
        <v>1.44</v>
      </c>
      <c r="EL59" s="1">
        <f t="shared" si="202"/>
        <v>8.0742716816245217</v>
      </c>
      <c r="EM59" s="7">
        <f t="shared" si="203"/>
        <v>0.12385017985904614</v>
      </c>
    </row>
    <row r="60" spans="1:143" x14ac:dyDescent="0.25">
      <c r="A60" s="1">
        <v>13</v>
      </c>
      <c r="B60" s="1">
        <v>1000</v>
      </c>
      <c r="C60" s="1">
        <v>0.19980000000000001</v>
      </c>
      <c r="D60" s="4">
        <v>0</v>
      </c>
      <c r="E60" s="4">
        <v>0</v>
      </c>
      <c r="F60" s="1">
        <f t="shared" si="144"/>
        <v>4.8424203025000008</v>
      </c>
      <c r="G60" s="1">
        <v>2</v>
      </c>
      <c r="H60" s="1">
        <f t="shared" si="145"/>
        <v>2.5</v>
      </c>
      <c r="I60" s="1">
        <f t="shared" si="146"/>
        <v>0.32</v>
      </c>
      <c r="J60" s="1">
        <f t="shared" si="147"/>
        <v>5.026699641915406E-4</v>
      </c>
      <c r="K60" s="5">
        <f t="shared" si="148"/>
        <v>1989.3768699873096</v>
      </c>
      <c r="M60" s="1">
        <v>13</v>
      </c>
      <c r="N60" s="1">
        <v>1000</v>
      </c>
      <c r="O60" s="1">
        <v>0.19980000000000001</v>
      </c>
      <c r="P60" s="4">
        <v>0.02</v>
      </c>
      <c r="Q60" s="4">
        <v>0.1</v>
      </c>
      <c r="R60" s="1">
        <f t="shared" si="149"/>
        <v>4.8424203025000008</v>
      </c>
      <c r="S60" s="1">
        <v>2</v>
      </c>
      <c r="T60" s="1">
        <f t="shared" si="150"/>
        <v>2.5499999999999998</v>
      </c>
      <c r="U60" s="1">
        <f t="shared" si="151"/>
        <v>0.35200000000000004</v>
      </c>
      <c r="V60" s="1">
        <f t="shared" si="152"/>
        <v>3.5497403541913971E-3</v>
      </c>
      <c r="W60" s="7">
        <f t="shared" si="153"/>
        <v>281.71074507442165</v>
      </c>
      <c r="X60" s="2"/>
      <c r="Y60" s="1">
        <v>13</v>
      </c>
      <c r="Z60" s="1">
        <v>1000</v>
      </c>
      <c r="AA60" s="1">
        <v>0.19980000000000001</v>
      </c>
      <c r="AB60" s="4">
        <v>0.04</v>
      </c>
      <c r="AC60" s="4">
        <v>0.2</v>
      </c>
      <c r="AD60" s="1">
        <f t="shared" si="154"/>
        <v>4.8424203025000008</v>
      </c>
      <c r="AE60" s="1">
        <v>2</v>
      </c>
      <c r="AF60" s="1">
        <f t="shared" si="155"/>
        <v>2.6</v>
      </c>
      <c r="AG60" s="1">
        <f t="shared" si="156"/>
        <v>0.38400000000000001</v>
      </c>
      <c r="AH60" s="1">
        <f t="shared" si="157"/>
        <v>2.0044810744191316E-2</v>
      </c>
      <c r="AI60" s="7">
        <f t="shared" si="158"/>
        <v>49.888223578752665</v>
      </c>
      <c r="AK60" s="1">
        <v>13</v>
      </c>
      <c r="AL60" s="1">
        <v>1000</v>
      </c>
      <c r="AM60" s="1">
        <v>0.19980000000000001</v>
      </c>
      <c r="AN60" s="4">
        <v>0.06</v>
      </c>
      <c r="AO60" s="4">
        <v>0.3</v>
      </c>
      <c r="AP60" s="1">
        <f t="shared" si="159"/>
        <v>4.8424203025000008</v>
      </c>
      <c r="AQ60" s="1">
        <v>2</v>
      </c>
      <c r="AR60" s="1">
        <f t="shared" si="160"/>
        <v>2.6500000000000004</v>
      </c>
      <c r="AS60" s="1">
        <f t="shared" si="161"/>
        <v>0.41600000000000004</v>
      </c>
      <c r="AT60" s="1">
        <f t="shared" si="162"/>
        <v>4.9987881134191336E-2</v>
      </c>
      <c r="AU60" s="7">
        <f t="shared" si="163"/>
        <v>20.004848721543581</v>
      </c>
      <c r="AW60" s="1">
        <v>13</v>
      </c>
      <c r="AX60" s="1">
        <v>1000</v>
      </c>
      <c r="AY60" s="1">
        <v>0.19980000000000001</v>
      </c>
      <c r="AZ60" s="4">
        <v>0.08</v>
      </c>
      <c r="BA60" s="4">
        <v>0.4</v>
      </c>
      <c r="BB60" s="1">
        <f t="shared" si="164"/>
        <v>4.8424203025000008</v>
      </c>
      <c r="BC60" s="1">
        <v>2</v>
      </c>
      <c r="BD60" s="1">
        <f t="shared" si="165"/>
        <v>2.7</v>
      </c>
      <c r="BE60" s="1">
        <f t="shared" si="166"/>
        <v>0.44799999999999995</v>
      </c>
      <c r="BF60" s="1">
        <f t="shared" si="167"/>
        <v>9.3378951524191109E-2</v>
      </c>
      <c r="BG60" s="1">
        <f t="shared" si="168"/>
        <v>10.709051490484301</v>
      </c>
      <c r="BI60" s="1">
        <v>13</v>
      </c>
      <c r="BJ60" s="1">
        <v>1000</v>
      </c>
      <c r="BK60" s="1">
        <v>0.19980000000000001</v>
      </c>
      <c r="BL60" s="4">
        <v>0.1</v>
      </c>
      <c r="BM60" s="4">
        <v>0.5</v>
      </c>
      <c r="BN60" s="1">
        <f t="shared" si="169"/>
        <v>4.8424203025000008</v>
      </c>
      <c r="BO60" s="1">
        <v>2</v>
      </c>
      <c r="BP60" s="1">
        <f t="shared" si="170"/>
        <v>2.75</v>
      </c>
      <c r="BQ60" s="1">
        <f t="shared" si="171"/>
        <v>0.48</v>
      </c>
      <c r="BR60" s="1">
        <f t="shared" si="172"/>
        <v>0.1502180219141909</v>
      </c>
      <c r="BS60" s="1">
        <f t="shared" si="173"/>
        <v>6.6569908673889371</v>
      </c>
      <c r="BU60" s="1">
        <v>13</v>
      </c>
      <c r="BV60" s="1">
        <v>1000</v>
      </c>
      <c r="BW60" s="1">
        <v>0.19980000000000001</v>
      </c>
      <c r="BX60" s="4">
        <v>0.2</v>
      </c>
      <c r="BY60" s="4">
        <v>1</v>
      </c>
      <c r="BZ60" s="1">
        <f t="shared" si="174"/>
        <v>4.8424203025000008</v>
      </c>
      <c r="CA60" s="1">
        <v>2</v>
      </c>
      <c r="CB60" s="1">
        <f t="shared" si="175"/>
        <v>3</v>
      </c>
      <c r="CC60" s="1">
        <f t="shared" si="176"/>
        <v>0.64</v>
      </c>
      <c r="CD60" s="1">
        <f t="shared" si="177"/>
        <v>0.63613337386419033</v>
      </c>
      <c r="CE60" s="7">
        <f t="shared" si="178"/>
        <v>1.5719973846451458</v>
      </c>
      <c r="CG60" s="1">
        <v>13</v>
      </c>
      <c r="CH60" s="1">
        <v>1000</v>
      </c>
      <c r="CI60" s="1">
        <v>0.19980000000000001</v>
      </c>
      <c r="CJ60" s="4">
        <v>0.3</v>
      </c>
      <c r="CK60" s="4">
        <v>1.5</v>
      </c>
      <c r="CL60" s="1">
        <f t="shared" si="179"/>
        <v>4.8424203025000008</v>
      </c>
      <c r="CM60" s="1">
        <v>2</v>
      </c>
      <c r="CN60" s="1">
        <f t="shared" si="180"/>
        <v>3.25</v>
      </c>
      <c r="CO60" s="1">
        <f t="shared" si="181"/>
        <v>0.8</v>
      </c>
      <c r="CP60" s="1">
        <f t="shared" si="182"/>
        <v>1.4582487258141899</v>
      </c>
      <c r="CQ60" s="7">
        <f t="shared" si="183"/>
        <v>0.68575407082331996</v>
      </c>
      <c r="CS60" s="1">
        <v>13</v>
      </c>
      <c r="CT60" s="1">
        <v>1000</v>
      </c>
      <c r="CU60" s="1">
        <v>0.19980000000000001</v>
      </c>
      <c r="CV60" s="4">
        <v>0.4</v>
      </c>
      <c r="CW60" s="4">
        <v>2</v>
      </c>
      <c r="CX60" s="1">
        <f t="shared" si="184"/>
        <v>4.8424203025000008</v>
      </c>
      <c r="CY60" s="1">
        <v>2</v>
      </c>
      <c r="CZ60" s="1">
        <f t="shared" si="185"/>
        <v>3.5</v>
      </c>
      <c r="DA60" s="1">
        <f t="shared" si="186"/>
        <v>0.96</v>
      </c>
      <c r="DB60" s="1">
        <f t="shared" si="187"/>
        <v>2.6165640777641888</v>
      </c>
      <c r="DC60" s="7">
        <f t="shared" si="188"/>
        <v>0.38218058884859557</v>
      </c>
      <c r="DE60" s="1">
        <v>13</v>
      </c>
      <c r="DF60" s="1">
        <v>1000</v>
      </c>
      <c r="DG60" s="1">
        <v>0.19980000000000001</v>
      </c>
      <c r="DH60" s="4">
        <v>0.5</v>
      </c>
      <c r="DI60" s="4">
        <v>2.5</v>
      </c>
      <c r="DJ60" s="1">
        <f t="shared" si="189"/>
        <v>4.8424203025000008</v>
      </c>
      <c r="DK60" s="1">
        <v>2</v>
      </c>
      <c r="DL60" s="1">
        <f t="shared" si="190"/>
        <v>3.75</v>
      </c>
      <c r="DM60" s="1">
        <f t="shared" si="191"/>
        <v>1.1200000000000001</v>
      </c>
      <c r="DN60" s="1">
        <f t="shared" si="192"/>
        <v>4.1110794297141888</v>
      </c>
      <c r="DO60" s="7">
        <f t="shared" si="193"/>
        <v>0.24324511775962504</v>
      </c>
      <c r="DQ60" s="1">
        <v>13</v>
      </c>
      <c r="DR60" s="1">
        <v>1000</v>
      </c>
      <c r="DS60" s="1">
        <v>0.19980000000000001</v>
      </c>
      <c r="DT60" s="4">
        <v>0.6</v>
      </c>
      <c r="DU60" s="4">
        <v>3</v>
      </c>
      <c r="DV60" s="1">
        <f t="shared" si="194"/>
        <v>4.8424203025000008</v>
      </c>
      <c r="DW60" s="1">
        <v>2</v>
      </c>
      <c r="DX60" s="1">
        <f t="shared" si="195"/>
        <v>4</v>
      </c>
      <c r="DY60" s="1">
        <f t="shared" si="196"/>
        <v>1.28</v>
      </c>
      <c r="DZ60" s="1">
        <f t="shared" si="197"/>
        <v>5.9417947816641892</v>
      </c>
      <c r="EA60" s="7">
        <f t="shared" si="198"/>
        <v>0.16829931640956441</v>
      </c>
      <c r="EC60" s="2">
        <v>13</v>
      </c>
      <c r="ED60" s="1">
        <v>1000</v>
      </c>
      <c r="EE60" s="1">
        <v>0.19980000000000001</v>
      </c>
      <c r="EF60" s="4">
        <v>0.7</v>
      </c>
      <c r="EG60" s="4">
        <v>3.5</v>
      </c>
      <c r="EH60" s="1">
        <f t="shared" si="199"/>
        <v>4.8424203025000008</v>
      </c>
      <c r="EI60" s="1">
        <v>2</v>
      </c>
      <c r="EJ60" s="1">
        <f t="shared" si="200"/>
        <v>4.25</v>
      </c>
      <c r="EK60" s="1">
        <f t="shared" si="201"/>
        <v>1.44</v>
      </c>
      <c r="EL60" s="1">
        <f t="shared" si="202"/>
        <v>8.1087101336141867</v>
      </c>
      <c r="EM60" s="7">
        <f t="shared" si="203"/>
        <v>0.1233241765363591</v>
      </c>
    </row>
    <row r="61" spans="1:143" x14ac:dyDescent="0.25">
      <c r="A61" s="1">
        <v>14</v>
      </c>
      <c r="B61" s="1">
        <v>3000</v>
      </c>
      <c r="C61" s="1">
        <v>0.19997999999999999</v>
      </c>
      <c r="D61" s="4">
        <v>0</v>
      </c>
      <c r="E61" s="4">
        <v>0</v>
      </c>
      <c r="F61" s="1">
        <f t="shared" si="144"/>
        <v>4.8402420030249997</v>
      </c>
      <c r="G61" s="1">
        <v>2</v>
      </c>
      <c r="H61" s="1">
        <f t="shared" si="145"/>
        <v>2.5</v>
      </c>
      <c r="I61" s="1">
        <f t="shared" si="146"/>
        <v>0.32</v>
      </c>
      <c r="J61" s="1">
        <f t="shared" si="147"/>
        <v>4.0973868646409833E-4</v>
      </c>
      <c r="K61" s="5">
        <f t="shared" si="148"/>
        <v>2440.5798940530867</v>
      </c>
      <c r="M61" s="1">
        <v>14</v>
      </c>
      <c r="N61" s="1">
        <v>3000</v>
      </c>
      <c r="O61" s="1">
        <v>0.19997999999999999</v>
      </c>
      <c r="P61" s="4">
        <v>0.02</v>
      </c>
      <c r="Q61" s="4">
        <v>0.1</v>
      </c>
      <c r="R61" s="1">
        <f t="shared" si="149"/>
        <v>4.8402420030249997</v>
      </c>
      <c r="S61" s="1">
        <v>2</v>
      </c>
      <c r="T61" s="1">
        <f t="shared" si="150"/>
        <v>2.5499999999999998</v>
      </c>
      <c r="U61" s="1">
        <f t="shared" si="151"/>
        <v>0.35200000000000004</v>
      </c>
      <c r="V61" s="1">
        <f t="shared" si="152"/>
        <v>3.8140501903641236E-3</v>
      </c>
      <c r="W61" s="7">
        <f t="shared" si="153"/>
        <v>262.18847421735973</v>
      </c>
      <c r="X61" s="2"/>
      <c r="Y61" s="1">
        <v>14</v>
      </c>
      <c r="Z61" s="1">
        <v>3000</v>
      </c>
      <c r="AA61" s="1">
        <v>0.19997999999999999</v>
      </c>
      <c r="AB61" s="4">
        <v>0.04</v>
      </c>
      <c r="AC61" s="4">
        <v>0.2</v>
      </c>
      <c r="AD61" s="1">
        <f t="shared" si="154"/>
        <v>4.8402420030249997</v>
      </c>
      <c r="AE61" s="1">
        <v>2</v>
      </c>
      <c r="AF61" s="1">
        <f t="shared" si="155"/>
        <v>2.6</v>
      </c>
      <c r="AG61" s="1">
        <f t="shared" si="156"/>
        <v>0.38400000000000001</v>
      </c>
      <c r="AH61" s="1">
        <f t="shared" si="157"/>
        <v>2.0666361694264213E-2</v>
      </c>
      <c r="AI61" s="7">
        <f t="shared" si="158"/>
        <v>48.387810820012028</v>
      </c>
      <c r="AK61" s="1">
        <v>14</v>
      </c>
      <c r="AL61" s="1">
        <v>3000</v>
      </c>
      <c r="AM61" s="1">
        <v>0.19997999999999999</v>
      </c>
      <c r="AN61" s="4">
        <v>0.06</v>
      </c>
      <c r="AO61" s="4">
        <v>0.3</v>
      </c>
      <c r="AP61" s="1">
        <f t="shared" si="159"/>
        <v>4.8402420030249997</v>
      </c>
      <c r="AQ61" s="1">
        <v>2</v>
      </c>
      <c r="AR61" s="1">
        <f t="shared" si="160"/>
        <v>2.6500000000000004</v>
      </c>
      <c r="AS61" s="1">
        <f t="shared" si="161"/>
        <v>0.41600000000000004</v>
      </c>
      <c r="AT61" s="1">
        <f t="shared" si="162"/>
        <v>5.0966673198164406E-2</v>
      </c>
      <c r="AU61" s="7">
        <f t="shared" si="163"/>
        <v>19.620664588247358</v>
      </c>
      <c r="AW61" s="1">
        <v>14</v>
      </c>
      <c r="AX61" s="1">
        <v>3000</v>
      </c>
      <c r="AY61" s="1">
        <v>0.19997999999999999</v>
      </c>
      <c r="AZ61" s="4">
        <v>0.08</v>
      </c>
      <c r="BA61" s="4">
        <v>0.4</v>
      </c>
      <c r="BB61" s="1">
        <f t="shared" si="164"/>
        <v>4.8402420030249997</v>
      </c>
      <c r="BC61" s="1">
        <v>2</v>
      </c>
      <c r="BD61" s="1">
        <f t="shared" si="165"/>
        <v>2.7</v>
      </c>
      <c r="BE61" s="1">
        <f t="shared" si="166"/>
        <v>0.44799999999999995</v>
      </c>
      <c r="BF61" s="1">
        <f t="shared" si="167"/>
        <v>9.4714984702064353E-2</v>
      </c>
      <c r="BG61" s="1">
        <f t="shared" si="168"/>
        <v>10.557991464028655</v>
      </c>
      <c r="BI61" s="1">
        <v>14</v>
      </c>
      <c r="BJ61" s="1">
        <v>3000</v>
      </c>
      <c r="BK61" s="1">
        <v>0.19997999999999999</v>
      </c>
      <c r="BL61" s="4">
        <v>0.1</v>
      </c>
      <c r="BM61" s="4">
        <v>0.5</v>
      </c>
      <c r="BN61" s="1">
        <f t="shared" si="169"/>
        <v>4.8402420030249997</v>
      </c>
      <c r="BO61" s="1">
        <v>2</v>
      </c>
      <c r="BP61" s="1">
        <f t="shared" si="170"/>
        <v>2.75</v>
      </c>
      <c r="BQ61" s="1">
        <f t="shared" si="171"/>
        <v>0.48</v>
      </c>
      <c r="BR61" s="1">
        <f t="shared" si="172"/>
        <v>0.1519112962059643</v>
      </c>
      <c r="BS61" s="1">
        <f t="shared" si="173"/>
        <v>6.5827889365395214</v>
      </c>
      <c r="BU61" s="1">
        <v>14</v>
      </c>
      <c r="BV61" s="1">
        <v>3000</v>
      </c>
      <c r="BW61" s="1">
        <v>0.19997999999999999</v>
      </c>
      <c r="BX61" s="4">
        <v>0.2</v>
      </c>
      <c r="BY61" s="4">
        <v>1</v>
      </c>
      <c r="BZ61" s="1">
        <f t="shared" si="174"/>
        <v>4.8402420030249997</v>
      </c>
      <c r="CA61" s="1">
        <v>2</v>
      </c>
      <c r="CB61" s="1">
        <f t="shared" si="175"/>
        <v>3</v>
      </c>
      <c r="CC61" s="1">
        <f t="shared" si="176"/>
        <v>0.64</v>
      </c>
      <c r="CD61" s="1">
        <f t="shared" si="177"/>
        <v>0.6396128537254645</v>
      </c>
      <c r="CE61" s="7">
        <f t="shared" si="178"/>
        <v>1.5634457534357515</v>
      </c>
      <c r="CG61" s="1">
        <v>14</v>
      </c>
      <c r="CH61" s="1">
        <v>3000</v>
      </c>
      <c r="CI61" s="1">
        <v>0.19997999999999999</v>
      </c>
      <c r="CJ61" s="4">
        <v>0.3</v>
      </c>
      <c r="CK61" s="4">
        <v>1.5</v>
      </c>
      <c r="CL61" s="1">
        <f t="shared" si="179"/>
        <v>4.8402420030249997</v>
      </c>
      <c r="CM61" s="1">
        <v>2</v>
      </c>
      <c r="CN61" s="1">
        <f t="shared" si="180"/>
        <v>3.25</v>
      </c>
      <c r="CO61" s="1">
        <f t="shared" si="181"/>
        <v>0.8</v>
      </c>
      <c r="CP61" s="1">
        <f t="shared" si="182"/>
        <v>1.463514411244965</v>
      </c>
      <c r="CQ61" s="7">
        <f t="shared" si="183"/>
        <v>0.68328674614781004</v>
      </c>
      <c r="CS61" s="1">
        <v>14</v>
      </c>
      <c r="CT61" s="1">
        <v>3000</v>
      </c>
      <c r="CU61" s="1">
        <v>0.19997999999999999</v>
      </c>
      <c r="CV61" s="4">
        <v>0.4</v>
      </c>
      <c r="CW61" s="4">
        <v>2</v>
      </c>
      <c r="CX61" s="1">
        <f t="shared" si="184"/>
        <v>4.8402420030249997</v>
      </c>
      <c r="CY61" s="1">
        <v>2</v>
      </c>
      <c r="CZ61" s="1">
        <f t="shared" si="185"/>
        <v>3.5</v>
      </c>
      <c r="DA61" s="1">
        <f t="shared" si="186"/>
        <v>0.96</v>
      </c>
      <c r="DB61" s="1">
        <f t="shared" si="187"/>
        <v>2.6236159687644647</v>
      </c>
      <c r="DC61" s="7">
        <f t="shared" si="188"/>
        <v>0.38115334405093154</v>
      </c>
      <c r="DE61" s="1">
        <v>14</v>
      </c>
      <c r="DF61" s="1">
        <v>3000</v>
      </c>
      <c r="DG61" s="1">
        <v>0.19997999999999999</v>
      </c>
      <c r="DH61" s="4">
        <v>0.5</v>
      </c>
      <c r="DI61" s="4">
        <v>2.5</v>
      </c>
      <c r="DJ61" s="1">
        <f t="shared" si="189"/>
        <v>4.8402420030249997</v>
      </c>
      <c r="DK61" s="1">
        <v>2</v>
      </c>
      <c r="DL61" s="1">
        <f t="shared" si="190"/>
        <v>3.75</v>
      </c>
      <c r="DM61" s="1">
        <f t="shared" si="191"/>
        <v>1.1200000000000001</v>
      </c>
      <c r="DN61" s="1">
        <f t="shared" si="192"/>
        <v>4.1199175262839658</v>
      </c>
      <c r="DO61" s="7">
        <f t="shared" si="193"/>
        <v>0.24272330541091391</v>
      </c>
      <c r="DQ61" s="1">
        <v>14</v>
      </c>
      <c r="DR61" s="1">
        <v>3000</v>
      </c>
      <c r="DS61" s="1">
        <v>0.19997999999999999</v>
      </c>
      <c r="DT61" s="4">
        <v>0.6</v>
      </c>
      <c r="DU61" s="4">
        <v>3</v>
      </c>
      <c r="DV61" s="1">
        <f t="shared" si="194"/>
        <v>4.8402420030249997</v>
      </c>
      <c r="DW61" s="1">
        <v>2</v>
      </c>
      <c r="DX61" s="1">
        <f t="shared" si="195"/>
        <v>4</v>
      </c>
      <c r="DY61" s="1">
        <f t="shared" si="196"/>
        <v>1.28</v>
      </c>
      <c r="DZ61" s="1">
        <f t="shared" si="197"/>
        <v>5.9524190838034663</v>
      </c>
      <c r="EA61" s="7">
        <f t="shared" si="198"/>
        <v>0.16799892378562528</v>
      </c>
      <c r="EC61" s="2">
        <v>14</v>
      </c>
      <c r="ED61" s="1">
        <v>3000</v>
      </c>
      <c r="EE61" s="1">
        <v>0.19997999999999999</v>
      </c>
      <c r="EF61" s="4">
        <v>0.7</v>
      </c>
      <c r="EG61" s="4">
        <v>3.5</v>
      </c>
      <c r="EH61" s="1">
        <f t="shared" si="199"/>
        <v>4.8402420030249997</v>
      </c>
      <c r="EI61" s="1">
        <v>2</v>
      </c>
      <c r="EJ61" s="1">
        <f t="shared" si="200"/>
        <v>4.25</v>
      </c>
      <c r="EK61" s="1">
        <f t="shared" si="201"/>
        <v>1.44</v>
      </c>
      <c r="EL61" s="1">
        <f t="shared" si="202"/>
        <v>8.1211206413229657</v>
      </c>
      <c r="EM61" s="7">
        <f t="shared" si="203"/>
        <v>0.12313571539765916</v>
      </c>
    </row>
    <row r="62" spans="1:143" x14ac:dyDescent="0.25">
      <c r="K62" s="5"/>
    </row>
    <row r="64" spans="1:143" ht="18.75" customHeight="1" x14ac:dyDescent="0.3">
      <c r="A64" s="14" t="s">
        <v>43</v>
      </c>
      <c r="D64" s="9" t="s">
        <v>14</v>
      </c>
      <c r="M64" s="2"/>
      <c r="N64" s="2"/>
      <c r="O64" s="2"/>
    </row>
    <row r="65" spans="1:15" x14ac:dyDescent="0.25">
      <c r="C65" s="1" t="s">
        <v>15</v>
      </c>
      <c r="D65" s="1">
        <v>2</v>
      </c>
      <c r="E65" s="1">
        <v>3</v>
      </c>
      <c r="F65" s="1">
        <v>4</v>
      </c>
      <c r="G65" s="1">
        <v>5</v>
      </c>
      <c r="H65" s="1">
        <v>6</v>
      </c>
      <c r="I65" s="1">
        <v>7</v>
      </c>
      <c r="J65" s="1">
        <v>8</v>
      </c>
      <c r="K65" s="1">
        <v>9</v>
      </c>
      <c r="L65" s="2">
        <v>10</v>
      </c>
      <c r="M65" s="2">
        <v>11</v>
      </c>
      <c r="N65" s="2">
        <v>12</v>
      </c>
      <c r="O65" s="2">
        <v>13</v>
      </c>
    </row>
    <row r="66" spans="1:15" x14ac:dyDescent="0.25">
      <c r="A66" s="8"/>
      <c r="B66" s="8" t="s">
        <v>2</v>
      </c>
      <c r="C66" s="8" t="s">
        <v>3</v>
      </c>
      <c r="D66" s="10" t="s">
        <v>17</v>
      </c>
      <c r="E66" s="9" t="s">
        <v>18</v>
      </c>
      <c r="F66" s="9" t="s">
        <v>19</v>
      </c>
      <c r="G66" s="9" t="s">
        <v>20</v>
      </c>
      <c r="H66" s="9" t="s">
        <v>21</v>
      </c>
      <c r="I66" s="9" t="s">
        <v>22</v>
      </c>
      <c r="J66" s="9" t="s">
        <v>23</v>
      </c>
      <c r="K66" s="9" t="s">
        <v>24</v>
      </c>
      <c r="L66" s="9" t="s">
        <v>25</v>
      </c>
      <c r="M66" s="9" t="s">
        <v>26</v>
      </c>
      <c r="N66" s="9" t="s">
        <v>27</v>
      </c>
      <c r="O66" s="9" t="s">
        <v>28</v>
      </c>
    </row>
    <row r="67" spans="1:15" x14ac:dyDescent="0.25">
      <c r="A67" s="1">
        <v>1</v>
      </c>
      <c r="B67" s="8">
        <v>1E-3</v>
      </c>
      <c r="C67" s="1">
        <v>2.0000000000000001E-4</v>
      </c>
      <c r="D67" s="5">
        <v>7.1511956729975013E-2</v>
      </c>
      <c r="E67" s="5">
        <v>7.4754474972361859E-2</v>
      </c>
      <c r="F67" s="5">
        <v>7.8222633832273444E-2</v>
      </c>
      <c r="G67" s="5">
        <v>8.1937865327594547E-2</v>
      </c>
      <c r="H67" s="5">
        <v>8.5924207837031613E-2</v>
      </c>
      <c r="I67" s="5">
        <v>9.0208695914941045E-2</v>
      </c>
      <c r="J67" s="5">
        <v>0.11732495293899108</v>
      </c>
      <c r="K67" s="5">
        <v>0.1587940218076907</v>
      </c>
      <c r="L67" s="5">
        <v>0.2268707254537787</v>
      </c>
      <c r="M67" s="5">
        <v>0.35034530761707489</v>
      </c>
      <c r="N67" s="5">
        <v>0.61085226087795452</v>
      </c>
      <c r="O67" s="5">
        <v>1.3227735410469816</v>
      </c>
    </row>
    <row r="68" spans="1:15" x14ac:dyDescent="0.25">
      <c r="A68" s="1">
        <v>2</v>
      </c>
      <c r="B68" s="1">
        <v>3.0000000000000001E-3</v>
      </c>
      <c r="C68" s="1">
        <v>6.3000000000000003E-4</v>
      </c>
      <c r="D68" s="5">
        <v>7.1761252686153881E-2</v>
      </c>
      <c r="E68" s="5">
        <v>7.5020932797208673E-2</v>
      </c>
      <c r="F68" s="5">
        <v>7.8507865636380431E-2</v>
      </c>
      <c r="G68" s="5">
        <v>8.2243677048448482E-2</v>
      </c>
      <c r="H68" s="5">
        <v>8.6252627890133146E-2</v>
      </c>
      <c r="I68" s="5">
        <v>9.0562008910204078E-2</v>
      </c>
      <c r="J68" s="5">
        <v>0.1178492188955458</v>
      </c>
      <c r="K68" s="5">
        <v>0.1596199741107466</v>
      </c>
      <c r="L68" s="5">
        <v>0.22828229442621215</v>
      </c>
      <c r="M68" s="5">
        <v>0.35305718714941697</v>
      </c>
      <c r="N68" s="5">
        <v>0.61710741023395455</v>
      </c>
      <c r="O68" s="5">
        <v>1.3427783307501568</v>
      </c>
    </row>
    <row r="69" spans="1:15" x14ac:dyDescent="0.25">
      <c r="A69" s="1">
        <v>3</v>
      </c>
      <c r="B69" s="1">
        <v>0.01</v>
      </c>
      <c r="C69" s="1">
        <v>2E-3</v>
      </c>
      <c r="D69" s="5">
        <v>7.2563544806558106E-2</v>
      </c>
      <c r="E69" s="5">
        <v>7.5878667225672727E-2</v>
      </c>
      <c r="F69" s="5">
        <v>7.9426270797934975E-2</v>
      </c>
      <c r="G69" s="5">
        <v>8.3228612516168504E-2</v>
      </c>
      <c r="H69" s="5">
        <v>8.7310678064482561E-2</v>
      </c>
      <c r="I69" s="5">
        <v>9.1700593330090063E-2</v>
      </c>
      <c r="J69" s="5">
        <v>0.11954165275607551</v>
      </c>
      <c r="K69" s="5">
        <v>0.16229247232701458</v>
      </c>
      <c r="L69" s="5">
        <v>0.23286435971285638</v>
      </c>
      <c r="M69" s="5">
        <v>0.36190243910281311</v>
      </c>
      <c r="N69" s="5">
        <v>0.63767139768996106</v>
      </c>
      <c r="O69" s="5">
        <v>1.4095703804950774</v>
      </c>
    </row>
    <row r="70" spans="1:15" x14ac:dyDescent="0.25">
      <c r="A70" s="1">
        <v>4</v>
      </c>
      <c r="B70" s="1">
        <v>0.03</v>
      </c>
      <c r="C70" s="1">
        <v>6.0000000000000001E-3</v>
      </c>
      <c r="D70" s="5">
        <v>7.4977882380410615E-2</v>
      </c>
      <c r="E70" s="5">
        <v>7.8461779624048544E-2</v>
      </c>
      <c r="F70" s="5">
        <v>8.2194263202420695E-2</v>
      </c>
      <c r="G70" s="5">
        <v>8.6199557941249005E-2</v>
      </c>
      <c r="H70" s="5">
        <v>9.0504913093254924E-2</v>
      </c>
      <c r="I70" s="5">
        <v>9.5141067029923393E-2</v>
      </c>
      <c r="J70" s="5">
        <v>0.12468283764996367</v>
      </c>
      <c r="K70" s="5">
        <v>0.17046834430054647</v>
      </c>
      <c r="L70" s="5">
        <v>0.24702132213445294</v>
      </c>
      <c r="M70" s="5">
        <v>0.38963944211469242</v>
      </c>
      <c r="N70" s="5">
        <v>0.70377085268574557</v>
      </c>
      <c r="O70" s="5">
        <v>1.6351657450201942</v>
      </c>
    </row>
    <row r="71" spans="1:15" x14ac:dyDescent="0.25">
      <c r="A71" s="1">
        <v>5</v>
      </c>
      <c r="B71" s="1">
        <v>0.1</v>
      </c>
      <c r="C71" s="1">
        <v>1.7999999999999999E-2</v>
      </c>
      <c r="D71" s="5">
        <v>8.2921166582655567E-2</v>
      </c>
      <c r="E71" s="5">
        <v>8.6980360519525429E-2</v>
      </c>
      <c r="F71" s="5">
        <v>9.1345078107380809E-2</v>
      </c>
      <c r="G71" s="5">
        <v>9.604676782967661E-2</v>
      </c>
      <c r="H71" s="5">
        <v>0.10112103116585572</v>
      </c>
      <c r="I71" s="5">
        <v>0.10660829852258666</v>
      </c>
      <c r="J71" s="5">
        <v>0.14210967406158495</v>
      </c>
      <c r="K71" s="5">
        <v>0.19881884067449254</v>
      </c>
      <c r="L71" s="5">
        <v>0.29772624622681715</v>
      </c>
      <c r="M71" s="5">
        <v>0.4940525945335052</v>
      </c>
      <c r="N71" s="5">
        <v>0.9750753231633289</v>
      </c>
      <c r="O71" s="5">
        <v>2.7529432370999536</v>
      </c>
    </row>
    <row r="72" spans="1:15" x14ac:dyDescent="0.25">
      <c r="A72" s="1">
        <v>6</v>
      </c>
      <c r="B72" s="1">
        <v>0.3</v>
      </c>
      <c r="C72" s="1">
        <v>4.8000000000000001E-2</v>
      </c>
      <c r="D72" s="5">
        <v>0.10864021215521538</v>
      </c>
      <c r="E72" s="5">
        <v>0.11475976652908007</v>
      </c>
      <c r="F72" s="5">
        <v>0.12141132753538986</v>
      </c>
      <c r="G72" s="5">
        <v>0.1286583978474663</v>
      </c>
      <c r="H72" s="5">
        <v>0.13657424576156357</v>
      </c>
      <c r="I72" s="5">
        <v>0.14524376437045766</v>
      </c>
      <c r="J72" s="5">
        <v>0.20402086450661494</v>
      </c>
      <c r="K72" s="5">
        <v>0.30730068391102</v>
      </c>
      <c r="L72" s="5">
        <v>0.5146616508006131</v>
      </c>
      <c r="M72" s="5">
        <v>1.0329442724265627</v>
      </c>
      <c r="N72" s="5">
        <v>3.0359263222943702</v>
      </c>
      <c r="O72" s="5">
        <v>37.214733563577497</v>
      </c>
    </row>
    <row r="73" spans="1:15" x14ac:dyDescent="0.25">
      <c r="A73" s="1">
        <v>7</v>
      </c>
      <c r="B73" s="1">
        <v>1</v>
      </c>
      <c r="C73" s="1">
        <v>0.1</v>
      </c>
      <c r="D73" s="5">
        <v>0.18811466558833848</v>
      </c>
      <c r="E73" s="5">
        <v>0.2022445856209262</v>
      </c>
      <c r="F73" s="5">
        <v>0.218028438396281</v>
      </c>
      <c r="G73" s="5">
        <v>0.23573479524659496</v>
      </c>
      <c r="H73" s="5">
        <v>0.25568904019412131</v>
      </c>
      <c r="I73" s="5">
        <v>0.27828842616915644</v>
      </c>
      <c r="J73" s="5">
        <v>0.45308700031450594</v>
      </c>
      <c r="K73" s="5">
        <v>0.86432728833181749</v>
      </c>
      <c r="L73" s="5">
        <v>2.2570477638916415</v>
      </c>
      <c r="M73" s="5">
        <v>15.30359096370775</v>
      </c>
      <c r="N73" s="5">
        <v>41.961022144273954</v>
      </c>
      <c r="O73" s="16"/>
    </row>
    <row r="74" spans="1:15" x14ac:dyDescent="0.25">
      <c r="A74" s="1">
        <v>8</v>
      </c>
      <c r="B74" s="1">
        <v>3</v>
      </c>
      <c r="C74" s="1">
        <v>0.152</v>
      </c>
      <c r="D74" s="5">
        <v>0.38187631590723042</v>
      </c>
      <c r="E74" s="5">
        <v>0.42373165432527882</v>
      </c>
      <c r="F74" s="5">
        <v>0.47286523333792452</v>
      </c>
      <c r="G74" s="5">
        <v>0.53106781046642548</v>
      </c>
      <c r="H74" s="5">
        <v>0.60071678601854395</v>
      </c>
      <c r="I74" s="5">
        <v>0.68502288975861836</v>
      </c>
      <c r="J74" s="5">
        <v>1.5694606704468159</v>
      </c>
      <c r="K74" s="5">
        <v>6.6349131147660421</v>
      </c>
      <c r="L74" s="5">
        <v>2108.8407462853329</v>
      </c>
      <c r="M74" s="16"/>
      <c r="N74" s="16"/>
      <c r="O74" s="16"/>
    </row>
    <row r="75" spans="1:15" x14ac:dyDescent="0.25">
      <c r="A75" s="1">
        <v>9</v>
      </c>
      <c r="B75" s="1">
        <v>10</v>
      </c>
      <c r="C75" s="1">
        <v>0.182</v>
      </c>
      <c r="D75" s="5">
        <v>0.65010177752482301</v>
      </c>
      <c r="E75" s="5">
        <v>0.74540996578289609</v>
      </c>
      <c r="F75" s="5">
        <v>0.86332331428816378</v>
      </c>
      <c r="G75" s="5">
        <v>1.0115994447161583</v>
      </c>
      <c r="H75" s="5">
        <v>1.2016334736875325</v>
      </c>
      <c r="I75" s="5">
        <v>1.450714560255278</v>
      </c>
      <c r="J75" s="5">
        <v>5.6621847933102094</v>
      </c>
      <c r="K75" s="5">
        <v>9517.6796792077494</v>
      </c>
      <c r="L75" s="16"/>
      <c r="M75" s="16"/>
      <c r="N75" s="16"/>
      <c r="O75" s="16"/>
    </row>
    <row r="76" spans="1:15" x14ac:dyDescent="0.25">
      <c r="A76" s="1">
        <v>10</v>
      </c>
      <c r="B76" s="1">
        <v>30</v>
      </c>
      <c r="C76" s="1">
        <v>0.19400000000000001</v>
      </c>
      <c r="D76" s="5">
        <v>0.83726165700725919</v>
      </c>
      <c r="E76" s="5">
        <v>0.97860504577029428</v>
      </c>
      <c r="F76" s="5">
        <v>1.1590122411923773</v>
      </c>
      <c r="G76" s="5">
        <v>1.3943255815750009</v>
      </c>
      <c r="H76" s="5">
        <v>1.7093153412912752</v>
      </c>
      <c r="I76" s="5">
        <v>2.1444754107820283</v>
      </c>
      <c r="J76" s="5">
        <v>13.430162148613567</v>
      </c>
      <c r="K76" s="16"/>
      <c r="L76" s="16"/>
      <c r="M76" s="16"/>
      <c r="N76" s="16"/>
      <c r="O76" s="16"/>
    </row>
    <row r="77" spans="1:15" x14ac:dyDescent="0.25">
      <c r="A77" s="1">
        <v>11</v>
      </c>
      <c r="B77" s="1">
        <v>100</v>
      </c>
      <c r="C77" s="1">
        <v>0.19800000000000001</v>
      </c>
      <c r="D77" s="5">
        <v>0.91708050190530521</v>
      </c>
      <c r="E77" s="5">
        <v>1.0800453421003651</v>
      </c>
      <c r="F77" s="5">
        <v>1.2906468360697649</v>
      </c>
      <c r="G77" s="5">
        <v>1.5694360933506966</v>
      </c>
      <c r="H77" s="5">
        <v>1.9493718081522275</v>
      </c>
      <c r="I77" s="5">
        <v>2.4860284578227008</v>
      </c>
      <c r="J77" s="5">
        <v>19.888938174348862</v>
      </c>
      <c r="K77" s="16"/>
      <c r="L77" s="16"/>
      <c r="M77" s="16"/>
      <c r="N77" s="16"/>
      <c r="O77" s="16"/>
    </row>
    <row r="78" spans="1:15" x14ac:dyDescent="0.25">
      <c r="A78" s="1">
        <v>12</v>
      </c>
      <c r="B78" s="1">
        <v>300</v>
      </c>
      <c r="C78" s="1">
        <v>0.1993</v>
      </c>
      <c r="D78" s="5">
        <v>0.94539568194930468</v>
      </c>
      <c r="E78" s="5">
        <v>1.1163050609552667</v>
      </c>
      <c r="F78" s="5">
        <v>1.3381241967055317</v>
      </c>
      <c r="G78" s="5">
        <v>1.6332794405706841</v>
      </c>
      <c r="H78" s="5">
        <v>2.0380569958731933</v>
      </c>
      <c r="I78" s="5">
        <v>2.6143126195750948</v>
      </c>
      <c r="J78" s="5">
        <v>23.008983246587075</v>
      </c>
      <c r="K78" s="16"/>
      <c r="L78" s="16"/>
      <c r="M78" s="16"/>
      <c r="N78" s="16"/>
      <c r="O78" s="16"/>
    </row>
    <row r="79" spans="1:15" x14ac:dyDescent="0.25">
      <c r="A79" s="1">
        <v>13</v>
      </c>
      <c r="B79" s="1">
        <v>1000</v>
      </c>
      <c r="C79" s="1">
        <v>0.19980000000000001</v>
      </c>
      <c r="D79" s="5">
        <v>0.95662355510370878</v>
      </c>
      <c r="E79" s="5">
        <v>1.1307224295845359</v>
      </c>
      <c r="F79" s="5">
        <v>1.3570630909964254</v>
      </c>
      <c r="G79" s="5">
        <v>1.6588466255348722</v>
      </c>
      <c r="H79" s="5">
        <v>2.0737441824382565</v>
      </c>
      <c r="I79" s="5">
        <v>2.6662498293334402</v>
      </c>
      <c r="J79" s="5">
        <v>24.405733290254734</v>
      </c>
      <c r="K79" s="16"/>
      <c r="L79" s="16"/>
      <c r="M79" s="16"/>
      <c r="N79" s="16"/>
      <c r="O79" s="16"/>
    </row>
    <row r="80" spans="1:15" x14ac:dyDescent="0.25">
      <c r="A80" s="1">
        <v>14</v>
      </c>
      <c r="B80" s="1">
        <v>3000</v>
      </c>
      <c r="C80" s="1">
        <v>0.19997999999999999</v>
      </c>
      <c r="D80" s="5">
        <v>0.96071285379199101</v>
      </c>
      <c r="E80" s="5">
        <v>1.1359788800066961</v>
      </c>
      <c r="F80" s="5">
        <v>1.3639766738121841</v>
      </c>
      <c r="G80" s="5">
        <v>1.6681939559301355</v>
      </c>
      <c r="H80" s="5">
        <v>2.0868157473173761</v>
      </c>
      <c r="I80" s="5">
        <v>2.6853185148738952</v>
      </c>
      <c r="J80" s="5">
        <v>24.939608877100106</v>
      </c>
      <c r="K80" s="16"/>
      <c r="L80" s="16"/>
      <c r="M80" s="16"/>
      <c r="N80" s="16"/>
      <c r="O80" s="16"/>
    </row>
    <row r="82" spans="1:15" ht="18.75" customHeight="1" x14ac:dyDescent="0.3">
      <c r="A82" s="14" t="s">
        <v>44</v>
      </c>
      <c r="D82" s="9" t="s">
        <v>14</v>
      </c>
      <c r="M82" s="2"/>
      <c r="N82" s="2"/>
      <c r="O82" s="2"/>
    </row>
    <row r="83" spans="1:15" x14ac:dyDescent="0.25">
      <c r="C83" s="1" t="s">
        <v>15</v>
      </c>
      <c r="D83" s="1">
        <v>2</v>
      </c>
      <c r="E83" s="1">
        <v>3</v>
      </c>
      <c r="F83" s="1">
        <v>4</v>
      </c>
      <c r="G83" s="1">
        <v>5</v>
      </c>
      <c r="H83" s="1">
        <v>6</v>
      </c>
      <c r="I83" s="1">
        <v>7</v>
      </c>
      <c r="J83" s="1">
        <v>8</v>
      </c>
      <c r="K83" s="1">
        <v>9</v>
      </c>
      <c r="L83" s="2">
        <v>10</v>
      </c>
      <c r="M83" s="2">
        <v>11</v>
      </c>
      <c r="N83" s="2">
        <v>12</v>
      </c>
      <c r="O83" s="2">
        <v>13</v>
      </c>
    </row>
    <row r="84" spans="1:15" x14ac:dyDescent="0.25">
      <c r="A84" s="8"/>
      <c r="B84" s="8" t="s">
        <v>2</v>
      </c>
      <c r="C84" s="8" t="s">
        <v>3</v>
      </c>
      <c r="D84" s="10" t="s">
        <v>17</v>
      </c>
      <c r="E84" s="9" t="s">
        <v>18</v>
      </c>
      <c r="F84" s="9" t="s">
        <v>19</v>
      </c>
      <c r="G84" s="9" t="s">
        <v>20</v>
      </c>
      <c r="H84" s="9" t="s">
        <v>21</v>
      </c>
      <c r="I84" s="9" t="s">
        <v>22</v>
      </c>
      <c r="J84" s="9" t="s">
        <v>23</v>
      </c>
      <c r="K84" s="9" t="s">
        <v>24</v>
      </c>
      <c r="L84" s="9" t="s">
        <v>25</v>
      </c>
      <c r="M84" s="9" t="s">
        <v>26</v>
      </c>
      <c r="N84" s="9" t="s">
        <v>27</v>
      </c>
      <c r="O84" s="9" t="s">
        <v>28</v>
      </c>
    </row>
    <row r="85" spans="1:15" x14ac:dyDescent="0.25">
      <c r="A85" s="1">
        <v>1</v>
      </c>
      <c r="B85" s="8">
        <v>1E-3</v>
      </c>
      <c r="C85" s="1">
        <v>2.0000000000000001E-4</v>
      </c>
      <c r="D85" s="11">
        <v>9.529072988491942E-2</v>
      </c>
      <c r="E85" s="11">
        <v>0.10030442105020937</v>
      </c>
      <c r="F85" s="11">
        <v>0.10572446896142897</v>
      </c>
      <c r="G85" s="11">
        <v>0.11159600335059652</v>
      </c>
      <c r="H85" s="11">
        <v>0.11797059753041399</v>
      </c>
      <c r="I85" s="11">
        <v>0.12490740477532938</v>
      </c>
      <c r="J85" s="11">
        <v>0.17082743244439072</v>
      </c>
      <c r="K85" s="11">
        <v>0.24764790266751585</v>
      </c>
      <c r="L85" s="11">
        <v>0.39088132603205566</v>
      </c>
      <c r="M85" s="11">
        <v>0.70678795856099785</v>
      </c>
      <c r="N85" s="11">
        <v>1.6458690613997939</v>
      </c>
      <c r="O85" s="5">
        <v>7.3253633832327063</v>
      </c>
    </row>
    <row r="86" spans="1:15" x14ac:dyDescent="0.25">
      <c r="A86" s="1">
        <v>2</v>
      </c>
      <c r="B86" s="1">
        <v>3.0000000000000001E-3</v>
      </c>
      <c r="C86" s="1">
        <v>6.3000000000000003E-4</v>
      </c>
      <c r="D86" s="5">
        <v>9.5674347380255945E-2</v>
      </c>
      <c r="E86" s="5">
        <v>0.10071874169200429</v>
      </c>
      <c r="F86" s="5">
        <v>0.10617285860712745</v>
      </c>
      <c r="G86" s="5">
        <v>0.11208230202322103</v>
      </c>
      <c r="H86" s="5">
        <v>0.11849920188876517</v>
      </c>
      <c r="I86" s="5">
        <v>0.12548336781564981</v>
      </c>
      <c r="J86" s="5">
        <v>0.17174916119991124</v>
      </c>
      <c r="K86" s="5">
        <v>0.24925809248550759</v>
      </c>
      <c r="L86" s="5">
        <v>0.39407826999283235</v>
      </c>
      <c r="M86" s="5">
        <v>0.71457762953471016</v>
      </c>
      <c r="N86" s="5">
        <v>1.6736704374965576</v>
      </c>
      <c r="O86" s="5">
        <v>7.5901151241906879</v>
      </c>
    </row>
    <row r="87" spans="1:15" x14ac:dyDescent="0.25">
      <c r="A87" s="1">
        <v>3</v>
      </c>
      <c r="B87" s="1">
        <v>0.01</v>
      </c>
      <c r="C87" s="1">
        <v>2E-3</v>
      </c>
      <c r="D87" s="5">
        <v>9.6911015603799389E-2</v>
      </c>
      <c r="E87" s="5">
        <v>0.10205482862591073</v>
      </c>
      <c r="F87" s="5">
        <v>0.10761931302600231</v>
      </c>
      <c r="G87" s="5">
        <v>0.11365162237997486</v>
      </c>
      <c r="H87" s="5">
        <v>0.12020570715338023</v>
      </c>
      <c r="I87" s="5">
        <v>0.12734352518644426</v>
      </c>
      <c r="J87" s="5">
        <v>0.17473338497881974</v>
      </c>
      <c r="K87" s="5">
        <v>0.2544895138008248</v>
      </c>
      <c r="L87" s="5">
        <v>0.40452007748576152</v>
      </c>
      <c r="M87" s="5">
        <v>0.74024977444253914</v>
      </c>
      <c r="N87" s="5">
        <v>1.7670168039546834</v>
      </c>
      <c r="O87" s="5">
        <v>8.5356445007007391</v>
      </c>
    </row>
    <row r="88" spans="1:15" x14ac:dyDescent="0.25">
      <c r="A88" s="1">
        <v>4</v>
      </c>
      <c r="B88" s="1">
        <v>0.03</v>
      </c>
      <c r="C88" s="1">
        <v>6.0000000000000001E-3</v>
      </c>
      <c r="D88" s="5">
        <v>0.10065177799137107</v>
      </c>
      <c r="E88" s="5">
        <v>0.10610038356306942</v>
      </c>
      <c r="F88" s="5">
        <v>0.11200369385410831</v>
      </c>
      <c r="G88" s="5">
        <v>0.11841374859507643</v>
      </c>
      <c r="H88" s="5">
        <v>0.12539025100462506</v>
      </c>
      <c r="I88" s="5">
        <v>0.13300196303012499</v>
      </c>
      <c r="J88" s="5">
        <v>0.18388005310931224</v>
      </c>
      <c r="K88" s="5">
        <v>0.27069683511159404</v>
      </c>
      <c r="L88" s="5">
        <v>0.43740489200711025</v>
      </c>
      <c r="M88" s="5">
        <v>0.82341594732701506</v>
      </c>
      <c r="N88" s="5">
        <v>2.0881413026307385</v>
      </c>
      <c r="O88" s="5">
        <v>12.57283609043257</v>
      </c>
    </row>
    <row r="89" spans="1:15" x14ac:dyDescent="0.25">
      <c r="A89" s="1">
        <v>5</v>
      </c>
      <c r="B89" s="1">
        <v>0.1</v>
      </c>
      <c r="C89" s="1">
        <v>1.7999999999999999E-2</v>
      </c>
      <c r="D89" s="5">
        <v>0.11316125640546541</v>
      </c>
      <c r="E89" s="5">
        <v>0.11967236670973411</v>
      </c>
      <c r="F89" s="5">
        <v>0.12676203837416455</v>
      </c>
      <c r="G89" s="5">
        <v>0.13450090423941327</v>
      </c>
      <c r="H89" s="5">
        <v>0.14297071445558646</v>
      </c>
      <c r="I89" s="5">
        <v>0.15226650432048991</v>
      </c>
      <c r="J89" s="5">
        <v>0.2157907763559401</v>
      </c>
      <c r="K89" s="5">
        <v>0.32927185702487255</v>
      </c>
      <c r="L89" s="5">
        <v>0.5630345447451558</v>
      </c>
      <c r="M89" s="5">
        <v>1.1745695110698884</v>
      </c>
      <c r="N89" s="5">
        <v>3.8042840951268908</v>
      </c>
      <c r="O89" s="5">
        <v>94.810622583489859</v>
      </c>
    </row>
    <row r="90" spans="1:15" x14ac:dyDescent="0.25">
      <c r="A90" s="1">
        <v>6</v>
      </c>
      <c r="B90" s="1">
        <v>0.3</v>
      </c>
      <c r="C90" s="1">
        <v>4.8000000000000001E-2</v>
      </c>
      <c r="D90" s="5">
        <v>0.15574453991047224</v>
      </c>
      <c r="E90" s="5">
        <v>0.16633589936474955</v>
      </c>
      <c r="F90" s="5">
        <v>0.17804556572241009</v>
      </c>
      <c r="G90" s="5">
        <v>0.1910367019927329</v>
      </c>
      <c r="H90" s="5">
        <v>0.20550335123131622</v>
      </c>
      <c r="I90" s="5">
        <v>0.22167772469633495</v>
      </c>
      <c r="J90" s="5">
        <v>0.34042142046131074</v>
      </c>
      <c r="K90" s="5">
        <v>0.58815994121933612</v>
      </c>
      <c r="L90" s="5">
        <v>1.2514076493733128</v>
      </c>
      <c r="M90" s="5">
        <v>4.270175037448892</v>
      </c>
      <c r="N90" s="5">
        <v>182.99072730941501</v>
      </c>
      <c r="O90" s="5"/>
    </row>
    <row r="91" spans="1:15" x14ac:dyDescent="0.25">
      <c r="A91" s="1">
        <v>7</v>
      </c>
      <c r="B91" s="1">
        <v>1</v>
      </c>
      <c r="C91" s="1">
        <v>0.1</v>
      </c>
      <c r="D91" s="5">
        <v>0.30672196767893295</v>
      </c>
      <c r="E91" s="5">
        <v>0.33660024735595095</v>
      </c>
      <c r="F91" s="5">
        <v>0.37106678843300617</v>
      </c>
      <c r="G91" s="5">
        <v>0.41111149845522604</v>
      </c>
      <c r="H91" s="5">
        <v>0.45800639220915085</v>
      </c>
      <c r="I91" s="5">
        <v>0.51340786705303265</v>
      </c>
      <c r="J91" s="5">
        <v>1.0293820209583782</v>
      </c>
      <c r="K91" s="5">
        <v>3.0180102117204868</v>
      </c>
      <c r="L91" s="5">
        <v>36.454254182983114</v>
      </c>
      <c r="M91" s="12">
        <v>100</v>
      </c>
      <c r="N91" s="5"/>
      <c r="O91" s="5"/>
    </row>
    <row r="92" spans="1:15" x14ac:dyDescent="0.25">
      <c r="A92" s="1">
        <v>8</v>
      </c>
      <c r="B92" s="1">
        <v>3</v>
      </c>
      <c r="C92" s="1">
        <v>0.152</v>
      </c>
      <c r="D92" s="5">
        <v>0.79972814733859987</v>
      </c>
      <c r="E92" s="5">
        <v>0.93130665517760525</v>
      </c>
      <c r="F92" s="5">
        <v>1.0982452387007684</v>
      </c>
      <c r="G92" s="5">
        <v>1.3144495891910712</v>
      </c>
      <c r="H92" s="5">
        <v>1.6013990586338243</v>
      </c>
      <c r="I92" s="5">
        <v>1.9936950026505771</v>
      </c>
      <c r="J92" s="5">
        <v>11.243844169821488</v>
      </c>
      <c r="K92" s="5">
        <v>80.039224496188666</v>
      </c>
      <c r="L92" s="5"/>
      <c r="M92" s="5"/>
      <c r="N92" s="5"/>
      <c r="O92" s="5"/>
    </row>
    <row r="93" spans="1:15" x14ac:dyDescent="0.25">
      <c r="A93" s="1">
        <v>9</v>
      </c>
      <c r="B93" s="1">
        <v>10</v>
      </c>
      <c r="C93" s="1">
        <v>0.182</v>
      </c>
      <c r="D93" s="5">
        <v>1.8249159817063145</v>
      </c>
      <c r="E93" s="5">
        <v>2.3079050346221743</v>
      </c>
      <c r="F93" s="5">
        <v>3.0114644890896787</v>
      </c>
      <c r="G93" s="5">
        <v>4.0936075474613798</v>
      </c>
      <c r="H93" s="5">
        <v>5.8840742535462525</v>
      </c>
      <c r="I93" s="5">
        <v>9.1688251313034002</v>
      </c>
      <c r="J93" s="5">
        <v>157.23214506492059</v>
      </c>
      <c r="K93" s="5"/>
      <c r="L93" s="5"/>
      <c r="M93" s="5"/>
      <c r="N93" s="5"/>
      <c r="O93" s="5"/>
    </row>
    <row r="94" spans="1:15" x14ac:dyDescent="0.25">
      <c r="A94" s="1">
        <v>10</v>
      </c>
      <c r="B94" s="1">
        <v>30</v>
      </c>
      <c r="C94" s="1">
        <v>0.19400000000000001</v>
      </c>
      <c r="D94" s="5">
        <v>2.8449704088565744</v>
      </c>
      <c r="E94" s="5">
        <v>3.8315577359251756</v>
      </c>
      <c r="F94" s="5">
        <v>5.4368093915482554</v>
      </c>
      <c r="G94" s="5">
        <v>8.3111454962217355</v>
      </c>
      <c r="H94" s="5">
        <v>14.25368242907906</v>
      </c>
      <c r="I94" s="5">
        <v>29.902285472947646</v>
      </c>
      <c r="J94" s="5"/>
      <c r="K94" s="5"/>
      <c r="L94" s="5"/>
      <c r="M94" s="5"/>
      <c r="N94" s="5"/>
      <c r="O94" s="5"/>
    </row>
    <row r="95" spans="1:15" x14ac:dyDescent="0.25">
      <c r="A95" s="1">
        <v>11</v>
      </c>
      <c r="B95" s="1">
        <v>100</v>
      </c>
      <c r="C95" s="1">
        <v>0.19800000000000001</v>
      </c>
      <c r="D95" s="5">
        <v>3.3762503709415079</v>
      </c>
      <c r="E95" s="5">
        <v>4.6804032504834048</v>
      </c>
      <c r="F95" s="5">
        <v>6.9168231192973577</v>
      </c>
      <c r="G95" s="5">
        <v>11.243372901130899</v>
      </c>
      <c r="H95" s="5">
        <v>21.387848499813224</v>
      </c>
      <c r="I95" s="5">
        <v>55.500794724982526</v>
      </c>
      <c r="J95" s="5"/>
      <c r="K95" s="5"/>
      <c r="L95" s="5"/>
      <c r="M95" s="5"/>
      <c r="N95" s="5"/>
      <c r="O95" s="5"/>
    </row>
    <row r="96" spans="1:15" x14ac:dyDescent="0.25">
      <c r="A96" s="1">
        <v>12</v>
      </c>
      <c r="B96" s="1">
        <v>300</v>
      </c>
      <c r="C96" s="1">
        <v>0.1993</v>
      </c>
      <c r="D96" s="5">
        <v>3.5805787719764242</v>
      </c>
      <c r="E96" s="5">
        <v>5.0165855890978053</v>
      </c>
      <c r="F96" s="5">
        <v>7.5277917361987594</v>
      </c>
      <c r="G96" s="5">
        <v>12.532679844757951</v>
      </c>
      <c r="H96" s="5">
        <v>24.881993013357189</v>
      </c>
      <c r="I96" s="5">
        <v>71.245272992125493</v>
      </c>
      <c r="J96" s="5"/>
      <c r="K96" s="5"/>
      <c r="L96" s="5"/>
      <c r="M96" s="5"/>
      <c r="N96" s="5"/>
      <c r="O96" s="5"/>
    </row>
    <row r="97" spans="1:15" x14ac:dyDescent="0.25">
      <c r="A97" s="1">
        <v>13</v>
      </c>
      <c r="B97" s="1">
        <v>1000</v>
      </c>
      <c r="C97" s="1">
        <v>0.19980000000000001</v>
      </c>
      <c r="D97" s="5">
        <v>3.6640374790407249</v>
      </c>
      <c r="E97" s="5">
        <v>5.1554352686909599</v>
      </c>
      <c r="F97" s="5">
        <v>7.7842145213320064</v>
      </c>
      <c r="G97" s="5">
        <v>13.087603348713976</v>
      </c>
      <c r="H97" s="5">
        <v>26.455548550243712</v>
      </c>
      <c r="I97" s="5">
        <v>79.124412954385889</v>
      </c>
      <c r="J97" s="5"/>
      <c r="K97" s="5"/>
      <c r="L97" s="5"/>
      <c r="M97" s="5"/>
      <c r="N97" s="5"/>
      <c r="O97" s="5"/>
    </row>
    <row r="98" spans="1:15" x14ac:dyDescent="0.25">
      <c r="A98" s="1">
        <v>14</v>
      </c>
      <c r="B98" s="1">
        <v>3000</v>
      </c>
      <c r="C98" s="1">
        <v>0.19997999999999999</v>
      </c>
      <c r="D98" s="5">
        <v>3.6947850166287837</v>
      </c>
      <c r="E98" s="5">
        <v>5.2068132363349147</v>
      </c>
      <c r="F98" s="5">
        <v>7.8797012491029799</v>
      </c>
      <c r="G98" s="5">
        <v>13.296338271301828</v>
      </c>
      <c r="H98" s="5">
        <v>27.058482346700846</v>
      </c>
      <c r="I98" s="5">
        <v>82.282183709606187</v>
      </c>
      <c r="J98" s="5"/>
      <c r="K98" s="5"/>
      <c r="L98" s="5"/>
      <c r="M98" s="5"/>
      <c r="N98" s="5"/>
      <c r="O98" s="5"/>
    </row>
    <row r="100" spans="1:15" x14ac:dyDescent="0.25">
      <c r="D100" s="9" t="s">
        <v>14</v>
      </c>
      <c r="M100" s="2"/>
      <c r="N100" s="2"/>
      <c r="O100" s="2"/>
    </row>
    <row r="101" spans="1:15" ht="18.75" customHeight="1" x14ac:dyDescent="0.3">
      <c r="A101" s="14" t="s">
        <v>45</v>
      </c>
      <c r="C101" s="1" t="s">
        <v>15</v>
      </c>
      <c r="D101" s="1">
        <v>2</v>
      </c>
      <c r="E101" s="1">
        <v>3</v>
      </c>
      <c r="F101" s="1">
        <v>4</v>
      </c>
      <c r="G101" s="1">
        <v>5</v>
      </c>
      <c r="H101" s="1">
        <v>6</v>
      </c>
      <c r="I101" s="1">
        <v>7</v>
      </c>
      <c r="J101" s="1">
        <v>8</v>
      </c>
      <c r="K101" s="1">
        <v>9</v>
      </c>
      <c r="L101" s="2">
        <v>10</v>
      </c>
      <c r="M101" s="2">
        <v>11</v>
      </c>
      <c r="N101" s="2">
        <v>12</v>
      </c>
      <c r="O101" s="2">
        <v>13</v>
      </c>
    </row>
    <row r="102" spans="1:15" x14ac:dyDescent="0.25">
      <c r="A102" s="8"/>
      <c r="B102" s="8" t="s">
        <v>2</v>
      </c>
      <c r="C102" s="8" t="s">
        <v>3</v>
      </c>
      <c r="D102" s="10" t="s">
        <v>17</v>
      </c>
      <c r="E102" s="9" t="s">
        <v>18</v>
      </c>
      <c r="F102" s="9" t="s">
        <v>19</v>
      </c>
      <c r="G102" s="9" t="s">
        <v>20</v>
      </c>
      <c r="H102" s="9" t="s">
        <v>21</v>
      </c>
      <c r="I102" s="9" t="s">
        <v>22</v>
      </c>
      <c r="J102" s="9" t="s">
        <v>23</v>
      </c>
      <c r="K102" s="9" t="s">
        <v>24</v>
      </c>
      <c r="L102" s="9" t="s">
        <v>25</v>
      </c>
      <c r="M102" s="9" t="s">
        <v>26</v>
      </c>
      <c r="N102" s="9" t="s">
        <v>27</v>
      </c>
      <c r="O102" s="9" t="s">
        <v>28</v>
      </c>
    </row>
    <row r="103" spans="1:15" x14ac:dyDescent="0.25">
      <c r="A103" s="1">
        <v>1</v>
      </c>
      <c r="B103" s="8">
        <v>1E-3</v>
      </c>
      <c r="C103" s="1">
        <v>2.0000000000000001E-4</v>
      </c>
      <c r="D103" s="5">
        <v>0.13324938740949385</v>
      </c>
      <c r="E103" s="5">
        <v>0.14159943676713038</v>
      </c>
      <c r="F103" s="5">
        <v>0.15075968482575303</v>
      </c>
      <c r="G103" s="5">
        <v>0.16083844219941226</v>
      </c>
      <c r="H103" s="5">
        <v>0.17196274269909106</v>
      </c>
      <c r="I103" s="5">
        <v>0.18428236591211028</v>
      </c>
      <c r="J103" s="5">
        <v>0.27141568577020597</v>
      </c>
      <c r="K103" s="5">
        <v>0.43888220954117613</v>
      </c>
      <c r="L103" s="5">
        <v>0.82723527146232956</v>
      </c>
      <c r="M103" s="5">
        <v>2.1035971410335073</v>
      </c>
      <c r="N103" s="5">
        <v>12.803040821347299</v>
      </c>
      <c r="O103" s="16"/>
    </row>
    <row r="104" spans="1:15" x14ac:dyDescent="0.25">
      <c r="A104" s="1">
        <v>2</v>
      </c>
      <c r="B104" s="1">
        <v>3.0000000000000001E-3</v>
      </c>
      <c r="C104" s="1">
        <v>6.3000000000000003E-4</v>
      </c>
      <c r="D104" s="5">
        <v>0.13388407422565426</v>
      </c>
      <c r="E104" s="5">
        <v>0.14229478406408913</v>
      </c>
      <c r="F104" s="5">
        <v>0.15152367575137832</v>
      </c>
      <c r="G104" s="5">
        <v>0.16168041758438614</v>
      </c>
      <c r="H104" s="5">
        <v>0.17289368783349127</v>
      </c>
      <c r="I104" s="5">
        <v>0.18531527055466462</v>
      </c>
      <c r="J104" s="5">
        <v>0.27326357830194348</v>
      </c>
      <c r="K104" s="5">
        <v>0.44268715335500641</v>
      </c>
      <c r="L104" s="5">
        <v>0.83710538981830973</v>
      </c>
      <c r="M104" s="5">
        <v>2.1438349078803567</v>
      </c>
      <c r="N104" s="5">
        <v>13.420127198510569</v>
      </c>
      <c r="O104" s="16"/>
    </row>
    <row r="105" spans="1:15" x14ac:dyDescent="0.25">
      <c r="A105" s="1">
        <v>3</v>
      </c>
      <c r="B105" s="1">
        <v>0.01</v>
      </c>
      <c r="C105" s="1">
        <v>2E-3</v>
      </c>
      <c r="D105" s="5">
        <v>0.13593487020294212</v>
      </c>
      <c r="E105" s="5">
        <v>0.14454262981810609</v>
      </c>
      <c r="F105" s="5">
        <v>0.15399464655918585</v>
      </c>
      <c r="G105" s="5">
        <v>0.16440504857634144</v>
      </c>
      <c r="H105" s="5">
        <v>0.17590792158684834</v>
      </c>
      <c r="I105" s="5">
        <v>0.18866164815113373</v>
      </c>
      <c r="J105" s="5">
        <v>0.27927308776789694</v>
      </c>
      <c r="K105" s="5">
        <v>0.4551340795456823</v>
      </c>
      <c r="L105" s="5">
        <v>0.86972786819477665</v>
      </c>
      <c r="M105" s="5">
        <v>2.2799031147161117</v>
      </c>
      <c r="N105" s="5">
        <v>15.712073231247842</v>
      </c>
      <c r="O105" s="16"/>
    </row>
    <row r="106" spans="1:15" x14ac:dyDescent="0.25">
      <c r="A106" s="1">
        <v>4</v>
      </c>
      <c r="B106" s="1">
        <v>0.03</v>
      </c>
      <c r="C106" s="1">
        <v>6.0000000000000001E-3</v>
      </c>
      <c r="D106" s="5">
        <v>0.14218234515262818</v>
      </c>
      <c r="E106" s="5">
        <v>0.15140012491479979</v>
      </c>
      <c r="F106" s="5">
        <v>0.16154424103669232</v>
      </c>
      <c r="G106" s="5">
        <v>0.17274310497455123</v>
      </c>
      <c r="H106" s="5">
        <v>0.18514817548797244</v>
      </c>
      <c r="I106" s="5">
        <v>0.19893910670306314</v>
      </c>
      <c r="J106" s="5">
        <v>0.29794665375418833</v>
      </c>
      <c r="K106" s="5">
        <v>0.49452382135573397</v>
      </c>
      <c r="L106" s="5">
        <v>0.97638225593091954</v>
      </c>
      <c r="M106" s="5">
        <v>2.7591474813527754</v>
      </c>
      <c r="N106" s="5">
        <v>27.120450017597928</v>
      </c>
      <c r="O106" s="16"/>
    </row>
    <row r="107" spans="1:15" x14ac:dyDescent="0.25">
      <c r="A107" s="1">
        <v>5</v>
      </c>
      <c r="B107" s="1">
        <v>0.1</v>
      </c>
      <c r="C107" s="1">
        <v>1.7999999999999999E-2</v>
      </c>
      <c r="D107" s="5">
        <v>0.16355245011636071</v>
      </c>
      <c r="E107" s="5">
        <v>0.17496442187078681</v>
      </c>
      <c r="F107" s="5">
        <v>0.18761385190590057</v>
      </c>
      <c r="G107" s="5">
        <v>0.20168633968826935</v>
      </c>
      <c r="H107" s="5">
        <v>0.21740363196792414</v>
      </c>
      <c r="I107" s="5">
        <v>0.23503241202320624</v>
      </c>
      <c r="J107" s="5">
        <v>0.36611018796942019</v>
      </c>
      <c r="K107" s="5">
        <v>0.64754093585489947</v>
      </c>
      <c r="L107" s="5">
        <v>1.44219043179038</v>
      </c>
      <c r="M107" s="5">
        <v>5.5967381786761878</v>
      </c>
      <c r="N107" s="5">
        <v>6199.7683122564413</v>
      </c>
      <c r="O107" s="16"/>
    </row>
    <row r="108" spans="1:15" x14ac:dyDescent="0.25">
      <c r="A108" s="1">
        <v>6</v>
      </c>
      <c r="B108" s="1">
        <v>0.3</v>
      </c>
      <c r="C108" s="1">
        <v>4.8000000000000001E-2</v>
      </c>
      <c r="D108" s="5">
        <v>0.24173000336111264</v>
      </c>
      <c r="E108" s="5">
        <v>0.26246668858977251</v>
      </c>
      <c r="F108" s="5">
        <v>0.28599081711743984</v>
      </c>
      <c r="G108" s="5">
        <v>0.31282531586607926</v>
      </c>
      <c r="H108" s="5">
        <v>0.34362174713951316</v>
      </c>
      <c r="I108" s="5">
        <v>0.37920023638256017</v>
      </c>
      <c r="J108" s="5">
        <v>0.67860492068724843</v>
      </c>
      <c r="K108" s="5">
        <v>1.5472839186159011</v>
      </c>
      <c r="L108" s="5">
        <v>6.4442906185056437</v>
      </c>
      <c r="M108" s="5">
        <v>3869.4033646222529</v>
      </c>
      <c r="N108" s="16"/>
      <c r="O108" s="16"/>
    </row>
    <row r="109" spans="1:15" x14ac:dyDescent="0.25">
      <c r="A109" s="1">
        <v>7</v>
      </c>
      <c r="B109" s="1">
        <v>1</v>
      </c>
      <c r="C109" s="1">
        <v>0.1</v>
      </c>
      <c r="D109" s="5">
        <v>0.58662840138490102</v>
      </c>
      <c r="E109" s="5">
        <v>0.66788750240661221</v>
      </c>
      <c r="F109" s="5">
        <v>0.76727855252996924</v>
      </c>
      <c r="G109" s="5">
        <v>0.89062648879872275</v>
      </c>
      <c r="H109" s="5">
        <v>1.0462980169660816</v>
      </c>
      <c r="I109" s="5">
        <v>1.2466587354497629</v>
      </c>
      <c r="J109" s="5">
        <v>4.2403131206219955</v>
      </c>
      <c r="K109" s="5">
        <v>174.85144457345683</v>
      </c>
      <c r="L109" s="12">
        <v>1000</v>
      </c>
      <c r="M109" s="16"/>
      <c r="N109" s="16"/>
      <c r="O109" s="16"/>
    </row>
    <row r="110" spans="1:15" x14ac:dyDescent="0.25">
      <c r="A110" s="1">
        <v>8</v>
      </c>
      <c r="B110" s="1">
        <v>3</v>
      </c>
      <c r="C110" s="1">
        <v>0.152</v>
      </c>
      <c r="D110" s="5">
        <v>2.6164249296889683</v>
      </c>
      <c r="E110" s="5">
        <v>3.4778232302576653</v>
      </c>
      <c r="F110" s="5">
        <v>4.8468529647678791</v>
      </c>
      <c r="G110" s="5">
        <v>7.2175741834885292</v>
      </c>
      <c r="H110" s="5">
        <v>11.872258744844427</v>
      </c>
      <c r="I110" s="5">
        <v>23.06420183401692</v>
      </c>
      <c r="J110" s="12">
        <v>100</v>
      </c>
      <c r="K110" s="16"/>
      <c r="L110" s="16"/>
      <c r="M110" s="16"/>
      <c r="N110" s="16"/>
      <c r="O110" s="16"/>
    </row>
    <row r="111" spans="1:15" x14ac:dyDescent="0.25">
      <c r="A111" s="1">
        <v>9</v>
      </c>
      <c r="B111" s="1">
        <v>10</v>
      </c>
      <c r="C111" s="1">
        <v>0.182</v>
      </c>
      <c r="D111" s="5">
        <v>17.324962509141329</v>
      </c>
      <c r="E111" s="5">
        <v>39.93109231148631</v>
      </c>
      <c r="F111" s="5">
        <v>171.99564721830873</v>
      </c>
      <c r="G111" s="5">
        <v>30248.37692833479</v>
      </c>
      <c r="H111" s="16"/>
      <c r="I111" s="16"/>
      <c r="J111" s="16"/>
      <c r="K111" s="16"/>
      <c r="L111" s="16"/>
      <c r="M111" s="16"/>
      <c r="N111" s="16"/>
      <c r="O111" s="16"/>
    </row>
    <row r="112" spans="1:15" x14ac:dyDescent="0.25">
      <c r="A112" s="1">
        <v>10</v>
      </c>
      <c r="B112" s="1">
        <v>30</v>
      </c>
      <c r="C112" s="1">
        <v>0.19400000000000001</v>
      </c>
      <c r="D112" s="5">
        <v>115.93860365423333</v>
      </c>
      <c r="E112" s="5">
        <v>8459.8203326296807</v>
      </c>
      <c r="F112" s="16"/>
      <c r="G112" s="16"/>
      <c r="H112" s="16"/>
      <c r="I112" s="16"/>
      <c r="J112" s="16"/>
      <c r="K112" s="16"/>
      <c r="L112" s="16"/>
      <c r="M112" s="16"/>
      <c r="N112" s="16"/>
      <c r="O112" s="16"/>
    </row>
    <row r="113" spans="1:15" x14ac:dyDescent="0.25">
      <c r="A113" s="1">
        <v>11</v>
      </c>
      <c r="B113" s="1">
        <v>100</v>
      </c>
      <c r="C113" s="1">
        <v>0.19800000000000001</v>
      </c>
      <c r="D113" s="5">
        <v>511.16512029019941</v>
      </c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</row>
    <row r="114" spans="1:15" x14ac:dyDescent="0.25">
      <c r="A114" s="1">
        <v>12</v>
      </c>
      <c r="B114" s="1">
        <v>300</v>
      </c>
      <c r="C114" s="1">
        <v>0.1993</v>
      </c>
      <c r="D114" s="5">
        <v>1233.4229314483591</v>
      </c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</row>
    <row r="115" spans="1:15" x14ac:dyDescent="0.25">
      <c r="A115" s="1">
        <v>13</v>
      </c>
      <c r="B115" s="1">
        <v>1000</v>
      </c>
      <c r="C115" s="1">
        <v>0.19980000000000001</v>
      </c>
      <c r="D115" s="5">
        <v>1989.3768699873096</v>
      </c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</row>
    <row r="116" spans="1:15" x14ac:dyDescent="0.25">
      <c r="A116" s="1">
        <v>14</v>
      </c>
      <c r="B116" s="1">
        <v>3000</v>
      </c>
      <c r="C116" s="1">
        <v>0.19997999999999999</v>
      </c>
      <c r="D116" s="5">
        <v>2440.5798940530867</v>
      </c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M114"/>
  <sheetViews>
    <sheetView workbookViewId="0"/>
  </sheetViews>
  <sheetFormatPr defaultColWidth="15.125" defaultRowHeight="15" customHeight="1" x14ac:dyDescent="0.25"/>
  <cols>
    <col min="1" max="143" width="7.625" customWidth="1"/>
  </cols>
  <sheetData>
    <row r="1" spans="1:143" ht="18.75" customHeight="1" x14ac:dyDescent="0.3">
      <c r="A1" s="14" t="s">
        <v>36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6"/>
      <c r="DX1" s="6"/>
      <c r="DY1" s="6"/>
      <c r="DZ1" s="6"/>
      <c r="EA1" s="6"/>
      <c r="EB1" s="6"/>
      <c r="EC1" s="6"/>
      <c r="ED1" s="6"/>
      <c r="EE1" s="6"/>
      <c r="EF1" s="6"/>
      <c r="EG1" s="6"/>
      <c r="EH1" s="6"/>
      <c r="EI1" s="6"/>
      <c r="EJ1" s="6"/>
      <c r="EK1" s="6"/>
      <c r="EL1" s="6"/>
      <c r="EM1" s="6"/>
    </row>
    <row r="3" spans="1:143" x14ac:dyDescent="0.25">
      <c r="A3" s="1" t="s">
        <v>0</v>
      </c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</row>
    <row r="4" spans="1:143" x14ac:dyDescent="0.25">
      <c r="A4" s="1" t="s">
        <v>1</v>
      </c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</row>
    <row r="5" spans="1:143" x14ac:dyDescent="0.25">
      <c r="B5" s="1" t="s">
        <v>2</v>
      </c>
      <c r="C5" s="1" t="s">
        <v>3</v>
      </c>
      <c r="D5" s="1" t="s">
        <v>4</v>
      </c>
      <c r="E5" s="1" t="s">
        <v>5</v>
      </c>
      <c r="F5" s="1" t="s">
        <v>6</v>
      </c>
      <c r="G5" s="1" t="s">
        <v>7</v>
      </c>
      <c r="H5" s="1" t="s">
        <v>8</v>
      </c>
      <c r="I5" s="1" t="s">
        <v>9</v>
      </c>
      <c r="J5" s="1" t="s">
        <v>10</v>
      </c>
      <c r="K5" s="1" t="s">
        <v>11</v>
      </c>
      <c r="N5" s="1" t="s">
        <v>2</v>
      </c>
      <c r="O5" s="1" t="s">
        <v>3</v>
      </c>
      <c r="P5" s="1" t="s">
        <v>4</v>
      </c>
      <c r="Q5" s="1" t="s">
        <v>5</v>
      </c>
      <c r="R5" s="1" t="s">
        <v>6</v>
      </c>
      <c r="S5" s="1" t="s">
        <v>7</v>
      </c>
      <c r="T5" s="1" t="s">
        <v>8</v>
      </c>
      <c r="U5" s="1" t="s">
        <v>9</v>
      </c>
      <c r="V5" s="1" t="s">
        <v>10</v>
      </c>
      <c r="W5" s="1" t="s">
        <v>11</v>
      </c>
      <c r="X5" s="2"/>
      <c r="Z5" s="1" t="s">
        <v>2</v>
      </c>
      <c r="AA5" s="1" t="s">
        <v>3</v>
      </c>
      <c r="AB5" s="1" t="s">
        <v>4</v>
      </c>
      <c r="AC5" s="1" t="s">
        <v>5</v>
      </c>
      <c r="AD5" s="1" t="s">
        <v>6</v>
      </c>
      <c r="AE5" s="1" t="s">
        <v>7</v>
      </c>
      <c r="AF5" s="1" t="s">
        <v>8</v>
      </c>
      <c r="AG5" s="1" t="s">
        <v>9</v>
      </c>
      <c r="AH5" s="1" t="s">
        <v>10</v>
      </c>
      <c r="AI5" s="1" t="s">
        <v>11</v>
      </c>
      <c r="AL5" s="1" t="s">
        <v>2</v>
      </c>
      <c r="AM5" s="1" t="s">
        <v>3</v>
      </c>
      <c r="AN5" s="1" t="s">
        <v>4</v>
      </c>
      <c r="AO5" s="1" t="s">
        <v>5</v>
      </c>
      <c r="AP5" s="1" t="s">
        <v>6</v>
      </c>
      <c r="AQ5" s="1" t="s">
        <v>7</v>
      </c>
      <c r="AR5" s="1" t="s">
        <v>8</v>
      </c>
      <c r="AS5" s="1" t="s">
        <v>9</v>
      </c>
      <c r="AT5" s="1" t="s">
        <v>10</v>
      </c>
      <c r="AU5" s="1" t="s">
        <v>11</v>
      </c>
      <c r="AX5" s="1" t="s">
        <v>2</v>
      </c>
      <c r="AY5" s="1" t="s">
        <v>3</v>
      </c>
      <c r="AZ5" s="1" t="s">
        <v>4</v>
      </c>
      <c r="BA5" s="1" t="s">
        <v>5</v>
      </c>
      <c r="BB5" s="1" t="s">
        <v>6</v>
      </c>
      <c r="BC5" s="1" t="s">
        <v>7</v>
      </c>
      <c r="BD5" s="1" t="s">
        <v>8</v>
      </c>
      <c r="BE5" s="1" t="s">
        <v>9</v>
      </c>
      <c r="BF5" s="1" t="s">
        <v>10</v>
      </c>
      <c r="BG5" s="1" t="s">
        <v>11</v>
      </c>
      <c r="BJ5" s="1" t="s">
        <v>2</v>
      </c>
      <c r="BK5" s="1" t="s">
        <v>3</v>
      </c>
      <c r="BL5" s="1" t="s">
        <v>4</v>
      </c>
      <c r="BM5" s="1" t="s">
        <v>5</v>
      </c>
      <c r="BN5" s="1" t="s">
        <v>6</v>
      </c>
      <c r="BO5" s="1" t="s">
        <v>7</v>
      </c>
      <c r="BP5" s="1" t="s">
        <v>8</v>
      </c>
      <c r="BQ5" s="1" t="s">
        <v>9</v>
      </c>
      <c r="BR5" s="1" t="s">
        <v>10</v>
      </c>
      <c r="BS5" s="1" t="s">
        <v>11</v>
      </c>
      <c r="BV5" s="1" t="s">
        <v>2</v>
      </c>
      <c r="BW5" s="1" t="s">
        <v>3</v>
      </c>
      <c r="BX5" s="1" t="s">
        <v>4</v>
      </c>
      <c r="BY5" s="1" t="s">
        <v>5</v>
      </c>
      <c r="BZ5" s="1" t="s">
        <v>6</v>
      </c>
      <c r="CA5" s="1" t="s">
        <v>7</v>
      </c>
      <c r="CB5" s="1" t="s">
        <v>8</v>
      </c>
      <c r="CC5" s="1" t="s">
        <v>9</v>
      </c>
      <c r="CD5" s="1" t="s">
        <v>10</v>
      </c>
      <c r="CE5" s="1" t="s">
        <v>11</v>
      </c>
      <c r="CH5" s="1" t="s">
        <v>2</v>
      </c>
      <c r="CI5" s="1" t="s">
        <v>3</v>
      </c>
      <c r="CJ5" s="1" t="s">
        <v>4</v>
      </c>
      <c r="CK5" s="1" t="s">
        <v>5</v>
      </c>
      <c r="CL5" s="1" t="s">
        <v>6</v>
      </c>
      <c r="CM5" s="1" t="s">
        <v>7</v>
      </c>
      <c r="CN5" s="1" t="s">
        <v>8</v>
      </c>
      <c r="CO5" s="1" t="s">
        <v>9</v>
      </c>
      <c r="CP5" s="1" t="s">
        <v>10</v>
      </c>
      <c r="CQ5" s="1" t="s">
        <v>11</v>
      </c>
      <c r="CT5" s="1" t="s">
        <v>2</v>
      </c>
      <c r="CU5" s="1" t="s">
        <v>3</v>
      </c>
      <c r="CV5" s="1" t="s">
        <v>4</v>
      </c>
      <c r="CW5" s="1" t="s">
        <v>5</v>
      </c>
      <c r="CX5" s="1" t="s">
        <v>6</v>
      </c>
      <c r="CY5" s="1" t="s">
        <v>7</v>
      </c>
      <c r="CZ5" s="1" t="s">
        <v>8</v>
      </c>
      <c r="DA5" s="1" t="s">
        <v>9</v>
      </c>
      <c r="DB5" s="1" t="s">
        <v>10</v>
      </c>
      <c r="DC5" s="1" t="s">
        <v>11</v>
      </c>
      <c r="DF5" s="1" t="s">
        <v>2</v>
      </c>
      <c r="DG5" s="1" t="s">
        <v>3</v>
      </c>
      <c r="DH5" s="1" t="s">
        <v>4</v>
      </c>
      <c r="DI5" s="1" t="s">
        <v>5</v>
      </c>
      <c r="DJ5" s="1" t="s">
        <v>6</v>
      </c>
      <c r="DK5" s="1" t="s">
        <v>7</v>
      </c>
      <c r="DL5" s="1" t="s">
        <v>8</v>
      </c>
      <c r="DM5" s="1" t="s">
        <v>9</v>
      </c>
      <c r="DN5" s="1" t="s">
        <v>10</v>
      </c>
      <c r="DO5" s="1" t="s">
        <v>11</v>
      </c>
      <c r="DR5" s="1" t="s">
        <v>2</v>
      </c>
      <c r="DS5" s="1" t="s">
        <v>3</v>
      </c>
      <c r="DT5" s="1" t="s">
        <v>4</v>
      </c>
      <c r="DU5" s="1" t="s">
        <v>5</v>
      </c>
      <c r="DV5" s="1" t="s">
        <v>6</v>
      </c>
      <c r="DW5" s="1" t="s">
        <v>7</v>
      </c>
      <c r="DX5" s="1" t="s">
        <v>8</v>
      </c>
      <c r="DY5" s="1" t="s">
        <v>9</v>
      </c>
      <c r="DZ5" s="1" t="s">
        <v>10</v>
      </c>
      <c r="EA5" s="1" t="s">
        <v>11</v>
      </c>
      <c r="ED5" s="1" t="s">
        <v>2</v>
      </c>
      <c r="EE5" s="1" t="s">
        <v>3</v>
      </c>
      <c r="EF5" s="1" t="s">
        <v>4</v>
      </c>
      <c r="EG5" s="1" t="s">
        <v>5</v>
      </c>
      <c r="EH5" s="1" t="s">
        <v>6</v>
      </c>
      <c r="EI5" s="1" t="s">
        <v>7</v>
      </c>
      <c r="EJ5" s="1" t="s">
        <v>8</v>
      </c>
      <c r="EK5" s="1" t="s">
        <v>9</v>
      </c>
      <c r="EL5" s="1" t="s">
        <v>10</v>
      </c>
      <c r="EM5" s="1" t="s">
        <v>11</v>
      </c>
    </row>
    <row r="6" spans="1:143" x14ac:dyDescent="0.25">
      <c r="A6" s="1">
        <v>1</v>
      </c>
      <c r="B6" s="1">
        <v>1E-3</v>
      </c>
      <c r="C6" s="1">
        <v>2.0000000000000001E-4</v>
      </c>
      <c r="D6" s="4">
        <v>0</v>
      </c>
      <c r="E6" s="4">
        <v>0</v>
      </c>
      <c r="F6" s="1">
        <f t="shared" ref="F6:F19" si="0">(2.75*2.75)*((1-C6)*(1-C6))</f>
        <v>7.5594753025000001</v>
      </c>
      <c r="G6" s="1">
        <f t="shared" ref="G6:G19" si="1">1.5</f>
        <v>1.5</v>
      </c>
      <c r="H6" s="1">
        <f t="shared" ref="H6:H19" si="2">2*(1+D6)</f>
        <v>2</v>
      </c>
      <c r="I6" s="1">
        <f t="shared" ref="I6:I19" si="3">0.32*(1+E6)</f>
        <v>0.32</v>
      </c>
      <c r="J6" s="1">
        <f t="shared" ref="J6:J19" si="4">(F6-G6-H6-I6)*(F6-G6-H6-I6)</f>
        <v>13.983675538007468</v>
      </c>
      <c r="K6" s="5">
        <f t="shared" ref="K6:K19" si="5">1/J6</f>
        <v>7.1511956729975013E-2</v>
      </c>
      <c r="M6" s="1">
        <v>1</v>
      </c>
      <c r="N6" s="1">
        <v>1E-3</v>
      </c>
      <c r="O6" s="1">
        <v>2.0000000000000001E-4</v>
      </c>
      <c r="P6" s="4">
        <v>0.02</v>
      </c>
      <c r="Q6" s="4">
        <v>0.1</v>
      </c>
      <c r="R6" s="1">
        <f t="shared" ref="R6:R19" si="6">(2.75*2.75)*((1-O6)*(1-O6))</f>
        <v>7.5594753025000001</v>
      </c>
      <c r="S6" s="1">
        <f t="shared" ref="S6:S19" si="7">1.5</f>
        <v>1.5</v>
      </c>
      <c r="T6" s="1">
        <f t="shared" ref="T6:T19" si="8">2*(1+P6)</f>
        <v>2.04</v>
      </c>
      <c r="U6" s="1">
        <f t="shared" ref="U6:U19" si="9">0.32*(1+Q6)</f>
        <v>0.35200000000000004</v>
      </c>
      <c r="V6" s="1">
        <f t="shared" ref="V6:V19" si="10">(R6-S6-T6-U6)*(R6-S6-T6-U6)</f>
        <v>13.450375094447468</v>
      </c>
      <c r="W6" s="5">
        <f t="shared" ref="W6:W19" si="11">1/V6</f>
        <v>7.4347368975071645E-2</v>
      </c>
      <c r="X6" s="2"/>
      <c r="Y6" s="1">
        <v>1</v>
      </c>
      <c r="Z6" s="1">
        <v>1E-3</v>
      </c>
      <c r="AA6" s="1">
        <v>2.0000000000000001E-4</v>
      </c>
      <c r="AB6" s="4">
        <v>0.04</v>
      </c>
      <c r="AC6" s="4">
        <v>0.2</v>
      </c>
      <c r="AD6" s="1">
        <f t="shared" ref="AD6:AD19" si="12">(2.75*2.75)*((1-AA6)*(1-AA6))</f>
        <v>7.5594753025000001</v>
      </c>
      <c r="AE6" s="1">
        <f t="shared" ref="AE6:AE19" si="13">1.5</f>
        <v>1.5</v>
      </c>
      <c r="AF6" s="1">
        <f t="shared" ref="AF6:AF19" si="14">2*(1+AB6)</f>
        <v>2.08</v>
      </c>
      <c r="AG6" s="1">
        <f t="shared" ref="AG6:AG19" si="15">0.32*(1+AC6)</f>
        <v>0.38400000000000001</v>
      </c>
      <c r="AH6" s="1">
        <f t="shared" ref="AH6:AH19" si="16">(AD6-AE6-AF6-AG6)*(AD6-AE6-AF6-AG6)</f>
        <v>12.927442650887468</v>
      </c>
      <c r="AI6" s="5">
        <f t="shared" ref="AI6:AI19" si="17">1/AH6</f>
        <v>7.7354820052622716E-2</v>
      </c>
      <c r="AK6" s="1">
        <v>1</v>
      </c>
      <c r="AL6" s="1">
        <v>1E-3</v>
      </c>
      <c r="AM6" s="1">
        <v>2.0000000000000001E-4</v>
      </c>
      <c r="AN6" s="4">
        <v>0.06</v>
      </c>
      <c r="AO6" s="4">
        <v>0.3</v>
      </c>
      <c r="AP6" s="1">
        <f t="shared" ref="AP6:AP19" si="18">(2.75*2.75)*((1-AM6)*(1-AM6))</f>
        <v>7.5594753025000001</v>
      </c>
      <c r="AQ6" s="1">
        <f t="shared" ref="AQ6:AQ19" si="19">1.5</f>
        <v>1.5</v>
      </c>
      <c r="AR6" s="1">
        <f t="shared" ref="AR6:AR19" si="20">2*(1+AN6)</f>
        <v>2.12</v>
      </c>
      <c r="AS6" s="1">
        <f t="shared" ref="AS6:AS19" si="21">0.32*(1+AO6)</f>
        <v>0.41600000000000004</v>
      </c>
      <c r="AT6" s="1">
        <f t="shared" ref="AT6:AT19" si="22">(AP6-AQ6-AR6-AS6)*(AP6-AQ6-AR6-AS6)</f>
        <v>12.414878207327467</v>
      </c>
      <c r="AU6" s="5">
        <f t="shared" ref="AU6:AU19" si="23">1/AT6</f>
        <v>8.0548514717589698E-2</v>
      </c>
      <c r="AW6" s="1">
        <v>1</v>
      </c>
      <c r="AX6" s="1">
        <v>1E-3</v>
      </c>
      <c r="AY6" s="1">
        <v>2.0000000000000001E-4</v>
      </c>
      <c r="AZ6" s="4">
        <v>0.08</v>
      </c>
      <c r="BA6" s="4">
        <v>0.4</v>
      </c>
      <c r="BB6" s="1">
        <f t="shared" ref="BB6:BB19" si="24">(2.75*2.75)*((1-AY6)*(1-AY6))</f>
        <v>7.5594753025000001</v>
      </c>
      <c r="BC6" s="1">
        <f t="shared" ref="BC6:BC19" si="25">1.5</f>
        <v>1.5</v>
      </c>
      <c r="BD6" s="1">
        <f t="shared" ref="BD6:BD19" si="26">2*(1+AZ6)</f>
        <v>2.16</v>
      </c>
      <c r="BE6" s="1">
        <f t="shared" ref="BE6:BE19" si="27">0.32*(1+BA6)</f>
        <v>0.44799999999999995</v>
      </c>
      <c r="BF6" s="1">
        <f t="shared" ref="BF6:BF19" si="28">(BB6-BC6-BD6-BE6)*(BB6-BC6-BD6-BE6)</f>
        <v>11.912681763767466</v>
      </c>
      <c r="BG6" s="5">
        <f t="shared" ref="BG6:BG19" si="29">1/BF6</f>
        <v>8.3944154627005094E-2</v>
      </c>
      <c r="BI6" s="1">
        <v>1</v>
      </c>
      <c r="BJ6" s="1">
        <v>1E-3</v>
      </c>
      <c r="BK6" s="1">
        <v>2.0000000000000001E-4</v>
      </c>
      <c r="BL6" s="4">
        <v>0.1</v>
      </c>
      <c r="BM6" s="4">
        <v>0.5</v>
      </c>
      <c r="BN6" s="1">
        <f t="shared" ref="BN6:BN19" si="30">(2.75*2.75)*((1-BK6)*(1-BK6))</f>
        <v>7.5594753025000001</v>
      </c>
      <c r="BO6" s="1">
        <f t="shared" ref="BO6:BO19" si="31">1.5</f>
        <v>1.5</v>
      </c>
      <c r="BP6" s="1">
        <f t="shared" ref="BP6:BP19" si="32">2*(1+BL6)</f>
        <v>2.2000000000000002</v>
      </c>
      <c r="BQ6" s="1">
        <f t="shared" ref="BQ6:BQ19" si="33">0.32*(1+BM6)</f>
        <v>0.48</v>
      </c>
      <c r="BR6" s="1">
        <f t="shared" ref="BR6:BR19" si="34">(BN6-BO6-BP6-BQ6)*(BN6-BO6-BP6-BQ6)</f>
        <v>11.420853320207467</v>
      </c>
      <c r="BS6" s="5">
        <f t="shared" ref="BS6:BS19" si="35">1/BR6</f>
        <v>8.7559131700838122E-2</v>
      </c>
      <c r="BU6" s="1">
        <v>1</v>
      </c>
      <c r="BV6" s="1">
        <v>1E-3</v>
      </c>
      <c r="BW6" s="1">
        <v>2.0000000000000001E-4</v>
      </c>
      <c r="BX6" s="4">
        <v>0.2</v>
      </c>
      <c r="BY6" s="4">
        <v>1</v>
      </c>
      <c r="BZ6" s="1">
        <f t="shared" ref="BZ6:BZ19" si="36">(2.75*2.75)*((1-BW6)*(1-BW6))</f>
        <v>7.5594753025000001</v>
      </c>
      <c r="CA6" s="1">
        <f t="shared" ref="CA6:CA19" si="37">1.5</f>
        <v>1.5</v>
      </c>
      <c r="CB6" s="1">
        <f t="shared" ref="CB6:CB19" si="38">2*(1+BX6)</f>
        <v>2.4</v>
      </c>
      <c r="CC6" s="1">
        <f t="shared" ref="CC6:CC19" si="39">0.32*(1+BY6)</f>
        <v>0.64</v>
      </c>
      <c r="CD6" s="1">
        <f t="shared" ref="CD6:CD19" si="40">(BZ6-CA6-CB6-CC6)*(BZ6-CA6-CB6-CC6)</f>
        <v>9.1172311024074677</v>
      </c>
      <c r="CE6" s="5">
        <f t="shared" ref="CE6:CE19" si="41">1/CD6</f>
        <v>0.10968242317954879</v>
      </c>
      <c r="CG6" s="1">
        <v>1</v>
      </c>
      <c r="CH6" s="1">
        <v>1E-3</v>
      </c>
      <c r="CI6" s="1">
        <v>2.0000000000000001E-4</v>
      </c>
      <c r="CJ6" s="4">
        <v>0.3</v>
      </c>
      <c r="CK6" s="4">
        <v>1.5</v>
      </c>
      <c r="CL6" s="1">
        <f t="shared" ref="CL6:CL19" si="42">(2.75*2.75)*((1-CI6)*(1-CI6))</f>
        <v>7.5594753025000001</v>
      </c>
      <c r="CM6" s="1">
        <f t="shared" ref="CM6:CM19" si="43">1.5</f>
        <v>1.5</v>
      </c>
      <c r="CN6" s="1">
        <f t="shared" ref="CN6:CN19" si="44">2*(1+CJ6)</f>
        <v>2.6</v>
      </c>
      <c r="CO6" s="1">
        <f t="shared" ref="CO6:CO19" si="45">0.32*(1+CK6)</f>
        <v>0.8</v>
      </c>
      <c r="CP6" s="1">
        <f t="shared" ref="CP6:CP19" si="46">(CL6-CM6-CN6-CO6)*(CL6-CM6-CN6-CO6)</f>
        <v>7.0728088846074648</v>
      </c>
      <c r="CQ6" s="5">
        <f t="shared" ref="CQ6:CQ19" si="47">1/CP6</f>
        <v>0.14138654335426726</v>
      </c>
      <c r="CS6" s="1">
        <v>1</v>
      </c>
      <c r="CT6" s="1">
        <v>1E-3</v>
      </c>
      <c r="CU6" s="1">
        <v>2.0000000000000001E-4</v>
      </c>
      <c r="CV6" s="4">
        <v>0.4</v>
      </c>
      <c r="CW6" s="4">
        <v>2</v>
      </c>
      <c r="CX6" s="1">
        <f t="shared" ref="CX6:CX19" si="48">(2.75*2.75)*((1-CU6)*(1-CU6))</f>
        <v>7.5594753025000001</v>
      </c>
      <c r="CY6" s="1">
        <f t="shared" ref="CY6:CY19" si="49">1.5</f>
        <v>1.5</v>
      </c>
      <c r="CZ6" s="1">
        <f t="shared" ref="CZ6:CZ19" si="50">2*(1+CV6)</f>
        <v>2.8</v>
      </c>
      <c r="DA6" s="1">
        <f t="shared" ref="DA6:DA19" si="51">0.32*(1+CW6)</f>
        <v>0.96</v>
      </c>
      <c r="DB6" s="1">
        <f t="shared" ref="DB6:DB19" si="52">(CX6-CY6-CZ6-DA6)*(CX6-CY6-CZ6-DA6)</f>
        <v>5.287586666807468</v>
      </c>
      <c r="DC6" s="5">
        <f t="shared" ref="DC6:DC19" si="53">1/DB6</f>
        <v>0.18912219562800636</v>
      </c>
      <c r="DE6" s="1">
        <v>1</v>
      </c>
      <c r="DF6" s="1">
        <v>1E-3</v>
      </c>
      <c r="DG6" s="1">
        <v>2.0000000000000001E-4</v>
      </c>
      <c r="DH6" s="4">
        <v>0.5</v>
      </c>
      <c r="DI6" s="4">
        <v>2.5</v>
      </c>
      <c r="DJ6" s="1">
        <f t="shared" ref="DJ6:DJ19" si="54">(2.75*2.75)*((1-DG6)*(1-DG6))</f>
        <v>7.5594753025000001</v>
      </c>
      <c r="DK6" s="1">
        <f t="shared" ref="DK6:DK19" si="55">1.5</f>
        <v>1.5</v>
      </c>
      <c r="DL6" s="1">
        <f t="shared" ref="DL6:DL19" si="56">2*(1+DH6)</f>
        <v>3</v>
      </c>
      <c r="DM6" s="1">
        <f t="shared" ref="DM6:DM19" si="57">0.32*(1+DI6)</f>
        <v>1.1200000000000001</v>
      </c>
      <c r="DN6" s="1">
        <f t="shared" ref="DN6:DN19" si="58">(DJ6-DK6-DL6-DM6)*(DJ6-DK6-DL6-DM6)</f>
        <v>3.7615644490074667</v>
      </c>
      <c r="DO6" s="5">
        <f t="shared" ref="DO6:DO19" si="59">1/DN6</f>
        <v>0.26584683409156046</v>
      </c>
      <c r="DQ6" s="1">
        <v>1</v>
      </c>
      <c r="DR6" s="1">
        <v>1E-3</v>
      </c>
      <c r="DS6" s="1">
        <v>2.0000000000000001E-4</v>
      </c>
      <c r="DT6" s="4">
        <v>0.6</v>
      </c>
      <c r="DU6" s="4">
        <v>3</v>
      </c>
      <c r="DV6" s="1">
        <f t="shared" ref="DV6:DV19" si="60">(2.75*2.75)*((1-DS6)*(1-DS6))</f>
        <v>7.5594753025000001</v>
      </c>
      <c r="DW6" s="1">
        <f t="shared" ref="DW6:DW19" si="61">1.5</f>
        <v>1.5</v>
      </c>
      <c r="DX6" s="1">
        <f t="shared" ref="DX6:DX19" si="62">2*(1+DT6)</f>
        <v>3.2</v>
      </c>
      <c r="DY6" s="1">
        <f t="shared" ref="DY6:DY19" si="63">0.32*(1+DU6)</f>
        <v>1.28</v>
      </c>
      <c r="DZ6" s="1">
        <f t="shared" ref="DZ6:DZ19" si="64">(DV6-DW6-DX6-DY6)*(DV6-DW6-DX6-DY6)</f>
        <v>2.4947422312074661</v>
      </c>
      <c r="EA6" s="5">
        <f t="shared" ref="EA6:EA19" si="65">1/DZ6</f>
        <v>0.40084301596000788</v>
      </c>
      <c r="EC6" s="1">
        <v>1</v>
      </c>
      <c r="ED6" s="1">
        <v>1E-3</v>
      </c>
      <c r="EE6" s="1">
        <v>2.0000000000000001E-4</v>
      </c>
      <c r="EF6" s="4">
        <v>0.7</v>
      </c>
      <c r="EG6" s="4">
        <v>3.5</v>
      </c>
      <c r="EH6" s="1">
        <f t="shared" ref="EH6:EH19" si="66">(2.75*2.75)*((1-EE6)*(1-EE6))</f>
        <v>7.5594753025000001</v>
      </c>
      <c r="EI6" s="1">
        <f t="shared" ref="EI6:EI19" si="67">1.5</f>
        <v>1.5</v>
      </c>
      <c r="EJ6" s="1">
        <f t="shared" ref="EJ6:EJ19" si="68">2*(1+EF6)</f>
        <v>3.4</v>
      </c>
      <c r="EK6" s="1">
        <f t="shared" ref="EK6:EK19" si="69">0.32*(1+EG6)</f>
        <v>1.44</v>
      </c>
      <c r="EL6" s="1">
        <f t="shared" ref="EL6:EL19" si="70">(EH6-EI6-EJ6-EK6)*(EH6-EI6-EJ6-EK6)</f>
        <v>1.4871200134074671</v>
      </c>
      <c r="EM6" s="5">
        <f t="shared" ref="EM6:EM19" si="71">1/EL6</f>
        <v>0.67244068466853624</v>
      </c>
    </row>
    <row r="7" spans="1:143" x14ac:dyDescent="0.25">
      <c r="A7" s="1">
        <v>2</v>
      </c>
      <c r="B7" s="1">
        <v>3.0000000000000001E-3</v>
      </c>
      <c r="C7" s="1">
        <v>6.3000000000000003E-4</v>
      </c>
      <c r="D7" s="4">
        <v>0</v>
      </c>
      <c r="E7" s="4">
        <v>0</v>
      </c>
      <c r="F7" s="1">
        <f t="shared" si="0"/>
        <v>7.5529742515562495</v>
      </c>
      <c r="G7" s="1">
        <f t="shared" si="1"/>
        <v>1.5</v>
      </c>
      <c r="H7" s="1">
        <f t="shared" si="2"/>
        <v>2</v>
      </c>
      <c r="I7" s="1">
        <f t="shared" si="3"/>
        <v>0.32</v>
      </c>
      <c r="J7" s="1">
        <f t="shared" si="4"/>
        <v>13.935096762781942</v>
      </c>
      <c r="K7" s="5">
        <f t="shared" si="5"/>
        <v>7.1761252686153881E-2</v>
      </c>
      <c r="M7" s="1">
        <v>2</v>
      </c>
      <c r="N7" s="1">
        <v>0.03</v>
      </c>
      <c r="O7" s="1">
        <v>6.3000000000000003E-4</v>
      </c>
      <c r="P7" s="4">
        <v>0.02</v>
      </c>
      <c r="Q7" s="4">
        <v>0.1</v>
      </c>
      <c r="R7" s="1">
        <f t="shared" si="6"/>
        <v>7.5529742515562495</v>
      </c>
      <c r="S7" s="1">
        <f t="shared" si="7"/>
        <v>1.5</v>
      </c>
      <c r="T7" s="1">
        <f t="shared" si="8"/>
        <v>2.04</v>
      </c>
      <c r="U7" s="1">
        <f t="shared" si="9"/>
        <v>0.35200000000000004</v>
      </c>
      <c r="V7" s="1">
        <f t="shared" si="10"/>
        <v>13.402732470557842</v>
      </c>
      <c r="W7" s="5">
        <f t="shared" si="11"/>
        <v>7.4611651183572311E-2</v>
      </c>
      <c r="X7" s="2"/>
      <c r="Y7" s="1">
        <v>2</v>
      </c>
      <c r="Z7" s="1">
        <v>0.03</v>
      </c>
      <c r="AA7" s="1">
        <v>6.3000000000000003E-4</v>
      </c>
      <c r="AB7" s="4">
        <v>0.04</v>
      </c>
      <c r="AC7" s="4">
        <v>0.2</v>
      </c>
      <c r="AD7" s="1">
        <f t="shared" si="12"/>
        <v>7.5529742515562495</v>
      </c>
      <c r="AE7" s="1">
        <f t="shared" si="13"/>
        <v>1.5</v>
      </c>
      <c r="AF7" s="1">
        <f t="shared" si="14"/>
        <v>2.08</v>
      </c>
      <c r="AG7" s="1">
        <f t="shared" si="15"/>
        <v>0.38400000000000001</v>
      </c>
      <c r="AH7" s="1">
        <f t="shared" si="16"/>
        <v>12.880736178333741</v>
      </c>
      <c r="AI7" s="5">
        <f t="shared" si="17"/>
        <v>7.7635314174205883E-2</v>
      </c>
      <c r="AK7" s="1">
        <v>2</v>
      </c>
      <c r="AL7" s="1">
        <v>0.03</v>
      </c>
      <c r="AM7" s="1">
        <v>6.3000000000000003E-4</v>
      </c>
      <c r="AN7" s="4">
        <v>0.06</v>
      </c>
      <c r="AO7" s="4">
        <v>0.3</v>
      </c>
      <c r="AP7" s="1">
        <f t="shared" si="18"/>
        <v>7.5529742515562495</v>
      </c>
      <c r="AQ7" s="1">
        <f t="shared" si="19"/>
        <v>1.5</v>
      </c>
      <c r="AR7" s="1">
        <f t="shared" si="20"/>
        <v>2.12</v>
      </c>
      <c r="AS7" s="1">
        <f t="shared" si="21"/>
        <v>0.41600000000000004</v>
      </c>
      <c r="AT7" s="1">
        <f t="shared" si="22"/>
        <v>12.36910788610964</v>
      </c>
      <c r="AU7" s="5">
        <f t="shared" si="23"/>
        <v>8.0846574321094572E-2</v>
      </c>
      <c r="AW7" s="1">
        <v>2</v>
      </c>
      <c r="AX7" s="1">
        <v>0.03</v>
      </c>
      <c r="AY7" s="1">
        <v>6.3000000000000003E-4</v>
      </c>
      <c r="AZ7" s="4">
        <v>0.08</v>
      </c>
      <c r="BA7" s="4">
        <v>0.4</v>
      </c>
      <c r="BB7" s="1">
        <f t="shared" si="24"/>
        <v>7.5529742515562495</v>
      </c>
      <c r="BC7" s="1">
        <f t="shared" si="25"/>
        <v>1.5</v>
      </c>
      <c r="BD7" s="1">
        <f t="shared" si="26"/>
        <v>2.16</v>
      </c>
      <c r="BE7" s="1">
        <f t="shared" si="27"/>
        <v>0.44799999999999995</v>
      </c>
      <c r="BF7" s="1">
        <f t="shared" si="28"/>
        <v>11.867847593885541</v>
      </c>
      <c r="BG7" s="5">
        <f t="shared" si="29"/>
        <v>8.4261277547515195E-2</v>
      </c>
      <c r="BI7" s="1">
        <v>2</v>
      </c>
      <c r="BJ7" s="1">
        <v>0.03</v>
      </c>
      <c r="BK7" s="1">
        <v>6.3000000000000003E-4</v>
      </c>
      <c r="BL7" s="4">
        <v>0.1</v>
      </c>
      <c r="BM7" s="4">
        <v>0.5</v>
      </c>
      <c r="BN7" s="1">
        <f t="shared" si="30"/>
        <v>7.5529742515562495</v>
      </c>
      <c r="BO7" s="1">
        <f t="shared" si="31"/>
        <v>1.5</v>
      </c>
      <c r="BP7" s="1">
        <f t="shared" si="32"/>
        <v>2.2000000000000002</v>
      </c>
      <c r="BQ7" s="1">
        <f t="shared" si="33"/>
        <v>0.48</v>
      </c>
      <c r="BR7" s="1">
        <f t="shared" si="34"/>
        <v>11.37695530166144</v>
      </c>
      <c r="BS7" s="5">
        <f t="shared" si="35"/>
        <v>8.7896978891528602E-2</v>
      </c>
      <c r="BU7" s="1">
        <v>2</v>
      </c>
      <c r="BV7" s="1">
        <v>0.03</v>
      </c>
      <c r="BW7" s="1">
        <v>6.3000000000000003E-4</v>
      </c>
      <c r="BX7" s="4">
        <v>0.2</v>
      </c>
      <c r="BY7" s="4">
        <v>1</v>
      </c>
      <c r="BZ7" s="1">
        <f t="shared" si="36"/>
        <v>7.5529742515562495</v>
      </c>
      <c r="CA7" s="1">
        <f t="shared" si="37"/>
        <v>1.5</v>
      </c>
      <c r="CB7" s="1">
        <f t="shared" si="38"/>
        <v>2.4</v>
      </c>
      <c r="CC7" s="1">
        <f t="shared" si="39"/>
        <v>0.64</v>
      </c>
      <c r="CD7" s="1">
        <f t="shared" si="40"/>
        <v>9.0780138405409421</v>
      </c>
      <c r="CE7" s="5">
        <f t="shared" si="41"/>
        <v>0.11015625417248888</v>
      </c>
      <c r="CG7" s="1">
        <v>2</v>
      </c>
      <c r="CH7" s="1">
        <v>0.03</v>
      </c>
      <c r="CI7" s="1">
        <v>6.3000000000000003E-4</v>
      </c>
      <c r="CJ7" s="4">
        <v>0.3</v>
      </c>
      <c r="CK7" s="4">
        <v>1.5</v>
      </c>
      <c r="CL7" s="1">
        <f t="shared" si="42"/>
        <v>7.5529742515562495</v>
      </c>
      <c r="CM7" s="1">
        <f t="shared" si="43"/>
        <v>1.5</v>
      </c>
      <c r="CN7" s="1">
        <f t="shared" si="44"/>
        <v>2.6</v>
      </c>
      <c r="CO7" s="1">
        <f t="shared" si="45"/>
        <v>0.8</v>
      </c>
      <c r="CP7" s="1">
        <f t="shared" si="46"/>
        <v>7.03827237942044</v>
      </c>
      <c r="CQ7" s="5">
        <f t="shared" si="47"/>
        <v>0.14208032114868849</v>
      </c>
      <c r="CS7" s="1">
        <v>2</v>
      </c>
      <c r="CT7" s="1">
        <v>0.03</v>
      </c>
      <c r="CU7" s="1">
        <v>6.3000000000000003E-4</v>
      </c>
      <c r="CV7" s="4">
        <v>0.4</v>
      </c>
      <c r="CW7" s="4">
        <v>2</v>
      </c>
      <c r="CX7" s="1">
        <f t="shared" si="48"/>
        <v>7.5529742515562495</v>
      </c>
      <c r="CY7" s="1">
        <f t="shared" si="49"/>
        <v>1.5</v>
      </c>
      <c r="CZ7" s="1">
        <f t="shared" si="50"/>
        <v>2.8</v>
      </c>
      <c r="DA7" s="1">
        <f t="shared" si="51"/>
        <v>0.96</v>
      </c>
      <c r="DB7" s="1">
        <f t="shared" si="52"/>
        <v>5.2577309182999432</v>
      </c>
      <c r="DC7" s="5">
        <f t="shared" si="53"/>
        <v>0.19019611606965695</v>
      </c>
      <c r="DE7" s="1">
        <v>2</v>
      </c>
      <c r="DF7" s="1">
        <v>0.03</v>
      </c>
      <c r="DG7" s="1">
        <v>6.3000000000000003E-4</v>
      </c>
      <c r="DH7" s="4">
        <v>0.5</v>
      </c>
      <c r="DI7" s="4">
        <v>2.5</v>
      </c>
      <c r="DJ7" s="1">
        <f t="shared" si="54"/>
        <v>7.5529742515562495</v>
      </c>
      <c r="DK7" s="1">
        <f t="shared" si="55"/>
        <v>1.5</v>
      </c>
      <c r="DL7" s="1">
        <f t="shared" si="56"/>
        <v>3</v>
      </c>
      <c r="DM7" s="1">
        <f t="shared" si="57"/>
        <v>1.1200000000000001</v>
      </c>
      <c r="DN7" s="1">
        <f t="shared" si="58"/>
        <v>3.7363894571794423</v>
      </c>
      <c r="DO7" s="5">
        <f t="shared" si="59"/>
        <v>0.26763805311528971</v>
      </c>
      <c r="DQ7" s="1">
        <v>2</v>
      </c>
      <c r="DR7" s="1">
        <v>0.03</v>
      </c>
      <c r="DS7" s="1">
        <v>6.3000000000000003E-4</v>
      </c>
      <c r="DT7" s="4">
        <v>0.6</v>
      </c>
      <c r="DU7" s="4">
        <v>3</v>
      </c>
      <c r="DV7" s="1">
        <f t="shared" si="60"/>
        <v>7.5529742515562495</v>
      </c>
      <c r="DW7" s="1">
        <f t="shared" si="61"/>
        <v>1.5</v>
      </c>
      <c r="DX7" s="1">
        <f t="shared" si="62"/>
        <v>3.2</v>
      </c>
      <c r="DY7" s="1">
        <f t="shared" si="63"/>
        <v>1.28</v>
      </c>
      <c r="DZ7" s="1">
        <f t="shared" si="64"/>
        <v>2.4742479960589425</v>
      </c>
      <c r="EA7" s="5">
        <f t="shared" si="65"/>
        <v>0.40416320497897962</v>
      </c>
      <c r="EC7" s="1">
        <v>2</v>
      </c>
      <c r="ED7" s="1">
        <v>0.03</v>
      </c>
      <c r="EE7" s="1">
        <v>6.3000000000000003E-4</v>
      </c>
      <c r="EF7" s="4">
        <v>0.7</v>
      </c>
      <c r="EG7" s="4">
        <v>3.5</v>
      </c>
      <c r="EH7" s="1">
        <f t="shared" si="66"/>
        <v>7.5529742515562495</v>
      </c>
      <c r="EI7" s="1">
        <f t="shared" si="67"/>
        <v>1.5</v>
      </c>
      <c r="EJ7" s="1">
        <f t="shared" si="68"/>
        <v>3.4</v>
      </c>
      <c r="EK7" s="1">
        <f t="shared" si="69"/>
        <v>1.44</v>
      </c>
      <c r="EL7" s="1">
        <f t="shared" si="70"/>
        <v>1.471306534938444</v>
      </c>
      <c r="EM7" s="5">
        <f t="shared" si="71"/>
        <v>0.67966802039782803</v>
      </c>
    </row>
    <row r="8" spans="1:143" x14ac:dyDescent="0.25">
      <c r="A8" s="1">
        <v>3</v>
      </c>
      <c r="B8" s="1">
        <v>0.01</v>
      </c>
      <c r="C8" s="1">
        <v>2E-3</v>
      </c>
      <c r="D8" s="4">
        <v>0</v>
      </c>
      <c r="E8" s="4">
        <v>0</v>
      </c>
      <c r="F8" s="1">
        <f t="shared" si="0"/>
        <v>7.5322802500000003</v>
      </c>
      <c r="G8" s="1">
        <f t="shared" si="1"/>
        <v>1.5</v>
      </c>
      <c r="H8" s="1">
        <f t="shared" si="2"/>
        <v>2</v>
      </c>
      <c r="I8" s="1">
        <f t="shared" si="3"/>
        <v>0.32</v>
      </c>
      <c r="J8" s="1">
        <f t="shared" si="4"/>
        <v>13.781024654540067</v>
      </c>
      <c r="K8" s="5">
        <f t="shared" si="5"/>
        <v>7.2563544806558106E-2</v>
      </c>
      <c r="M8" s="1">
        <v>3</v>
      </c>
      <c r="N8" s="1">
        <v>0.01</v>
      </c>
      <c r="O8" s="2">
        <v>2E-3</v>
      </c>
      <c r="P8" s="4">
        <v>0.02</v>
      </c>
      <c r="Q8" s="4">
        <v>0.1</v>
      </c>
      <c r="R8" s="1">
        <f t="shared" si="6"/>
        <v>7.5322802500000003</v>
      </c>
      <c r="S8" s="1">
        <f t="shared" si="7"/>
        <v>1.5</v>
      </c>
      <c r="T8" s="1">
        <f t="shared" si="8"/>
        <v>2.04</v>
      </c>
      <c r="U8" s="1">
        <f t="shared" si="9"/>
        <v>0.35200000000000004</v>
      </c>
      <c r="V8" s="1">
        <f t="shared" si="10"/>
        <v>13.251640298540066</v>
      </c>
      <c r="W8" s="5">
        <f t="shared" si="11"/>
        <v>7.5462356166592456E-2</v>
      </c>
      <c r="X8" s="2"/>
      <c r="Y8" s="1">
        <v>3</v>
      </c>
      <c r="Z8" s="1">
        <v>0.01</v>
      </c>
      <c r="AA8" s="2">
        <v>2E-3</v>
      </c>
      <c r="AB8" s="4">
        <v>0.04</v>
      </c>
      <c r="AC8" s="4">
        <v>0.2</v>
      </c>
      <c r="AD8" s="1">
        <f t="shared" si="12"/>
        <v>7.5322802500000003</v>
      </c>
      <c r="AE8" s="1">
        <f t="shared" si="13"/>
        <v>1.5</v>
      </c>
      <c r="AF8" s="1">
        <f t="shared" si="14"/>
        <v>2.08</v>
      </c>
      <c r="AG8" s="1">
        <f t="shared" si="15"/>
        <v>0.38400000000000001</v>
      </c>
      <c r="AH8" s="1">
        <f t="shared" si="16"/>
        <v>12.732623942540066</v>
      </c>
      <c r="AI8" s="5">
        <f t="shared" si="17"/>
        <v>7.8538406891840343E-2</v>
      </c>
      <c r="AK8" s="1">
        <v>3</v>
      </c>
      <c r="AL8" s="1">
        <v>0.01</v>
      </c>
      <c r="AM8" s="2">
        <v>2E-3</v>
      </c>
      <c r="AN8" s="4">
        <v>0.06</v>
      </c>
      <c r="AO8" s="4">
        <v>0.3</v>
      </c>
      <c r="AP8" s="1">
        <f t="shared" si="18"/>
        <v>7.5322802500000003</v>
      </c>
      <c r="AQ8" s="1">
        <f t="shared" si="19"/>
        <v>1.5</v>
      </c>
      <c r="AR8" s="1">
        <f t="shared" si="20"/>
        <v>2.12</v>
      </c>
      <c r="AS8" s="1">
        <f t="shared" si="21"/>
        <v>0.41600000000000004</v>
      </c>
      <c r="AT8" s="1">
        <f t="shared" si="22"/>
        <v>12.223975586540064</v>
      </c>
      <c r="AU8" s="5">
        <f t="shared" si="23"/>
        <v>8.1806446104253472E-2</v>
      </c>
      <c r="AW8" s="1">
        <v>3</v>
      </c>
      <c r="AX8" s="1">
        <v>0.01</v>
      </c>
      <c r="AY8" s="2">
        <v>2E-3</v>
      </c>
      <c r="AZ8" s="4">
        <v>0.08</v>
      </c>
      <c r="BA8" s="4">
        <v>0.4</v>
      </c>
      <c r="BB8" s="1">
        <f t="shared" si="24"/>
        <v>7.5322802500000003</v>
      </c>
      <c r="BC8" s="1">
        <f t="shared" si="25"/>
        <v>1.5</v>
      </c>
      <c r="BD8" s="1">
        <f t="shared" si="26"/>
        <v>2.16</v>
      </c>
      <c r="BE8" s="1">
        <f t="shared" si="27"/>
        <v>0.44799999999999995</v>
      </c>
      <c r="BF8" s="1">
        <f t="shared" si="28"/>
        <v>11.725695230540063</v>
      </c>
      <c r="BG8" s="5">
        <f t="shared" si="29"/>
        <v>8.5282789663120209E-2</v>
      </c>
      <c r="BI8" s="1">
        <v>3</v>
      </c>
      <c r="BJ8" s="1">
        <v>0.01</v>
      </c>
      <c r="BK8" s="1">
        <v>2E-3</v>
      </c>
      <c r="BL8" s="4">
        <v>0.1</v>
      </c>
      <c r="BM8" s="4">
        <v>0.5</v>
      </c>
      <c r="BN8" s="1">
        <f t="shared" si="30"/>
        <v>7.5322802500000003</v>
      </c>
      <c r="BO8" s="1">
        <f t="shared" si="31"/>
        <v>1.5</v>
      </c>
      <c r="BP8" s="1">
        <f t="shared" si="32"/>
        <v>2.2000000000000002</v>
      </c>
      <c r="BQ8" s="1">
        <f t="shared" si="33"/>
        <v>0.48</v>
      </c>
      <c r="BR8" s="1">
        <f t="shared" si="34"/>
        <v>11.237782874540065</v>
      </c>
      <c r="BS8" s="5">
        <f t="shared" si="35"/>
        <v>8.8985524205630065E-2</v>
      </c>
      <c r="BU8" s="1">
        <v>3</v>
      </c>
      <c r="BV8" s="1">
        <v>0.01</v>
      </c>
      <c r="BW8" s="1">
        <v>2E-3</v>
      </c>
      <c r="BX8" s="4">
        <v>0.2</v>
      </c>
      <c r="BY8" s="4">
        <v>1</v>
      </c>
      <c r="BZ8" s="1">
        <f t="shared" si="36"/>
        <v>7.5322802500000003</v>
      </c>
      <c r="CA8" s="1">
        <f t="shared" si="37"/>
        <v>1.5</v>
      </c>
      <c r="CB8" s="1">
        <f t="shared" si="38"/>
        <v>2.4</v>
      </c>
      <c r="CC8" s="1">
        <f t="shared" si="39"/>
        <v>0.64</v>
      </c>
      <c r="CD8" s="1">
        <f t="shared" si="40"/>
        <v>8.9537410945400637</v>
      </c>
      <c r="CE8" s="5">
        <f t="shared" si="41"/>
        <v>0.11168515924698715</v>
      </c>
      <c r="CG8" s="1">
        <v>3</v>
      </c>
      <c r="CH8" s="1">
        <v>0.01</v>
      </c>
      <c r="CI8" s="1">
        <v>2E-3</v>
      </c>
      <c r="CJ8" s="4">
        <v>0.3</v>
      </c>
      <c r="CK8" s="4">
        <v>1.5</v>
      </c>
      <c r="CL8" s="1">
        <f t="shared" si="42"/>
        <v>7.5322802500000003</v>
      </c>
      <c r="CM8" s="1">
        <f t="shared" si="43"/>
        <v>1.5</v>
      </c>
      <c r="CN8" s="1">
        <f t="shared" si="44"/>
        <v>2.6</v>
      </c>
      <c r="CO8" s="1">
        <f t="shared" si="45"/>
        <v>0.8</v>
      </c>
      <c r="CP8" s="1">
        <f t="shared" si="46"/>
        <v>6.9288993145400628</v>
      </c>
      <c r="CQ8" s="5">
        <f t="shared" si="47"/>
        <v>0.14432306699875599</v>
      </c>
      <c r="CS8" s="1">
        <v>3</v>
      </c>
      <c r="CT8" s="1">
        <v>0.01</v>
      </c>
      <c r="CU8" s="1">
        <v>2E-3</v>
      </c>
      <c r="CV8" s="4">
        <v>0.4</v>
      </c>
      <c r="CW8" s="4">
        <v>2</v>
      </c>
      <c r="CX8" s="1">
        <f t="shared" si="48"/>
        <v>7.5322802500000003</v>
      </c>
      <c r="CY8" s="1">
        <f t="shared" si="49"/>
        <v>1.5</v>
      </c>
      <c r="CZ8" s="1">
        <f t="shared" si="50"/>
        <v>2.8</v>
      </c>
      <c r="DA8" s="1">
        <f t="shared" si="51"/>
        <v>0.96</v>
      </c>
      <c r="DB8" s="1">
        <f t="shared" si="52"/>
        <v>5.1632575345400653</v>
      </c>
      <c r="DC8" s="5">
        <f t="shared" si="53"/>
        <v>0.19367618084327812</v>
      </c>
      <c r="DE8" s="1">
        <v>3</v>
      </c>
      <c r="DF8" s="1">
        <v>0.01</v>
      </c>
      <c r="DG8" s="1">
        <v>2E-3</v>
      </c>
      <c r="DH8" s="4">
        <v>0.5</v>
      </c>
      <c r="DI8" s="4">
        <v>2.5</v>
      </c>
      <c r="DJ8" s="1">
        <f t="shared" si="54"/>
        <v>7.5322802500000003</v>
      </c>
      <c r="DK8" s="1">
        <f t="shared" si="55"/>
        <v>1.5</v>
      </c>
      <c r="DL8" s="1">
        <f t="shared" si="56"/>
        <v>3</v>
      </c>
      <c r="DM8" s="1">
        <f t="shared" si="57"/>
        <v>1.1200000000000001</v>
      </c>
      <c r="DN8" s="1">
        <f t="shared" si="58"/>
        <v>3.6568157545400632</v>
      </c>
      <c r="DO8" s="5">
        <f t="shared" si="59"/>
        <v>0.2734619590167936</v>
      </c>
      <c r="DQ8" s="1">
        <v>3</v>
      </c>
      <c r="DR8" s="1">
        <v>0.01</v>
      </c>
      <c r="DS8" s="1">
        <v>2E-3</v>
      </c>
      <c r="DT8" s="4">
        <v>0.6</v>
      </c>
      <c r="DU8" s="4">
        <v>3</v>
      </c>
      <c r="DV8" s="1">
        <f t="shared" si="60"/>
        <v>7.5322802500000003</v>
      </c>
      <c r="DW8" s="1">
        <f t="shared" si="61"/>
        <v>1.5</v>
      </c>
      <c r="DX8" s="1">
        <f t="shared" si="62"/>
        <v>3.2</v>
      </c>
      <c r="DY8" s="1">
        <f t="shared" si="63"/>
        <v>1.28</v>
      </c>
      <c r="DZ8" s="1">
        <f t="shared" si="64"/>
        <v>2.4095739745400628</v>
      </c>
      <c r="EA8" s="5">
        <f t="shared" si="65"/>
        <v>0.41501112253292788</v>
      </c>
      <c r="EC8" s="1">
        <v>3</v>
      </c>
      <c r="ED8" s="1">
        <v>0.01</v>
      </c>
      <c r="EE8" s="1">
        <v>2E-3</v>
      </c>
      <c r="EF8" s="4">
        <v>0.7</v>
      </c>
      <c r="EG8" s="4">
        <v>3.5</v>
      </c>
      <c r="EH8" s="1">
        <f t="shared" si="66"/>
        <v>7.5322802500000003</v>
      </c>
      <c r="EI8" s="1">
        <f t="shared" si="67"/>
        <v>1.5</v>
      </c>
      <c r="EJ8" s="1">
        <f t="shared" si="68"/>
        <v>3.4</v>
      </c>
      <c r="EK8" s="1">
        <f t="shared" si="69"/>
        <v>1.44</v>
      </c>
      <c r="EL8" s="1">
        <f t="shared" si="70"/>
        <v>1.4215321945400636</v>
      </c>
      <c r="EM8" s="5">
        <f t="shared" si="71"/>
        <v>0.70346630476670258</v>
      </c>
    </row>
    <row r="9" spans="1:143" x14ac:dyDescent="0.25">
      <c r="A9" s="1">
        <v>4</v>
      </c>
      <c r="B9" s="1">
        <v>0.03</v>
      </c>
      <c r="C9" s="1">
        <v>6.0000000000000001E-3</v>
      </c>
      <c r="D9" s="4">
        <v>0</v>
      </c>
      <c r="E9" s="4">
        <v>0</v>
      </c>
      <c r="F9" s="1">
        <f t="shared" si="0"/>
        <v>7.4720222500000002</v>
      </c>
      <c r="G9" s="1">
        <f t="shared" si="1"/>
        <v>1.5</v>
      </c>
      <c r="H9" s="1">
        <f t="shared" si="2"/>
        <v>2</v>
      </c>
      <c r="I9" s="1">
        <f t="shared" si="3"/>
        <v>0.32</v>
      </c>
      <c r="J9" s="1">
        <f t="shared" si="4"/>
        <v>13.337266514495065</v>
      </c>
      <c r="K9" s="5">
        <f t="shared" si="5"/>
        <v>7.4977882380410615E-2</v>
      </c>
      <c r="M9" s="1">
        <v>4</v>
      </c>
      <c r="N9" s="1">
        <v>0.03</v>
      </c>
      <c r="O9" s="1">
        <v>6.0000000000000001E-3</v>
      </c>
      <c r="P9" s="4">
        <v>0.02</v>
      </c>
      <c r="Q9" s="4">
        <v>0.1</v>
      </c>
      <c r="R9" s="1">
        <f t="shared" si="6"/>
        <v>7.4720222500000002</v>
      </c>
      <c r="S9" s="1">
        <f t="shared" si="7"/>
        <v>1.5</v>
      </c>
      <c r="T9" s="1">
        <f t="shared" si="8"/>
        <v>2.04</v>
      </c>
      <c r="U9" s="1">
        <f t="shared" si="9"/>
        <v>0.35200000000000004</v>
      </c>
      <c r="V9" s="1">
        <f t="shared" si="10"/>
        <v>12.816559310495064</v>
      </c>
      <c r="W9" s="5">
        <f t="shared" si="11"/>
        <v>7.8024060574598403E-2</v>
      </c>
      <c r="X9" s="2"/>
      <c r="Y9" s="1">
        <v>4</v>
      </c>
      <c r="Z9" s="1">
        <v>0.03</v>
      </c>
      <c r="AA9" s="1">
        <v>6.0000000000000001E-3</v>
      </c>
      <c r="AB9" s="4">
        <v>0.04</v>
      </c>
      <c r="AC9" s="4">
        <v>0.2</v>
      </c>
      <c r="AD9" s="1">
        <f t="shared" si="12"/>
        <v>7.4720222500000002</v>
      </c>
      <c r="AE9" s="1">
        <f t="shared" si="13"/>
        <v>1.5</v>
      </c>
      <c r="AF9" s="1">
        <f t="shared" si="14"/>
        <v>2.08</v>
      </c>
      <c r="AG9" s="1">
        <f t="shared" si="15"/>
        <v>0.38400000000000001</v>
      </c>
      <c r="AH9" s="1">
        <f t="shared" si="16"/>
        <v>12.306220106495065</v>
      </c>
      <c r="AI9" s="5">
        <f t="shared" si="17"/>
        <v>8.1259719990885979E-2</v>
      </c>
      <c r="AK9" s="1">
        <v>4</v>
      </c>
      <c r="AL9" s="1">
        <v>0.03</v>
      </c>
      <c r="AM9" s="1">
        <v>6.0000000000000001E-3</v>
      </c>
      <c r="AN9" s="4">
        <v>0.06</v>
      </c>
      <c r="AO9" s="4">
        <v>0.3</v>
      </c>
      <c r="AP9" s="1">
        <f t="shared" si="18"/>
        <v>7.4720222500000002</v>
      </c>
      <c r="AQ9" s="1">
        <f t="shared" si="19"/>
        <v>1.5</v>
      </c>
      <c r="AR9" s="1">
        <f t="shared" si="20"/>
        <v>2.12</v>
      </c>
      <c r="AS9" s="1">
        <f t="shared" si="21"/>
        <v>0.41600000000000004</v>
      </c>
      <c r="AT9" s="1">
        <f t="shared" si="22"/>
        <v>11.806248902495064</v>
      </c>
      <c r="AU9" s="5">
        <f t="shared" si="23"/>
        <v>8.4700907820829174E-2</v>
      </c>
      <c r="AW9" s="1">
        <v>4</v>
      </c>
      <c r="AX9" s="1">
        <v>0.03</v>
      </c>
      <c r="AY9" s="1">
        <v>6.0000000000000001E-3</v>
      </c>
      <c r="AZ9" s="4">
        <v>0.08</v>
      </c>
      <c r="BA9" s="4">
        <v>0.4</v>
      </c>
      <c r="BB9" s="1">
        <f t="shared" si="24"/>
        <v>7.4720222500000002</v>
      </c>
      <c r="BC9" s="1">
        <f t="shared" si="25"/>
        <v>1.5</v>
      </c>
      <c r="BD9" s="1">
        <f t="shared" si="26"/>
        <v>2.16</v>
      </c>
      <c r="BE9" s="1">
        <f t="shared" si="27"/>
        <v>0.44799999999999995</v>
      </c>
      <c r="BF9" s="1">
        <f t="shared" si="28"/>
        <v>11.316645698495064</v>
      </c>
      <c r="BG9" s="5">
        <f t="shared" si="29"/>
        <v>8.8365406732931848E-2</v>
      </c>
      <c r="BI9" s="1">
        <v>4</v>
      </c>
      <c r="BJ9" s="1">
        <v>0.03</v>
      </c>
      <c r="BK9" s="1">
        <v>6.0000000000000001E-3</v>
      </c>
      <c r="BL9" s="4">
        <v>0.1</v>
      </c>
      <c r="BM9" s="4">
        <v>0.5</v>
      </c>
      <c r="BN9" s="1">
        <f t="shared" si="30"/>
        <v>7.4720222500000002</v>
      </c>
      <c r="BO9" s="1">
        <f t="shared" si="31"/>
        <v>1.5</v>
      </c>
      <c r="BP9" s="1">
        <f t="shared" si="32"/>
        <v>2.2000000000000002</v>
      </c>
      <c r="BQ9" s="1">
        <f t="shared" si="33"/>
        <v>0.48</v>
      </c>
      <c r="BR9" s="1">
        <f t="shared" si="34"/>
        <v>10.837410494495062</v>
      </c>
      <c r="BS9" s="5">
        <f t="shared" si="35"/>
        <v>9.2272965069280802E-2</v>
      </c>
      <c r="BU9" s="1">
        <v>4</v>
      </c>
      <c r="BV9" s="1">
        <v>0.03</v>
      </c>
      <c r="BW9" s="1">
        <v>6.0000000000000001E-3</v>
      </c>
      <c r="BX9" s="4">
        <v>0.2</v>
      </c>
      <c r="BY9" s="4">
        <v>1</v>
      </c>
      <c r="BZ9" s="1">
        <f t="shared" si="36"/>
        <v>7.4720222500000002</v>
      </c>
      <c r="CA9" s="1">
        <f t="shared" si="37"/>
        <v>1.5</v>
      </c>
      <c r="CB9" s="1">
        <f t="shared" si="38"/>
        <v>2.4</v>
      </c>
      <c r="CC9" s="1">
        <f t="shared" si="39"/>
        <v>0.64</v>
      </c>
      <c r="CD9" s="1">
        <f t="shared" si="40"/>
        <v>8.5967544744950626</v>
      </c>
      <c r="CE9" s="5">
        <f t="shared" si="41"/>
        <v>0.11632296850710463</v>
      </c>
      <c r="CG9" s="1">
        <v>4</v>
      </c>
      <c r="CH9" s="1">
        <v>0.03</v>
      </c>
      <c r="CI9" s="1">
        <v>6.0000000000000001E-3</v>
      </c>
      <c r="CJ9" s="4">
        <v>0.3</v>
      </c>
      <c r="CK9" s="4">
        <v>1.5</v>
      </c>
      <c r="CL9" s="1">
        <f t="shared" si="42"/>
        <v>7.4720222500000002</v>
      </c>
      <c r="CM9" s="1">
        <f t="shared" si="43"/>
        <v>1.5</v>
      </c>
      <c r="CN9" s="1">
        <f t="shared" si="44"/>
        <v>2.6</v>
      </c>
      <c r="CO9" s="1">
        <f t="shared" si="45"/>
        <v>0.8</v>
      </c>
      <c r="CP9" s="1">
        <f t="shared" si="46"/>
        <v>6.6152984544950613</v>
      </c>
      <c r="CQ9" s="5">
        <f t="shared" si="47"/>
        <v>0.15116475951595276</v>
      </c>
      <c r="CS9" s="1">
        <v>4</v>
      </c>
      <c r="CT9" s="1">
        <v>0.03</v>
      </c>
      <c r="CU9" s="1">
        <v>6.0000000000000001E-3</v>
      </c>
      <c r="CV9" s="4">
        <v>0.4</v>
      </c>
      <c r="CW9" s="4">
        <v>2</v>
      </c>
      <c r="CX9" s="1">
        <f t="shared" si="48"/>
        <v>7.4720222500000002</v>
      </c>
      <c r="CY9" s="1">
        <f t="shared" si="49"/>
        <v>1.5</v>
      </c>
      <c r="CZ9" s="1">
        <f t="shared" si="50"/>
        <v>2.8</v>
      </c>
      <c r="DA9" s="1">
        <f t="shared" si="51"/>
        <v>0.96</v>
      </c>
      <c r="DB9" s="1">
        <f t="shared" si="52"/>
        <v>4.8930424344950643</v>
      </c>
      <c r="DC9" s="5">
        <f t="shared" si="53"/>
        <v>0.20437182251888536</v>
      </c>
      <c r="DE9" s="1">
        <v>4</v>
      </c>
      <c r="DF9" s="1">
        <v>0.03</v>
      </c>
      <c r="DG9" s="1">
        <v>6.0000000000000001E-3</v>
      </c>
      <c r="DH9" s="4">
        <v>0.5</v>
      </c>
      <c r="DI9" s="4">
        <v>2.5</v>
      </c>
      <c r="DJ9" s="1">
        <f t="shared" si="54"/>
        <v>7.4720222500000002</v>
      </c>
      <c r="DK9" s="1">
        <f t="shared" si="55"/>
        <v>1.5</v>
      </c>
      <c r="DL9" s="1">
        <f t="shared" si="56"/>
        <v>3</v>
      </c>
      <c r="DM9" s="1">
        <f t="shared" si="57"/>
        <v>1.1200000000000001</v>
      </c>
      <c r="DN9" s="1">
        <f t="shared" si="58"/>
        <v>3.4299864144950627</v>
      </c>
      <c r="DO9" s="5">
        <f t="shared" si="59"/>
        <v>0.29154634425781323</v>
      </c>
      <c r="DQ9" s="1">
        <v>4</v>
      </c>
      <c r="DR9" s="1">
        <v>0.03</v>
      </c>
      <c r="DS9" s="1">
        <v>6.0000000000000001E-3</v>
      </c>
      <c r="DT9" s="4">
        <v>0.6</v>
      </c>
      <c r="DU9" s="4">
        <v>3</v>
      </c>
      <c r="DV9" s="1">
        <f t="shared" si="60"/>
        <v>7.4720222500000002</v>
      </c>
      <c r="DW9" s="1">
        <f t="shared" si="61"/>
        <v>1.5</v>
      </c>
      <c r="DX9" s="1">
        <f t="shared" si="62"/>
        <v>3.2</v>
      </c>
      <c r="DY9" s="1">
        <f t="shared" si="63"/>
        <v>1.28</v>
      </c>
      <c r="DZ9" s="1">
        <f t="shared" si="64"/>
        <v>2.2261303944950623</v>
      </c>
      <c r="EA9" s="5">
        <f t="shared" si="65"/>
        <v>0.44920998449725719</v>
      </c>
      <c r="EC9" s="1">
        <v>4</v>
      </c>
      <c r="ED9" s="1">
        <v>0.03</v>
      </c>
      <c r="EE9" s="1">
        <v>6.0000000000000001E-3</v>
      </c>
      <c r="EF9" s="4">
        <v>0.7</v>
      </c>
      <c r="EG9" s="4">
        <v>3.5</v>
      </c>
      <c r="EH9" s="1">
        <f t="shared" si="66"/>
        <v>7.4720222500000002</v>
      </c>
      <c r="EI9" s="1">
        <f t="shared" si="67"/>
        <v>1.5</v>
      </c>
      <c r="EJ9" s="1">
        <f t="shared" si="68"/>
        <v>3.4</v>
      </c>
      <c r="EK9" s="1">
        <f t="shared" si="69"/>
        <v>1.44</v>
      </c>
      <c r="EL9" s="1">
        <f t="shared" si="70"/>
        <v>1.2814743744950632</v>
      </c>
      <c r="EM9" s="5">
        <f t="shared" si="71"/>
        <v>0.78035114856980892</v>
      </c>
    </row>
    <row r="10" spans="1:143" x14ac:dyDescent="0.25">
      <c r="A10" s="1">
        <v>5</v>
      </c>
      <c r="B10" s="1">
        <v>0.1</v>
      </c>
      <c r="C10" s="1">
        <v>1.7999999999999999E-2</v>
      </c>
      <c r="D10" s="4">
        <v>0</v>
      </c>
      <c r="E10" s="4">
        <v>0</v>
      </c>
      <c r="F10" s="1">
        <f t="shared" si="0"/>
        <v>7.2927002499999993</v>
      </c>
      <c r="G10" s="1">
        <f t="shared" si="1"/>
        <v>1.5</v>
      </c>
      <c r="H10" s="1">
        <f t="shared" si="2"/>
        <v>2</v>
      </c>
      <c r="I10" s="1">
        <f t="shared" si="3"/>
        <v>0.32</v>
      </c>
      <c r="J10" s="1">
        <f t="shared" si="4"/>
        <v>12.059647026350058</v>
      </c>
      <c r="K10" s="5">
        <f t="shared" si="5"/>
        <v>8.2921166582655567E-2</v>
      </c>
      <c r="M10" s="1">
        <v>5</v>
      </c>
      <c r="N10" s="1">
        <v>0.1</v>
      </c>
      <c r="O10" s="1">
        <v>1.7999999999999999E-2</v>
      </c>
      <c r="P10" s="4">
        <v>0.02</v>
      </c>
      <c r="Q10" s="4">
        <v>0.1</v>
      </c>
      <c r="R10" s="1">
        <f t="shared" si="6"/>
        <v>7.2927002499999993</v>
      </c>
      <c r="S10" s="1">
        <f t="shared" si="7"/>
        <v>1.5</v>
      </c>
      <c r="T10" s="1">
        <f t="shared" si="8"/>
        <v>2.04</v>
      </c>
      <c r="U10" s="1">
        <f t="shared" si="9"/>
        <v>0.35200000000000004</v>
      </c>
      <c r="V10" s="1">
        <f t="shared" si="10"/>
        <v>11.564762190350059</v>
      </c>
      <c r="W10" s="5">
        <f t="shared" si="11"/>
        <v>8.6469568810885383E-2</v>
      </c>
      <c r="X10" s="2"/>
      <c r="Y10" s="1">
        <v>5</v>
      </c>
      <c r="Z10" s="1">
        <v>0.1</v>
      </c>
      <c r="AA10" s="1">
        <v>1.7999999999999999E-2</v>
      </c>
      <c r="AB10" s="4">
        <v>0.04</v>
      </c>
      <c r="AC10" s="4">
        <v>0.2</v>
      </c>
      <c r="AD10" s="1">
        <f t="shared" si="12"/>
        <v>7.2927002499999993</v>
      </c>
      <c r="AE10" s="1">
        <f t="shared" si="13"/>
        <v>1.5</v>
      </c>
      <c r="AF10" s="1">
        <f t="shared" si="14"/>
        <v>2.08</v>
      </c>
      <c r="AG10" s="1">
        <f t="shared" si="15"/>
        <v>0.38400000000000001</v>
      </c>
      <c r="AH10" s="1">
        <f t="shared" si="16"/>
        <v>11.080245354350058</v>
      </c>
      <c r="AI10" s="5">
        <f t="shared" si="17"/>
        <v>9.0250709079055205E-2</v>
      </c>
      <c r="AK10" s="1">
        <v>5</v>
      </c>
      <c r="AL10" s="1">
        <v>0.1</v>
      </c>
      <c r="AM10" s="1">
        <v>1.7999999999999999E-2</v>
      </c>
      <c r="AN10" s="4">
        <v>0.06</v>
      </c>
      <c r="AO10" s="4">
        <v>0.3</v>
      </c>
      <c r="AP10" s="1">
        <f t="shared" si="18"/>
        <v>7.2927002499999993</v>
      </c>
      <c r="AQ10" s="1">
        <f t="shared" si="19"/>
        <v>1.5</v>
      </c>
      <c r="AR10" s="1">
        <f t="shared" si="20"/>
        <v>2.12</v>
      </c>
      <c r="AS10" s="1">
        <f t="shared" si="21"/>
        <v>0.41600000000000004</v>
      </c>
      <c r="AT10" s="1">
        <f t="shared" si="22"/>
        <v>10.606096518350057</v>
      </c>
      <c r="AU10" s="5">
        <f t="shared" si="23"/>
        <v>9.4285395033871094E-2</v>
      </c>
      <c r="AW10" s="1">
        <v>5</v>
      </c>
      <c r="AX10" s="1">
        <v>0.1</v>
      </c>
      <c r="AY10" s="1">
        <v>1.7999999999999999E-2</v>
      </c>
      <c r="AZ10" s="4">
        <v>0.08</v>
      </c>
      <c r="BA10" s="4">
        <v>0.4</v>
      </c>
      <c r="BB10" s="1">
        <f t="shared" si="24"/>
        <v>7.2927002499999993</v>
      </c>
      <c r="BC10" s="1">
        <f t="shared" si="25"/>
        <v>1.5</v>
      </c>
      <c r="BD10" s="1">
        <f t="shared" si="26"/>
        <v>2.16</v>
      </c>
      <c r="BE10" s="1">
        <f t="shared" si="27"/>
        <v>0.44799999999999995</v>
      </c>
      <c r="BF10" s="1">
        <f t="shared" si="28"/>
        <v>10.142315682350057</v>
      </c>
      <c r="BG10" s="5">
        <f t="shared" si="29"/>
        <v>9.8596812731852557E-2</v>
      </c>
      <c r="BI10" s="1">
        <v>5</v>
      </c>
      <c r="BJ10" s="1">
        <v>0.1</v>
      </c>
      <c r="BK10" s="1">
        <v>1.7999999999999999E-2</v>
      </c>
      <c r="BL10" s="4">
        <v>0.1</v>
      </c>
      <c r="BM10" s="4">
        <v>0.5</v>
      </c>
      <c r="BN10" s="1">
        <f t="shared" si="30"/>
        <v>7.2927002499999993</v>
      </c>
      <c r="BO10" s="1">
        <f t="shared" si="31"/>
        <v>1.5</v>
      </c>
      <c r="BP10" s="1">
        <f t="shared" si="32"/>
        <v>2.2000000000000002</v>
      </c>
      <c r="BQ10" s="1">
        <f t="shared" si="33"/>
        <v>0.48</v>
      </c>
      <c r="BR10" s="1">
        <f t="shared" si="34"/>
        <v>9.6889028463500573</v>
      </c>
      <c r="BS10" s="5">
        <f t="shared" si="35"/>
        <v>0.10321086049249774</v>
      </c>
      <c r="BU10" s="1">
        <v>5</v>
      </c>
      <c r="BV10" s="1">
        <v>0.1</v>
      </c>
      <c r="BW10" s="1">
        <v>1.7999999999999999E-2</v>
      </c>
      <c r="BX10" s="4">
        <v>0.2</v>
      </c>
      <c r="BY10" s="4">
        <v>1</v>
      </c>
      <c r="BZ10" s="1">
        <f t="shared" si="36"/>
        <v>7.2927002499999993</v>
      </c>
      <c r="CA10" s="1">
        <f t="shared" si="37"/>
        <v>1.5</v>
      </c>
      <c r="CB10" s="1">
        <f t="shared" si="38"/>
        <v>2.4</v>
      </c>
      <c r="CC10" s="1">
        <f t="shared" si="39"/>
        <v>0.64</v>
      </c>
      <c r="CD10" s="1">
        <f t="shared" si="40"/>
        <v>7.5773586663500589</v>
      </c>
      <c r="CE10" s="5">
        <f t="shared" si="41"/>
        <v>0.13197210849221822</v>
      </c>
      <c r="CG10" s="1">
        <v>5</v>
      </c>
      <c r="CH10" s="1">
        <v>0.1</v>
      </c>
      <c r="CI10" s="1">
        <v>1.7999999999999999E-2</v>
      </c>
      <c r="CJ10" s="4">
        <v>0.3</v>
      </c>
      <c r="CK10" s="4">
        <v>1.5</v>
      </c>
      <c r="CL10" s="1">
        <f t="shared" si="42"/>
        <v>7.2927002499999993</v>
      </c>
      <c r="CM10" s="1">
        <f t="shared" si="43"/>
        <v>1.5</v>
      </c>
      <c r="CN10" s="1">
        <f t="shared" si="44"/>
        <v>2.6</v>
      </c>
      <c r="CO10" s="1">
        <f t="shared" si="45"/>
        <v>0.8</v>
      </c>
      <c r="CP10" s="1">
        <f t="shared" si="46"/>
        <v>5.7250144863500578</v>
      </c>
      <c r="CQ10" s="5">
        <f t="shared" si="47"/>
        <v>0.17467204709861667</v>
      </c>
      <c r="CS10" s="1">
        <v>5</v>
      </c>
      <c r="CT10" s="1">
        <v>0.1</v>
      </c>
      <c r="CU10" s="1">
        <v>1.7999999999999999E-2</v>
      </c>
      <c r="CV10" s="4">
        <v>0.4</v>
      </c>
      <c r="CW10" s="4">
        <v>2</v>
      </c>
      <c r="CX10" s="1">
        <f t="shared" si="48"/>
        <v>7.2927002499999993</v>
      </c>
      <c r="CY10" s="1">
        <f t="shared" si="49"/>
        <v>1.5</v>
      </c>
      <c r="CZ10" s="1">
        <f t="shared" si="50"/>
        <v>2.8</v>
      </c>
      <c r="DA10" s="1">
        <f t="shared" si="51"/>
        <v>0.96</v>
      </c>
      <c r="DB10" s="1">
        <f t="shared" si="52"/>
        <v>4.131870306350061</v>
      </c>
      <c r="DC10" s="5">
        <f t="shared" si="53"/>
        <v>0.2420211492270585</v>
      </c>
      <c r="DE10" s="1">
        <v>5</v>
      </c>
      <c r="DF10" s="1">
        <v>0.1</v>
      </c>
      <c r="DG10" s="1">
        <v>1.7999999999999999E-2</v>
      </c>
      <c r="DH10" s="4">
        <v>0.5</v>
      </c>
      <c r="DI10" s="4">
        <v>2.5</v>
      </c>
      <c r="DJ10" s="1">
        <f t="shared" si="54"/>
        <v>7.2927002499999993</v>
      </c>
      <c r="DK10" s="1">
        <f t="shared" si="55"/>
        <v>1.5</v>
      </c>
      <c r="DL10" s="1">
        <f t="shared" si="56"/>
        <v>3</v>
      </c>
      <c r="DM10" s="1">
        <f t="shared" si="57"/>
        <v>1.1200000000000001</v>
      </c>
      <c r="DN10" s="1">
        <f t="shared" si="58"/>
        <v>2.7979261263500601</v>
      </c>
      <c r="DO10" s="5">
        <f t="shared" si="59"/>
        <v>0.35740757791361566</v>
      </c>
      <c r="DQ10" s="1">
        <v>5</v>
      </c>
      <c r="DR10" s="1">
        <v>0.1</v>
      </c>
      <c r="DS10" s="1">
        <v>1.7999999999999999E-2</v>
      </c>
      <c r="DT10" s="4">
        <v>0.6</v>
      </c>
      <c r="DU10" s="4">
        <v>3</v>
      </c>
      <c r="DV10" s="1">
        <f t="shared" si="60"/>
        <v>7.2927002499999993</v>
      </c>
      <c r="DW10" s="1">
        <f t="shared" si="61"/>
        <v>1.5</v>
      </c>
      <c r="DX10" s="1">
        <f t="shared" si="62"/>
        <v>3.2</v>
      </c>
      <c r="DY10" s="1">
        <f t="shared" si="63"/>
        <v>1.28</v>
      </c>
      <c r="DZ10" s="1">
        <f t="shared" si="64"/>
        <v>1.7231819463500602</v>
      </c>
      <c r="EA10" s="5">
        <f t="shared" si="65"/>
        <v>0.58032177166093202</v>
      </c>
      <c r="EC10" s="1">
        <v>5</v>
      </c>
      <c r="ED10" s="1">
        <v>0.1</v>
      </c>
      <c r="EE10" s="1">
        <v>1.7999999999999999E-2</v>
      </c>
      <c r="EF10" s="4">
        <v>0.7</v>
      </c>
      <c r="EG10" s="4">
        <v>3.5</v>
      </c>
      <c r="EH10" s="1">
        <f t="shared" si="66"/>
        <v>7.2927002499999993</v>
      </c>
      <c r="EI10" s="1">
        <f t="shared" si="67"/>
        <v>1.5</v>
      </c>
      <c r="EJ10" s="1">
        <f t="shared" si="68"/>
        <v>3.4</v>
      </c>
      <c r="EK10" s="1">
        <f t="shared" si="69"/>
        <v>1.44</v>
      </c>
      <c r="EL10" s="1">
        <f t="shared" si="70"/>
        <v>0.90763776635006144</v>
      </c>
      <c r="EM10" s="5">
        <f t="shared" si="71"/>
        <v>1.1017611177875073</v>
      </c>
    </row>
    <row r="11" spans="1:143" x14ac:dyDescent="0.25">
      <c r="A11" s="1">
        <v>6</v>
      </c>
      <c r="B11" s="1">
        <v>0.3</v>
      </c>
      <c r="C11" s="1">
        <v>4.8000000000000001E-2</v>
      </c>
      <c r="D11" s="4">
        <v>0</v>
      </c>
      <c r="E11" s="4">
        <v>0</v>
      </c>
      <c r="F11" s="1">
        <f t="shared" si="0"/>
        <v>6.8539239999999992</v>
      </c>
      <c r="G11" s="1">
        <f t="shared" si="1"/>
        <v>1.5</v>
      </c>
      <c r="H11" s="1">
        <f t="shared" si="2"/>
        <v>2</v>
      </c>
      <c r="I11" s="1">
        <f t="shared" si="3"/>
        <v>0.32</v>
      </c>
      <c r="J11" s="1">
        <f t="shared" si="4"/>
        <v>9.2046948377759961</v>
      </c>
      <c r="K11" s="5">
        <f t="shared" si="5"/>
        <v>0.10864021215521538</v>
      </c>
      <c r="M11" s="1">
        <v>6</v>
      </c>
      <c r="N11" s="1">
        <v>0.3</v>
      </c>
      <c r="O11" s="1">
        <v>4.8000000000000001E-2</v>
      </c>
      <c r="P11" s="4">
        <v>0.02</v>
      </c>
      <c r="Q11" s="4">
        <v>0.1</v>
      </c>
      <c r="R11" s="1">
        <f t="shared" si="6"/>
        <v>6.8539239999999992</v>
      </c>
      <c r="S11" s="1">
        <f t="shared" si="7"/>
        <v>1.5</v>
      </c>
      <c r="T11" s="1">
        <f t="shared" si="8"/>
        <v>2.04</v>
      </c>
      <c r="U11" s="1">
        <f t="shared" si="9"/>
        <v>0.35200000000000004</v>
      </c>
      <c r="V11" s="1">
        <f t="shared" si="10"/>
        <v>8.7729937817759964</v>
      </c>
      <c r="W11" s="5">
        <f t="shared" si="11"/>
        <v>0.1139861744889509</v>
      </c>
      <c r="X11" s="2"/>
      <c r="Y11" s="1">
        <v>6</v>
      </c>
      <c r="Z11" s="1">
        <v>0.3</v>
      </c>
      <c r="AA11" s="1">
        <v>4.8000000000000001E-2</v>
      </c>
      <c r="AB11" s="4">
        <v>0.04</v>
      </c>
      <c r="AC11" s="4">
        <v>0.2</v>
      </c>
      <c r="AD11" s="1">
        <f t="shared" si="12"/>
        <v>6.8539239999999992</v>
      </c>
      <c r="AE11" s="1">
        <f t="shared" si="13"/>
        <v>1.5</v>
      </c>
      <c r="AF11" s="1">
        <f t="shared" si="14"/>
        <v>2.08</v>
      </c>
      <c r="AG11" s="1">
        <f t="shared" si="15"/>
        <v>0.38400000000000001</v>
      </c>
      <c r="AH11" s="1">
        <f t="shared" si="16"/>
        <v>8.3516607257759965</v>
      </c>
      <c r="AI11" s="5">
        <f t="shared" si="17"/>
        <v>0.11973666469875484</v>
      </c>
      <c r="AK11" s="1">
        <v>6</v>
      </c>
      <c r="AL11" s="1">
        <v>0.3</v>
      </c>
      <c r="AM11" s="1">
        <v>4.8000000000000001E-2</v>
      </c>
      <c r="AN11" s="4">
        <v>0.06</v>
      </c>
      <c r="AO11" s="4">
        <v>0.3</v>
      </c>
      <c r="AP11" s="1">
        <f t="shared" si="18"/>
        <v>6.8539239999999992</v>
      </c>
      <c r="AQ11" s="1">
        <f t="shared" si="19"/>
        <v>1.5</v>
      </c>
      <c r="AR11" s="1">
        <f t="shared" si="20"/>
        <v>2.12</v>
      </c>
      <c r="AS11" s="1">
        <f t="shared" si="21"/>
        <v>0.41600000000000004</v>
      </c>
      <c r="AT11" s="1">
        <f t="shared" si="22"/>
        <v>7.9406956697759954</v>
      </c>
      <c r="AU11" s="5">
        <f t="shared" si="23"/>
        <v>0.12593355060894931</v>
      </c>
      <c r="AW11" s="1">
        <v>6</v>
      </c>
      <c r="AX11" s="1">
        <v>0.3</v>
      </c>
      <c r="AY11" s="1">
        <v>4.8000000000000001E-2</v>
      </c>
      <c r="AZ11" s="4">
        <v>0.08</v>
      </c>
      <c r="BA11" s="4">
        <v>0.4</v>
      </c>
      <c r="BB11" s="1">
        <f t="shared" si="24"/>
        <v>6.8539239999999992</v>
      </c>
      <c r="BC11" s="1">
        <f t="shared" si="25"/>
        <v>1.5</v>
      </c>
      <c r="BD11" s="1">
        <f t="shared" si="26"/>
        <v>2.16</v>
      </c>
      <c r="BE11" s="1">
        <f t="shared" si="27"/>
        <v>0.44799999999999995</v>
      </c>
      <c r="BF11" s="1">
        <f t="shared" si="28"/>
        <v>7.5400986137759949</v>
      </c>
      <c r="BG11" s="5">
        <f t="shared" si="29"/>
        <v>0.13262426013540046</v>
      </c>
      <c r="BI11" s="1">
        <v>6</v>
      </c>
      <c r="BJ11" s="1">
        <v>0.3</v>
      </c>
      <c r="BK11" s="1">
        <v>4.8000000000000001E-2</v>
      </c>
      <c r="BL11" s="4">
        <v>0.1</v>
      </c>
      <c r="BM11" s="4">
        <v>0.5</v>
      </c>
      <c r="BN11" s="1">
        <f t="shared" si="30"/>
        <v>6.8539239999999992</v>
      </c>
      <c r="BO11" s="1">
        <f t="shared" si="31"/>
        <v>1.5</v>
      </c>
      <c r="BP11" s="1">
        <f t="shared" si="32"/>
        <v>2.2000000000000002</v>
      </c>
      <c r="BQ11" s="1">
        <f t="shared" si="33"/>
        <v>0.48</v>
      </c>
      <c r="BR11" s="1">
        <f t="shared" si="34"/>
        <v>7.149869557775995</v>
      </c>
      <c r="BS11" s="5">
        <f t="shared" si="35"/>
        <v>0.13986269146860567</v>
      </c>
      <c r="BU11" s="1">
        <v>6</v>
      </c>
      <c r="BV11" s="1">
        <v>0.3</v>
      </c>
      <c r="BW11" s="1">
        <v>4.8000000000000001E-2</v>
      </c>
      <c r="BX11" s="4">
        <v>0.2</v>
      </c>
      <c r="BY11" s="4">
        <v>1</v>
      </c>
      <c r="BZ11" s="1">
        <f t="shared" si="36"/>
        <v>6.8539239999999992</v>
      </c>
      <c r="CA11" s="1">
        <f t="shared" si="37"/>
        <v>1.5</v>
      </c>
      <c r="CB11" s="1">
        <f t="shared" si="38"/>
        <v>2.4</v>
      </c>
      <c r="CC11" s="1">
        <f t="shared" si="39"/>
        <v>0.64</v>
      </c>
      <c r="CD11" s="1">
        <f t="shared" si="40"/>
        <v>5.3542442777759964</v>
      </c>
      <c r="CE11" s="5">
        <f t="shared" si="41"/>
        <v>0.18676772073151882</v>
      </c>
      <c r="CG11" s="1">
        <v>6</v>
      </c>
      <c r="CH11" s="1">
        <v>0.3</v>
      </c>
      <c r="CI11" s="1">
        <v>4.8000000000000001E-2</v>
      </c>
      <c r="CJ11" s="4">
        <v>0.3</v>
      </c>
      <c r="CK11" s="4">
        <v>1.5</v>
      </c>
      <c r="CL11" s="1">
        <f t="shared" si="42"/>
        <v>6.8539239999999992</v>
      </c>
      <c r="CM11" s="1">
        <f t="shared" si="43"/>
        <v>1.5</v>
      </c>
      <c r="CN11" s="1">
        <f t="shared" si="44"/>
        <v>2.6</v>
      </c>
      <c r="CO11" s="1">
        <f t="shared" si="45"/>
        <v>0.8</v>
      </c>
      <c r="CP11" s="1">
        <f t="shared" si="46"/>
        <v>3.8178189977759964</v>
      </c>
      <c r="CQ11" s="5">
        <f t="shared" si="47"/>
        <v>0.26192965161065324</v>
      </c>
      <c r="CS11" s="1">
        <v>6</v>
      </c>
      <c r="CT11" s="1">
        <v>0.3</v>
      </c>
      <c r="CU11" s="1">
        <v>4.8000000000000001E-2</v>
      </c>
      <c r="CV11" s="4">
        <v>0.4</v>
      </c>
      <c r="CW11" s="4">
        <v>2</v>
      </c>
      <c r="CX11" s="1">
        <f t="shared" si="48"/>
        <v>6.8539239999999992</v>
      </c>
      <c r="CY11" s="1">
        <f t="shared" si="49"/>
        <v>1.5</v>
      </c>
      <c r="CZ11" s="1">
        <f t="shared" si="50"/>
        <v>2.8</v>
      </c>
      <c r="DA11" s="1">
        <f t="shared" si="51"/>
        <v>0.96</v>
      </c>
      <c r="DB11" s="1">
        <f t="shared" si="52"/>
        <v>2.5405937177759981</v>
      </c>
      <c r="DC11" s="5">
        <f t="shared" si="53"/>
        <v>0.39360878246813374</v>
      </c>
      <c r="DE11" s="1">
        <v>6</v>
      </c>
      <c r="DF11" s="1">
        <v>0.3</v>
      </c>
      <c r="DG11" s="1">
        <v>4.8000000000000001E-2</v>
      </c>
      <c r="DH11" s="4">
        <v>0.5</v>
      </c>
      <c r="DI11" s="4">
        <v>2.5</v>
      </c>
      <c r="DJ11" s="1">
        <f t="shared" si="54"/>
        <v>6.8539239999999992</v>
      </c>
      <c r="DK11" s="1">
        <f t="shared" si="55"/>
        <v>1.5</v>
      </c>
      <c r="DL11" s="1">
        <f t="shared" si="56"/>
        <v>3</v>
      </c>
      <c r="DM11" s="1">
        <f t="shared" si="57"/>
        <v>1.1200000000000001</v>
      </c>
      <c r="DN11" s="1">
        <f t="shared" si="58"/>
        <v>1.5225684377759978</v>
      </c>
      <c r="DO11" s="5">
        <f t="shared" si="59"/>
        <v>0.65678492683106648</v>
      </c>
      <c r="DQ11" s="1">
        <v>6</v>
      </c>
      <c r="DR11" s="1">
        <v>0.3</v>
      </c>
      <c r="DS11" s="1">
        <v>4.8000000000000001E-2</v>
      </c>
      <c r="DT11" s="4">
        <v>0.6</v>
      </c>
      <c r="DU11" s="4">
        <v>3</v>
      </c>
      <c r="DV11" s="1">
        <f t="shared" si="60"/>
        <v>6.8539239999999992</v>
      </c>
      <c r="DW11" s="1">
        <f t="shared" si="61"/>
        <v>1.5</v>
      </c>
      <c r="DX11" s="1">
        <f t="shared" si="62"/>
        <v>3.2</v>
      </c>
      <c r="DY11" s="1">
        <f t="shared" si="63"/>
        <v>1.28</v>
      </c>
      <c r="DZ11" s="1">
        <f t="shared" si="64"/>
        <v>0.76374315777599833</v>
      </c>
      <c r="EA11" s="5">
        <f t="shared" si="65"/>
        <v>1.3093406989228891</v>
      </c>
      <c r="EC11" s="1">
        <v>6</v>
      </c>
      <c r="ED11" s="1">
        <v>0.3</v>
      </c>
      <c r="EE11" s="1">
        <v>4.8000000000000001E-2</v>
      </c>
      <c r="EF11" s="4">
        <v>0.7</v>
      </c>
      <c r="EG11" s="4">
        <v>3.5</v>
      </c>
      <c r="EH11" s="1">
        <f t="shared" si="66"/>
        <v>6.8539239999999992</v>
      </c>
      <c r="EI11" s="1">
        <f t="shared" si="67"/>
        <v>1.5</v>
      </c>
      <c r="EJ11" s="1">
        <f t="shared" si="68"/>
        <v>3.4</v>
      </c>
      <c r="EK11" s="1">
        <f t="shared" si="69"/>
        <v>1.44</v>
      </c>
      <c r="EL11" s="1">
        <f t="shared" si="70"/>
        <v>0.26411787777599938</v>
      </c>
      <c r="EM11" s="5">
        <f t="shared" si="71"/>
        <v>3.7861882293636651</v>
      </c>
    </row>
    <row r="12" spans="1:143" x14ac:dyDescent="0.25">
      <c r="A12" s="1">
        <v>7</v>
      </c>
      <c r="B12" s="1">
        <v>1</v>
      </c>
      <c r="C12" s="1">
        <v>0.1</v>
      </c>
      <c r="D12" s="4">
        <v>0</v>
      </c>
      <c r="E12" s="4">
        <v>0</v>
      </c>
      <c r="F12" s="1">
        <f t="shared" si="0"/>
        <v>6.1256250000000003</v>
      </c>
      <c r="G12" s="1">
        <f t="shared" si="1"/>
        <v>1.5</v>
      </c>
      <c r="H12" s="1">
        <f t="shared" si="2"/>
        <v>2</v>
      </c>
      <c r="I12" s="1">
        <f t="shared" si="3"/>
        <v>0.32</v>
      </c>
      <c r="J12" s="1">
        <f t="shared" si="4"/>
        <v>5.315906640625002</v>
      </c>
      <c r="K12" s="5">
        <f t="shared" si="5"/>
        <v>0.18811466558833848</v>
      </c>
      <c r="M12" s="1">
        <v>7</v>
      </c>
      <c r="N12" s="1">
        <v>1</v>
      </c>
      <c r="O12" s="1">
        <v>0.1</v>
      </c>
      <c r="P12" s="4">
        <v>0.02</v>
      </c>
      <c r="Q12" s="4">
        <v>0.1</v>
      </c>
      <c r="R12" s="1">
        <f t="shared" si="6"/>
        <v>6.1256250000000003</v>
      </c>
      <c r="S12" s="1">
        <f t="shared" si="7"/>
        <v>1.5</v>
      </c>
      <c r="T12" s="1">
        <f t="shared" si="8"/>
        <v>2.04</v>
      </c>
      <c r="U12" s="1">
        <f t="shared" si="9"/>
        <v>0.35200000000000004</v>
      </c>
      <c r="V12" s="1">
        <f t="shared" si="10"/>
        <v>4.9890806406250015</v>
      </c>
      <c r="W12" s="5">
        <f t="shared" si="11"/>
        <v>0.20043773032193885</v>
      </c>
      <c r="X12" s="2"/>
      <c r="Y12" s="1">
        <v>7</v>
      </c>
      <c r="Z12" s="1">
        <v>1</v>
      </c>
      <c r="AA12" s="1">
        <v>0.1</v>
      </c>
      <c r="AB12" s="4">
        <v>0.04</v>
      </c>
      <c r="AC12" s="4">
        <v>0.2</v>
      </c>
      <c r="AD12" s="1">
        <f t="shared" si="12"/>
        <v>6.1256250000000003</v>
      </c>
      <c r="AE12" s="1">
        <f t="shared" si="13"/>
        <v>1.5</v>
      </c>
      <c r="AF12" s="1">
        <f t="shared" si="14"/>
        <v>2.08</v>
      </c>
      <c r="AG12" s="1">
        <f t="shared" si="15"/>
        <v>0.38400000000000001</v>
      </c>
      <c r="AH12" s="1">
        <f t="shared" si="16"/>
        <v>4.6726226406250015</v>
      </c>
      <c r="AI12" s="5">
        <f t="shared" si="17"/>
        <v>0.21401257428873857</v>
      </c>
      <c r="AK12" s="1">
        <v>7</v>
      </c>
      <c r="AL12" s="1">
        <v>1</v>
      </c>
      <c r="AM12" s="1">
        <v>0.1</v>
      </c>
      <c r="AN12" s="4">
        <v>0.06</v>
      </c>
      <c r="AO12" s="4">
        <v>0.3</v>
      </c>
      <c r="AP12" s="1">
        <f t="shared" si="18"/>
        <v>6.1256250000000003</v>
      </c>
      <c r="AQ12" s="1">
        <f t="shared" si="19"/>
        <v>1.5</v>
      </c>
      <c r="AR12" s="1">
        <f t="shared" si="20"/>
        <v>2.12</v>
      </c>
      <c r="AS12" s="1">
        <f t="shared" si="21"/>
        <v>0.41600000000000004</v>
      </c>
      <c r="AT12" s="1">
        <f t="shared" si="22"/>
        <v>4.3665326406250013</v>
      </c>
      <c r="AU12" s="5">
        <f t="shared" si="23"/>
        <v>0.22901466273177007</v>
      </c>
      <c r="AW12" s="1">
        <v>7</v>
      </c>
      <c r="AX12" s="1">
        <v>1</v>
      </c>
      <c r="AY12" s="1">
        <v>0.1</v>
      </c>
      <c r="AZ12" s="4">
        <v>0.08</v>
      </c>
      <c r="BA12" s="4">
        <v>0.4</v>
      </c>
      <c r="BB12" s="1">
        <f t="shared" si="24"/>
        <v>6.1256250000000003</v>
      </c>
      <c r="BC12" s="1">
        <f t="shared" si="25"/>
        <v>1.5</v>
      </c>
      <c r="BD12" s="1">
        <f t="shared" si="26"/>
        <v>2.16</v>
      </c>
      <c r="BE12" s="1">
        <f t="shared" si="27"/>
        <v>0.44799999999999995</v>
      </c>
      <c r="BF12" s="1">
        <f t="shared" si="28"/>
        <v>4.0708106406250009</v>
      </c>
      <c r="BG12" s="5">
        <f t="shared" si="29"/>
        <v>0.24565131819702321</v>
      </c>
      <c r="BI12" s="1">
        <v>7</v>
      </c>
      <c r="BJ12" s="1">
        <v>1</v>
      </c>
      <c r="BK12" s="1">
        <v>0.1</v>
      </c>
      <c r="BL12" s="4">
        <v>0.1</v>
      </c>
      <c r="BM12" s="4">
        <v>0.5</v>
      </c>
      <c r="BN12" s="1">
        <f t="shared" si="30"/>
        <v>6.1256250000000003</v>
      </c>
      <c r="BO12" s="1">
        <f t="shared" si="31"/>
        <v>1.5</v>
      </c>
      <c r="BP12" s="1">
        <f t="shared" si="32"/>
        <v>2.2000000000000002</v>
      </c>
      <c r="BQ12" s="1">
        <f t="shared" si="33"/>
        <v>0.48</v>
      </c>
      <c r="BR12" s="1">
        <f t="shared" si="34"/>
        <v>3.7854566406250005</v>
      </c>
      <c r="BS12" s="5">
        <f t="shared" si="35"/>
        <v>0.26416892199163966</v>
      </c>
      <c r="BU12" s="1">
        <v>7</v>
      </c>
      <c r="BV12" s="1">
        <v>1</v>
      </c>
      <c r="BW12" s="1">
        <v>0.1</v>
      </c>
      <c r="BX12" s="4">
        <v>0.2</v>
      </c>
      <c r="BY12" s="4">
        <v>1</v>
      </c>
      <c r="BZ12" s="1">
        <f t="shared" si="36"/>
        <v>6.1256250000000003</v>
      </c>
      <c r="CA12" s="1">
        <f t="shared" si="37"/>
        <v>1.5</v>
      </c>
      <c r="CB12" s="1">
        <f t="shared" si="38"/>
        <v>2.4</v>
      </c>
      <c r="CC12" s="1">
        <f t="shared" si="39"/>
        <v>0.64</v>
      </c>
      <c r="CD12" s="1">
        <f t="shared" si="40"/>
        <v>2.5142066406250008</v>
      </c>
      <c r="CE12" s="5">
        <f t="shared" si="41"/>
        <v>0.39773978154453221</v>
      </c>
      <c r="CG12" s="1">
        <v>7</v>
      </c>
      <c r="CH12" s="1">
        <v>1</v>
      </c>
      <c r="CI12" s="1">
        <v>0.1</v>
      </c>
      <c r="CJ12" s="4">
        <v>0.3</v>
      </c>
      <c r="CK12" s="4">
        <v>1.5</v>
      </c>
      <c r="CL12" s="1">
        <f t="shared" si="42"/>
        <v>6.1256250000000003</v>
      </c>
      <c r="CM12" s="1">
        <f t="shared" si="43"/>
        <v>1.5</v>
      </c>
      <c r="CN12" s="1">
        <f t="shared" si="44"/>
        <v>2.6</v>
      </c>
      <c r="CO12" s="1">
        <f t="shared" si="45"/>
        <v>0.8</v>
      </c>
      <c r="CP12" s="1">
        <f t="shared" si="46"/>
        <v>1.5021566406250004</v>
      </c>
      <c r="CQ12" s="5">
        <f t="shared" si="47"/>
        <v>0.66570953584702808</v>
      </c>
      <c r="CS12" s="1">
        <v>7</v>
      </c>
      <c r="CT12" s="1">
        <v>1</v>
      </c>
      <c r="CU12" s="1">
        <v>0.1</v>
      </c>
      <c r="CV12" s="4">
        <v>0.4</v>
      </c>
      <c r="CW12" s="4">
        <v>2</v>
      </c>
      <c r="CX12" s="1">
        <f t="shared" si="48"/>
        <v>6.1256250000000003</v>
      </c>
      <c r="CY12" s="1">
        <f t="shared" si="49"/>
        <v>1.5</v>
      </c>
      <c r="CZ12" s="1">
        <f t="shared" si="50"/>
        <v>2.8</v>
      </c>
      <c r="DA12" s="1">
        <f t="shared" si="51"/>
        <v>0.96</v>
      </c>
      <c r="DB12" s="1">
        <f t="shared" si="52"/>
        <v>0.74930664062500096</v>
      </c>
      <c r="DC12" s="5">
        <f t="shared" si="53"/>
        <v>1.3345671128256573</v>
      </c>
      <c r="DE12" s="1">
        <v>7</v>
      </c>
      <c r="DF12" s="1">
        <v>1</v>
      </c>
      <c r="DG12" s="1">
        <v>0.1</v>
      </c>
      <c r="DH12" s="4">
        <v>0.5</v>
      </c>
      <c r="DI12" s="4">
        <v>2.5</v>
      </c>
      <c r="DJ12" s="1">
        <f t="shared" si="54"/>
        <v>6.1256250000000003</v>
      </c>
      <c r="DK12" s="1">
        <f t="shared" si="55"/>
        <v>1.5</v>
      </c>
      <c r="DL12" s="1">
        <f t="shared" si="56"/>
        <v>3</v>
      </c>
      <c r="DM12" s="1">
        <f t="shared" si="57"/>
        <v>1.1200000000000001</v>
      </c>
      <c r="DN12" s="1">
        <f t="shared" si="58"/>
        <v>0.25565664062500021</v>
      </c>
      <c r="DO12" s="5">
        <f t="shared" si="59"/>
        <v>3.9114962848424901</v>
      </c>
      <c r="DQ12" s="1">
        <v>7</v>
      </c>
      <c r="DR12" s="1">
        <v>1</v>
      </c>
      <c r="DS12" s="1">
        <v>0.1</v>
      </c>
      <c r="DT12" s="4">
        <v>0.6</v>
      </c>
      <c r="DU12" s="4">
        <v>3</v>
      </c>
      <c r="DV12" s="1">
        <f t="shared" si="60"/>
        <v>6.1256250000000003</v>
      </c>
      <c r="DW12" s="1">
        <f t="shared" si="61"/>
        <v>1.5</v>
      </c>
      <c r="DX12" s="1">
        <f t="shared" si="62"/>
        <v>3.2</v>
      </c>
      <c r="DY12" s="1">
        <f t="shared" si="63"/>
        <v>1.28</v>
      </c>
      <c r="DZ12" s="1">
        <f t="shared" si="64"/>
        <v>2.1206640625000033E-2</v>
      </c>
      <c r="EA12" s="5">
        <f t="shared" si="65"/>
        <v>47.155040615962648</v>
      </c>
      <c r="EC12" s="1">
        <v>7</v>
      </c>
      <c r="ED12" s="1">
        <v>1</v>
      </c>
      <c r="EE12" s="1">
        <v>0.1</v>
      </c>
      <c r="EF12" s="4">
        <v>0.7</v>
      </c>
      <c r="EG12" s="4">
        <v>3.5</v>
      </c>
      <c r="EH12" s="1">
        <f t="shared" si="66"/>
        <v>6.1256250000000003</v>
      </c>
      <c r="EI12" s="1">
        <f t="shared" si="67"/>
        <v>1.5</v>
      </c>
      <c r="EJ12" s="1">
        <f t="shared" si="68"/>
        <v>3.4</v>
      </c>
      <c r="EK12" s="1">
        <f t="shared" si="69"/>
        <v>1.44</v>
      </c>
      <c r="EL12" s="1">
        <f t="shared" si="70"/>
        <v>4.5956640624999802E-2</v>
      </c>
      <c r="EM12" s="7">
        <f t="shared" si="71"/>
        <v>21.759640965924156</v>
      </c>
    </row>
    <row r="13" spans="1:143" x14ac:dyDescent="0.25">
      <c r="A13" s="1">
        <v>8</v>
      </c>
      <c r="B13" s="1">
        <v>3</v>
      </c>
      <c r="C13" s="1">
        <v>0.152</v>
      </c>
      <c r="D13" s="4">
        <v>0</v>
      </c>
      <c r="E13" s="4">
        <v>0</v>
      </c>
      <c r="F13" s="1">
        <f t="shared" si="0"/>
        <v>5.4382239999999999</v>
      </c>
      <c r="G13" s="1">
        <f t="shared" si="1"/>
        <v>1.5</v>
      </c>
      <c r="H13" s="1">
        <f t="shared" si="2"/>
        <v>2</v>
      </c>
      <c r="I13" s="1">
        <f t="shared" si="3"/>
        <v>0.32</v>
      </c>
      <c r="J13" s="1">
        <f t="shared" si="4"/>
        <v>2.6186489141759997</v>
      </c>
      <c r="K13" s="5">
        <f t="shared" si="5"/>
        <v>0.38187631590723042</v>
      </c>
      <c r="M13" s="1">
        <v>8</v>
      </c>
      <c r="N13" s="1">
        <v>3</v>
      </c>
      <c r="O13" s="1">
        <v>0.152</v>
      </c>
      <c r="P13" s="4">
        <v>0.02</v>
      </c>
      <c r="Q13" s="4">
        <v>0.1</v>
      </c>
      <c r="R13" s="1">
        <f t="shared" si="6"/>
        <v>5.4382239999999999</v>
      </c>
      <c r="S13" s="1">
        <f t="shared" si="7"/>
        <v>1.5</v>
      </c>
      <c r="T13" s="1">
        <f t="shared" si="8"/>
        <v>2.04</v>
      </c>
      <c r="U13" s="1">
        <f t="shared" si="9"/>
        <v>0.35200000000000004</v>
      </c>
      <c r="V13" s="1">
        <f t="shared" si="10"/>
        <v>2.3908086581759993</v>
      </c>
      <c r="W13" s="5">
        <f t="shared" si="11"/>
        <v>0.41826852039381607</v>
      </c>
      <c r="X13" s="2"/>
      <c r="Y13" s="1">
        <v>8</v>
      </c>
      <c r="Z13" s="1">
        <v>3</v>
      </c>
      <c r="AA13" s="1">
        <v>0.152</v>
      </c>
      <c r="AB13" s="4">
        <v>0.04</v>
      </c>
      <c r="AC13" s="4">
        <v>0.2</v>
      </c>
      <c r="AD13" s="1">
        <f t="shared" si="12"/>
        <v>5.4382239999999999</v>
      </c>
      <c r="AE13" s="1">
        <f t="shared" si="13"/>
        <v>1.5</v>
      </c>
      <c r="AF13" s="1">
        <f t="shared" si="14"/>
        <v>2.08</v>
      </c>
      <c r="AG13" s="1">
        <f t="shared" si="15"/>
        <v>0.38400000000000001</v>
      </c>
      <c r="AH13" s="1">
        <f t="shared" si="16"/>
        <v>2.173336402176</v>
      </c>
      <c r="AI13" s="5">
        <f t="shared" si="17"/>
        <v>0.46012204967384451</v>
      </c>
      <c r="AK13" s="1">
        <v>8</v>
      </c>
      <c r="AL13" s="1">
        <v>3</v>
      </c>
      <c r="AM13" s="1">
        <v>0.152</v>
      </c>
      <c r="AN13" s="4">
        <v>0.06</v>
      </c>
      <c r="AO13" s="4">
        <v>0.3</v>
      </c>
      <c r="AP13" s="1">
        <f t="shared" si="18"/>
        <v>5.4382239999999999</v>
      </c>
      <c r="AQ13" s="1">
        <f t="shared" si="19"/>
        <v>1.5</v>
      </c>
      <c r="AR13" s="1">
        <f t="shared" si="20"/>
        <v>2.12</v>
      </c>
      <c r="AS13" s="1">
        <f t="shared" si="21"/>
        <v>0.41600000000000004</v>
      </c>
      <c r="AT13" s="1">
        <f t="shared" si="22"/>
        <v>1.9662321461759997</v>
      </c>
      <c r="AU13" s="5">
        <f t="shared" si="23"/>
        <v>0.50858694480447619</v>
      </c>
      <c r="AW13" s="1">
        <v>8</v>
      </c>
      <c r="AX13" s="1">
        <v>3</v>
      </c>
      <c r="AY13" s="1">
        <v>0.152</v>
      </c>
      <c r="AZ13" s="4">
        <v>0.08</v>
      </c>
      <c r="BA13" s="4">
        <v>0.4</v>
      </c>
      <c r="BB13" s="1">
        <f t="shared" si="24"/>
        <v>5.4382239999999999</v>
      </c>
      <c r="BC13" s="1">
        <f t="shared" si="25"/>
        <v>1.5</v>
      </c>
      <c r="BD13" s="1">
        <f t="shared" si="26"/>
        <v>2.16</v>
      </c>
      <c r="BE13" s="1">
        <f t="shared" si="27"/>
        <v>0.44799999999999995</v>
      </c>
      <c r="BF13" s="1">
        <f t="shared" si="28"/>
        <v>1.7694958901759996</v>
      </c>
      <c r="BG13" s="5">
        <f t="shared" si="29"/>
        <v>0.56513270562077256</v>
      </c>
      <c r="BI13" s="1">
        <v>8</v>
      </c>
      <c r="BJ13" s="1">
        <v>3</v>
      </c>
      <c r="BK13" s="1">
        <v>0.152</v>
      </c>
      <c r="BL13" s="4">
        <v>0.1</v>
      </c>
      <c r="BM13" s="4">
        <v>0.5</v>
      </c>
      <c r="BN13" s="1">
        <f t="shared" si="30"/>
        <v>5.4382239999999999</v>
      </c>
      <c r="BO13" s="1">
        <f t="shared" si="31"/>
        <v>1.5</v>
      </c>
      <c r="BP13" s="1">
        <f t="shared" si="32"/>
        <v>2.2000000000000002</v>
      </c>
      <c r="BQ13" s="1">
        <f t="shared" si="33"/>
        <v>0.48</v>
      </c>
      <c r="BR13" s="1">
        <f t="shared" si="34"/>
        <v>1.5831276341759994</v>
      </c>
      <c r="BS13" s="5">
        <f t="shared" si="35"/>
        <v>0.63166100977100881</v>
      </c>
      <c r="BU13" s="1">
        <v>8</v>
      </c>
      <c r="BV13" s="1">
        <v>3</v>
      </c>
      <c r="BW13" s="1">
        <v>0.152</v>
      </c>
      <c r="BX13" s="4">
        <v>0.2</v>
      </c>
      <c r="BY13" s="4">
        <v>1</v>
      </c>
      <c r="BZ13" s="1">
        <f t="shared" si="36"/>
        <v>5.4382239999999999</v>
      </c>
      <c r="CA13" s="1">
        <f t="shared" si="37"/>
        <v>1.5</v>
      </c>
      <c r="CB13" s="1">
        <f t="shared" si="38"/>
        <v>2.4</v>
      </c>
      <c r="CC13" s="1">
        <f t="shared" si="39"/>
        <v>0.64</v>
      </c>
      <c r="CD13" s="1">
        <f t="shared" si="40"/>
        <v>0.806806354176</v>
      </c>
      <c r="CE13" s="5">
        <f t="shared" si="41"/>
        <v>1.2394547896456651</v>
      </c>
      <c r="CG13" s="1">
        <v>8</v>
      </c>
      <c r="CH13" s="1">
        <v>3</v>
      </c>
      <c r="CI13" s="1">
        <v>0.152</v>
      </c>
      <c r="CJ13" s="4">
        <v>0.3</v>
      </c>
      <c r="CK13" s="4">
        <v>1.5</v>
      </c>
      <c r="CL13" s="1">
        <f t="shared" si="42"/>
        <v>5.4382239999999999</v>
      </c>
      <c r="CM13" s="1">
        <f t="shared" si="43"/>
        <v>1.5</v>
      </c>
      <c r="CN13" s="1">
        <f t="shared" si="44"/>
        <v>2.6</v>
      </c>
      <c r="CO13" s="1">
        <f t="shared" si="45"/>
        <v>0.8</v>
      </c>
      <c r="CP13" s="1">
        <f t="shared" si="46"/>
        <v>0.28968507417599981</v>
      </c>
      <c r="CQ13" s="5">
        <f t="shared" si="47"/>
        <v>3.452024592031429</v>
      </c>
      <c r="CS13" s="1">
        <v>8</v>
      </c>
      <c r="CT13" s="1">
        <v>3</v>
      </c>
      <c r="CU13" s="1">
        <v>0.152</v>
      </c>
      <c r="CV13" s="4">
        <v>0.4</v>
      </c>
      <c r="CW13" s="4">
        <v>2</v>
      </c>
      <c r="CX13" s="1">
        <f t="shared" si="48"/>
        <v>5.4382239999999999</v>
      </c>
      <c r="CY13" s="1">
        <f t="shared" si="49"/>
        <v>1.5</v>
      </c>
      <c r="CZ13" s="1">
        <f t="shared" si="50"/>
        <v>2.8</v>
      </c>
      <c r="DA13" s="1">
        <f t="shared" si="51"/>
        <v>0.96</v>
      </c>
      <c r="DB13" s="1">
        <f t="shared" si="52"/>
        <v>3.176379417600006E-2</v>
      </c>
      <c r="DC13" s="5">
        <f t="shared" si="53"/>
        <v>31.482385084700471</v>
      </c>
      <c r="DE13" s="1">
        <v>8</v>
      </c>
      <c r="DF13" s="1">
        <v>3</v>
      </c>
      <c r="DG13" s="1">
        <v>0.152</v>
      </c>
      <c r="DH13" s="4">
        <v>0.5</v>
      </c>
      <c r="DI13" s="4">
        <v>2.5</v>
      </c>
      <c r="DJ13" s="1">
        <f t="shared" si="54"/>
        <v>5.4382239999999999</v>
      </c>
      <c r="DK13" s="1">
        <f t="shared" si="55"/>
        <v>1.5</v>
      </c>
      <c r="DL13" s="1">
        <f t="shared" si="56"/>
        <v>3</v>
      </c>
      <c r="DM13" s="1">
        <f t="shared" si="57"/>
        <v>1.1200000000000001</v>
      </c>
      <c r="DN13" s="1">
        <f t="shared" si="58"/>
        <v>3.3042514176000057E-2</v>
      </c>
      <c r="DO13" s="7">
        <f t="shared" si="59"/>
        <v>30.264040886039332</v>
      </c>
      <c r="DQ13" s="1">
        <v>8</v>
      </c>
      <c r="DR13" s="1">
        <v>3</v>
      </c>
      <c r="DS13" s="1">
        <v>0.152</v>
      </c>
      <c r="DT13" s="4">
        <v>0.6</v>
      </c>
      <c r="DU13" s="4">
        <v>3</v>
      </c>
      <c r="DV13" s="1">
        <f t="shared" si="60"/>
        <v>5.4382239999999999</v>
      </c>
      <c r="DW13" s="1">
        <f t="shared" si="61"/>
        <v>1.5</v>
      </c>
      <c r="DX13" s="1">
        <f t="shared" si="62"/>
        <v>3.2</v>
      </c>
      <c r="DY13" s="1">
        <f t="shared" si="63"/>
        <v>1.28</v>
      </c>
      <c r="DZ13" s="1">
        <f t="shared" si="64"/>
        <v>0.29352123417600029</v>
      </c>
      <c r="EA13" s="7">
        <f t="shared" si="65"/>
        <v>3.4069085420933569</v>
      </c>
      <c r="EC13" s="1">
        <v>8</v>
      </c>
      <c r="ED13" s="1">
        <v>3</v>
      </c>
      <c r="EE13" s="1">
        <v>0.152</v>
      </c>
      <c r="EF13" s="4">
        <v>0.7</v>
      </c>
      <c r="EG13" s="4">
        <v>3.5</v>
      </c>
      <c r="EH13" s="1">
        <f t="shared" si="66"/>
        <v>5.4382239999999999</v>
      </c>
      <c r="EI13" s="1">
        <f t="shared" si="67"/>
        <v>1.5</v>
      </c>
      <c r="EJ13" s="1">
        <f t="shared" si="68"/>
        <v>3.4</v>
      </c>
      <c r="EK13" s="1">
        <f t="shared" si="69"/>
        <v>1.44</v>
      </c>
      <c r="EL13" s="1">
        <f t="shared" si="70"/>
        <v>0.81319995417599988</v>
      </c>
      <c r="EM13" s="7">
        <f t="shared" si="71"/>
        <v>1.2297098577843393</v>
      </c>
    </row>
    <row r="14" spans="1:143" x14ac:dyDescent="0.25">
      <c r="A14" s="1">
        <v>9</v>
      </c>
      <c r="B14" s="1">
        <v>10</v>
      </c>
      <c r="C14" s="1">
        <v>0.182</v>
      </c>
      <c r="D14" s="4">
        <v>0</v>
      </c>
      <c r="E14" s="4">
        <v>0</v>
      </c>
      <c r="F14" s="1">
        <f t="shared" si="0"/>
        <v>5.0602502500000002</v>
      </c>
      <c r="G14" s="1">
        <f t="shared" si="1"/>
        <v>1.5</v>
      </c>
      <c r="H14" s="1">
        <f t="shared" si="2"/>
        <v>2</v>
      </c>
      <c r="I14" s="1">
        <f t="shared" si="3"/>
        <v>0.32</v>
      </c>
      <c r="J14" s="1">
        <f t="shared" si="4"/>
        <v>1.5382206826250628</v>
      </c>
      <c r="K14" s="5">
        <f t="shared" si="5"/>
        <v>0.65010177752482301</v>
      </c>
      <c r="M14" s="1">
        <v>9</v>
      </c>
      <c r="N14" s="1">
        <v>10</v>
      </c>
      <c r="O14" s="1">
        <v>0.182</v>
      </c>
      <c r="P14" s="4">
        <v>0.02</v>
      </c>
      <c r="Q14" s="4">
        <v>0.1</v>
      </c>
      <c r="R14" s="1">
        <f t="shared" si="6"/>
        <v>5.0602502500000002</v>
      </c>
      <c r="S14" s="1">
        <f t="shared" si="7"/>
        <v>1.5</v>
      </c>
      <c r="T14" s="1">
        <f t="shared" si="8"/>
        <v>2.04</v>
      </c>
      <c r="U14" s="1">
        <f t="shared" si="9"/>
        <v>0.35200000000000004</v>
      </c>
      <c r="V14" s="1">
        <f t="shared" si="10"/>
        <v>1.3648086466250626</v>
      </c>
      <c r="W14" s="5">
        <f t="shared" si="11"/>
        <v>0.73270344708969148</v>
      </c>
      <c r="X14" s="2"/>
      <c r="Y14" s="1">
        <v>9</v>
      </c>
      <c r="Z14" s="1">
        <v>10</v>
      </c>
      <c r="AA14" s="1">
        <v>0.182</v>
      </c>
      <c r="AB14" s="4">
        <v>0.04</v>
      </c>
      <c r="AC14" s="4">
        <v>0.2</v>
      </c>
      <c r="AD14" s="1">
        <f t="shared" si="12"/>
        <v>5.0602502500000002</v>
      </c>
      <c r="AE14" s="1">
        <f t="shared" si="13"/>
        <v>1.5</v>
      </c>
      <c r="AF14" s="1">
        <f t="shared" si="14"/>
        <v>2.08</v>
      </c>
      <c r="AG14" s="1">
        <f t="shared" si="15"/>
        <v>0.38400000000000001</v>
      </c>
      <c r="AH14" s="1">
        <f t="shared" si="16"/>
        <v>1.201764610625063</v>
      </c>
      <c r="AI14" s="5">
        <f t="shared" si="17"/>
        <v>0.83210970863909783</v>
      </c>
      <c r="AK14" s="1">
        <v>9</v>
      </c>
      <c r="AL14" s="1">
        <v>10</v>
      </c>
      <c r="AM14" s="1">
        <v>0.182</v>
      </c>
      <c r="AN14" s="4">
        <v>0.06</v>
      </c>
      <c r="AO14" s="4">
        <v>0.3</v>
      </c>
      <c r="AP14" s="1">
        <f t="shared" si="18"/>
        <v>5.0602502500000002</v>
      </c>
      <c r="AQ14" s="1">
        <f t="shared" si="19"/>
        <v>1.5</v>
      </c>
      <c r="AR14" s="1">
        <f t="shared" si="20"/>
        <v>2.12</v>
      </c>
      <c r="AS14" s="1">
        <f t="shared" si="21"/>
        <v>0.41600000000000004</v>
      </c>
      <c r="AT14" s="1">
        <f t="shared" si="22"/>
        <v>1.0490885746250629</v>
      </c>
      <c r="AU14" s="5">
        <f t="shared" si="23"/>
        <v>0.95320836027348133</v>
      </c>
      <c r="AW14" s="1">
        <v>9</v>
      </c>
      <c r="AX14" s="1">
        <v>10</v>
      </c>
      <c r="AY14" s="1">
        <v>0.182</v>
      </c>
      <c r="AZ14" s="4">
        <v>0.08</v>
      </c>
      <c r="BA14" s="4">
        <v>0.4</v>
      </c>
      <c r="BB14" s="1">
        <f t="shared" si="24"/>
        <v>5.0602502500000002</v>
      </c>
      <c r="BC14" s="1">
        <f t="shared" si="25"/>
        <v>1.5</v>
      </c>
      <c r="BD14" s="1">
        <f t="shared" si="26"/>
        <v>2.16</v>
      </c>
      <c r="BE14" s="1">
        <f t="shared" si="27"/>
        <v>0.44799999999999995</v>
      </c>
      <c r="BF14" s="1">
        <f t="shared" si="28"/>
        <v>0.90678053862506269</v>
      </c>
      <c r="BG14" s="5">
        <f t="shared" si="29"/>
        <v>1.1028026709927901</v>
      </c>
      <c r="BI14" s="1">
        <v>9</v>
      </c>
      <c r="BJ14" s="1">
        <v>10</v>
      </c>
      <c r="BK14" s="1">
        <v>0.182</v>
      </c>
      <c r="BL14" s="4">
        <v>0.1</v>
      </c>
      <c r="BM14" s="4">
        <v>0.5</v>
      </c>
      <c r="BN14" s="1">
        <f t="shared" si="30"/>
        <v>5.0602502500000002</v>
      </c>
      <c r="BO14" s="1">
        <f t="shared" si="31"/>
        <v>1.5</v>
      </c>
      <c r="BP14" s="1">
        <f t="shared" si="32"/>
        <v>2.2000000000000002</v>
      </c>
      <c r="BQ14" s="1">
        <f t="shared" si="33"/>
        <v>0.48</v>
      </c>
      <c r="BR14" s="1">
        <f t="shared" si="34"/>
        <v>0.77484050262506254</v>
      </c>
      <c r="BS14" s="5">
        <f t="shared" si="35"/>
        <v>1.2905881876491037</v>
      </c>
      <c r="BU14" s="1">
        <v>9</v>
      </c>
      <c r="BV14" s="1">
        <v>10</v>
      </c>
      <c r="BW14" s="1">
        <v>0.182</v>
      </c>
      <c r="BX14" s="4">
        <v>0.2</v>
      </c>
      <c r="BY14" s="4">
        <v>1</v>
      </c>
      <c r="BZ14" s="1">
        <f t="shared" si="36"/>
        <v>5.0602502500000002</v>
      </c>
      <c r="CA14" s="1">
        <f t="shared" si="37"/>
        <v>1.5</v>
      </c>
      <c r="CB14" s="1">
        <f t="shared" si="38"/>
        <v>2.4</v>
      </c>
      <c r="CC14" s="1">
        <f t="shared" si="39"/>
        <v>0.64</v>
      </c>
      <c r="CD14" s="1">
        <f t="shared" si="40"/>
        <v>0.27066032262506273</v>
      </c>
      <c r="CE14" s="5">
        <f t="shared" si="41"/>
        <v>3.6946678785470475</v>
      </c>
      <c r="CG14" s="1">
        <v>9</v>
      </c>
      <c r="CH14" s="1">
        <v>10</v>
      </c>
      <c r="CI14" s="1">
        <v>0.182</v>
      </c>
      <c r="CJ14" s="4">
        <v>0.3</v>
      </c>
      <c r="CK14" s="4">
        <v>1.5</v>
      </c>
      <c r="CL14" s="1">
        <f t="shared" si="42"/>
        <v>5.0602502500000002</v>
      </c>
      <c r="CM14" s="1">
        <f t="shared" si="43"/>
        <v>1.5</v>
      </c>
      <c r="CN14" s="1">
        <f t="shared" si="44"/>
        <v>2.6</v>
      </c>
      <c r="CO14" s="1">
        <f t="shared" si="45"/>
        <v>0.8</v>
      </c>
      <c r="CP14" s="1">
        <f t="shared" si="46"/>
        <v>2.5680142625062512E-2</v>
      </c>
      <c r="CQ14" s="5">
        <f t="shared" si="47"/>
        <v>38.940593695303349</v>
      </c>
      <c r="CS14" s="1">
        <v>9</v>
      </c>
      <c r="CT14" s="1">
        <v>10</v>
      </c>
      <c r="CU14" s="1">
        <v>0.182</v>
      </c>
      <c r="CV14" s="4">
        <v>0.4</v>
      </c>
      <c r="CW14" s="4">
        <v>2</v>
      </c>
      <c r="CX14" s="1">
        <f t="shared" si="48"/>
        <v>5.0602502500000002</v>
      </c>
      <c r="CY14" s="1">
        <f t="shared" si="49"/>
        <v>1.5</v>
      </c>
      <c r="CZ14" s="1">
        <f t="shared" si="50"/>
        <v>2.8</v>
      </c>
      <c r="DA14" s="1">
        <f t="shared" si="51"/>
        <v>0.96</v>
      </c>
      <c r="DB14" s="1">
        <f t="shared" si="52"/>
        <v>3.9899962625062346E-2</v>
      </c>
      <c r="DC14" s="7">
        <f t="shared" si="53"/>
        <v>25.062680118198166</v>
      </c>
      <c r="DE14" s="1">
        <v>9</v>
      </c>
      <c r="DF14" s="1">
        <v>10</v>
      </c>
      <c r="DG14" s="1">
        <v>0.182</v>
      </c>
      <c r="DH14" s="4">
        <v>0.5</v>
      </c>
      <c r="DI14" s="4">
        <v>2.5</v>
      </c>
      <c r="DJ14" s="1">
        <f t="shared" si="54"/>
        <v>5.0602502500000002</v>
      </c>
      <c r="DK14" s="1">
        <f t="shared" si="55"/>
        <v>1.5</v>
      </c>
      <c r="DL14" s="1">
        <f t="shared" si="56"/>
        <v>3</v>
      </c>
      <c r="DM14" s="1">
        <f t="shared" si="57"/>
        <v>1.1200000000000001</v>
      </c>
      <c r="DN14" s="1">
        <f t="shared" si="58"/>
        <v>0.31331978262506244</v>
      </c>
      <c r="DO14" s="7">
        <f t="shared" si="59"/>
        <v>3.1916273898244754</v>
      </c>
      <c r="DQ14" s="1">
        <v>9</v>
      </c>
      <c r="DR14" s="1">
        <v>10</v>
      </c>
      <c r="DS14" s="1">
        <v>0.182</v>
      </c>
      <c r="DT14" s="4">
        <v>0.6</v>
      </c>
      <c r="DU14" s="4">
        <v>3</v>
      </c>
      <c r="DV14" s="1">
        <f t="shared" si="60"/>
        <v>5.0602502500000002</v>
      </c>
      <c r="DW14" s="1">
        <f t="shared" si="61"/>
        <v>1.5</v>
      </c>
      <c r="DX14" s="1">
        <f t="shared" si="62"/>
        <v>3.2</v>
      </c>
      <c r="DY14" s="1">
        <f t="shared" si="63"/>
        <v>1.28</v>
      </c>
      <c r="DZ14" s="1">
        <f t="shared" si="64"/>
        <v>0.84593960262506251</v>
      </c>
      <c r="EA14" s="7">
        <f t="shared" si="65"/>
        <v>1.1821174902993874</v>
      </c>
      <c r="EC14" s="1">
        <v>9</v>
      </c>
      <c r="ED14" s="1">
        <v>10</v>
      </c>
      <c r="EE14" s="1">
        <v>0.182</v>
      </c>
      <c r="EF14" s="4">
        <v>0.7</v>
      </c>
      <c r="EG14" s="4">
        <v>3.5</v>
      </c>
      <c r="EH14" s="1">
        <f t="shared" si="66"/>
        <v>5.0602502500000002</v>
      </c>
      <c r="EI14" s="1">
        <f t="shared" si="67"/>
        <v>1.5</v>
      </c>
      <c r="EJ14" s="1">
        <f t="shared" si="68"/>
        <v>3.4</v>
      </c>
      <c r="EK14" s="1">
        <f t="shared" si="69"/>
        <v>1.44</v>
      </c>
      <c r="EL14" s="1">
        <f t="shared" si="70"/>
        <v>1.6377594226250618</v>
      </c>
      <c r="EM14" s="7">
        <f t="shared" si="71"/>
        <v>0.61059028950489125</v>
      </c>
    </row>
    <row r="15" spans="1:143" x14ac:dyDescent="0.25">
      <c r="A15" s="1">
        <v>10</v>
      </c>
      <c r="B15" s="1">
        <v>30</v>
      </c>
      <c r="C15" s="1">
        <v>0.19400000000000001</v>
      </c>
      <c r="D15" s="4">
        <v>0</v>
      </c>
      <c r="E15" s="4">
        <v>0</v>
      </c>
      <c r="F15" s="1">
        <f t="shared" si="0"/>
        <v>4.9128722500000004</v>
      </c>
      <c r="G15" s="1">
        <f t="shared" si="1"/>
        <v>1.5</v>
      </c>
      <c r="H15" s="1">
        <f t="shared" si="2"/>
        <v>2</v>
      </c>
      <c r="I15" s="1">
        <f t="shared" si="3"/>
        <v>0.32</v>
      </c>
      <c r="J15" s="1">
        <f t="shared" si="4"/>
        <v>1.1943697548200631</v>
      </c>
      <c r="K15" s="5">
        <f t="shared" si="5"/>
        <v>0.83726165700725919</v>
      </c>
      <c r="M15" s="1">
        <v>10</v>
      </c>
      <c r="N15" s="1">
        <v>30</v>
      </c>
      <c r="O15" s="1">
        <v>0.19400000000000001</v>
      </c>
      <c r="P15" s="4">
        <v>0.02</v>
      </c>
      <c r="Q15" s="4">
        <v>0.1</v>
      </c>
      <c r="R15" s="1">
        <f t="shared" si="6"/>
        <v>4.9128722500000004</v>
      </c>
      <c r="S15" s="1">
        <f t="shared" si="7"/>
        <v>1.5</v>
      </c>
      <c r="T15" s="1">
        <f t="shared" si="8"/>
        <v>2.04</v>
      </c>
      <c r="U15" s="1">
        <f t="shared" si="9"/>
        <v>0.35200000000000004</v>
      </c>
      <c r="V15" s="1">
        <f t="shared" si="10"/>
        <v>1.042180150820063</v>
      </c>
      <c r="W15" s="5">
        <f t="shared" si="11"/>
        <v>0.95952700616407582</v>
      </c>
      <c r="X15" s="2"/>
      <c r="Y15" s="1">
        <v>10</v>
      </c>
      <c r="Z15" s="1">
        <v>30</v>
      </c>
      <c r="AA15" s="1">
        <v>0.19400000000000001</v>
      </c>
      <c r="AB15" s="4">
        <v>0.04</v>
      </c>
      <c r="AC15" s="4">
        <v>0.2</v>
      </c>
      <c r="AD15" s="1">
        <f t="shared" si="12"/>
        <v>4.9128722500000004</v>
      </c>
      <c r="AE15" s="1">
        <f t="shared" si="13"/>
        <v>1.5</v>
      </c>
      <c r="AF15" s="1">
        <f t="shared" si="14"/>
        <v>2.08</v>
      </c>
      <c r="AG15" s="1">
        <f t="shared" si="15"/>
        <v>0.38400000000000001</v>
      </c>
      <c r="AH15" s="1">
        <f t="shared" si="16"/>
        <v>0.90035854682006311</v>
      </c>
      <c r="AI15" s="5">
        <f t="shared" si="17"/>
        <v>1.1106686369911811</v>
      </c>
      <c r="AK15" s="1">
        <v>10</v>
      </c>
      <c r="AL15" s="1">
        <v>30</v>
      </c>
      <c r="AM15" s="1">
        <v>0.19400000000000001</v>
      </c>
      <c r="AN15" s="4">
        <v>0.06</v>
      </c>
      <c r="AO15" s="4">
        <v>0.3</v>
      </c>
      <c r="AP15" s="1">
        <f t="shared" si="18"/>
        <v>4.9128722500000004</v>
      </c>
      <c r="AQ15" s="1">
        <f t="shared" si="19"/>
        <v>1.5</v>
      </c>
      <c r="AR15" s="1">
        <f t="shared" si="20"/>
        <v>2.12</v>
      </c>
      <c r="AS15" s="1">
        <f t="shared" si="21"/>
        <v>0.41600000000000004</v>
      </c>
      <c r="AT15" s="1">
        <f t="shared" si="22"/>
        <v>0.76890494282006294</v>
      </c>
      <c r="AU15" s="5">
        <f t="shared" si="23"/>
        <v>1.3005508799727112</v>
      </c>
      <c r="AW15" s="1">
        <v>10</v>
      </c>
      <c r="AX15" s="1">
        <v>30</v>
      </c>
      <c r="AY15" s="1">
        <v>0.19400000000000001</v>
      </c>
      <c r="AZ15" s="4">
        <v>0.08</v>
      </c>
      <c r="BA15" s="4">
        <v>0.4</v>
      </c>
      <c r="BB15" s="1">
        <f t="shared" si="24"/>
        <v>4.9128722500000004</v>
      </c>
      <c r="BC15" s="1">
        <f t="shared" si="25"/>
        <v>1.5</v>
      </c>
      <c r="BD15" s="1">
        <f t="shared" si="26"/>
        <v>2.16</v>
      </c>
      <c r="BE15" s="1">
        <f t="shared" si="27"/>
        <v>0.44799999999999995</v>
      </c>
      <c r="BF15" s="1">
        <f t="shared" si="28"/>
        <v>0.64781933882006293</v>
      </c>
      <c r="BG15" s="5">
        <f t="shared" si="29"/>
        <v>1.5436402405358851</v>
      </c>
      <c r="BI15" s="1">
        <v>10</v>
      </c>
      <c r="BJ15" s="1">
        <v>30</v>
      </c>
      <c r="BK15" s="1">
        <v>0.19400000000000001</v>
      </c>
      <c r="BL15" s="4">
        <v>0.1</v>
      </c>
      <c r="BM15" s="4">
        <v>0.5</v>
      </c>
      <c r="BN15" s="1">
        <f t="shared" si="30"/>
        <v>4.9128722500000004</v>
      </c>
      <c r="BO15" s="1">
        <f t="shared" si="31"/>
        <v>1.5</v>
      </c>
      <c r="BP15" s="1">
        <f t="shared" si="32"/>
        <v>2.2000000000000002</v>
      </c>
      <c r="BQ15" s="1">
        <f t="shared" si="33"/>
        <v>0.48</v>
      </c>
      <c r="BR15" s="1">
        <f t="shared" si="34"/>
        <v>0.53710173482006285</v>
      </c>
      <c r="BS15" s="5">
        <f t="shared" si="35"/>
        <v>1.8618446658620738</v>
      </c>
      <c r="BU15" s="1">
        <v>10</v>
      </c>
      <c r="BV15" s="1">
        <v>30</v>
      </c>
      <c r="BW15" s="1">
        <v>0.19400000000000001</v>
      </c>
      <c r="BX15" s="4">
        <v>0.2</v>
      </c>
      <c r="BY15" s="4">
        <v>1</v>
      </c>
      <c r="BZ15" s="1">
        <f t="shared" si="36"/>
        <v>4.9128722500000004</v>
      </c>
      <c r="CA15" s="1">
        <f t="shared" si="37"/>
        <v>1.5</v>
      </c>
      <c r="CB15" s="1">
        <f t="shared" si="38"/>
        <v>2.4</v>
      </c>
      <c r="CC15" s="1">
        <f t="shared" si="39"/>
        <v>0.64</v>
      </c>
      <c r="CD15" s="1">
        <f t="shared" si="40"/>
        <v>0.13903371482006285</v>
      </c>
      <c r="CE15" s="5">
        <f t="shared" si="41"/>
        <v>7.1925000442820499</v>
      </c>
      <c r="CG15" s="1">
        <v>10</v>
      </c>
      <c r="CH15" s="1">
        <v>30</v>
      </c>
      <c r="CI15" s="1">
        <v>0.19400000000000001</v>
      </c>
      <c r="CJ15" s="4">
        <v>0.3</v>
      </c>
      <c r="CK15" s="4">
        <v>1.5</v>
      </c>
      <c r="CL15" s="1">
        <f t="shared" si="42"/>
        <v>4.9128722500000004</v>
      </c>
      <c r="CM15" s="1">
        <f t="shared" si="43"/>
        <v>1.5</v>
      </c>
      <c r="CN15" s="1">
        <f t="shared" si="44"/>
        <v>2.6</v>
      </c>
      <c r="CO15" s="1">
        <f t="shared" si="45"/>
        <v>0.8</v>
      </c>
      <c r="CP15" s="1">
        <f t="shared" si="46"/>
        <v>1.6569482006250648E-4</v>
      </c>
      <c r="CQ15" s="5">
        <f t="shared" si="47"/>
        <v>6035.1916832569741</v>
      </c>
      <c r="CS15" s="1">
        <v>10</v>
      </c>
      <c r="CT15" s="1">
        <v>30</v>
      </c>
      <c r="CU15" s="1">
        <v>0.19400000000000001</v>
      </c>
      <c r="CV15" s="4">
        <v>0.4</v>
      </c>
      <c r="CW15" s="4">
        <v>2</v>
      </c>
      <c r="CX15" s="1">
        <f t="shared" si="48"/>
        <v>4.9128722500000004</v>
      </c>
      <c r="CY15" s="1">
        <f t="shared" si="49"/>
        <v>1.5</v>
      </c>
      <c r="CZ15" s="1">
        <f t="shared" si="50"/>
        <v>2.8</v>
      </c>
      <c r="DA15" s="1">
        <f t="shared" si="51"/>
        <v>0.96</v>
      </c>
      <c r="DB15" s="1">
        <f t="shared" si="52"/>
        <v>0.12049767482006209</v>
      </c>
      <c r="DC15" s="7">
        <f t="shared" si="53"/>
        <v>8.2989153234142439</v>
      </c>
      <c r="DE15" s="1">
        <v>10</v>
      </c>
      <c r="DF15" s="1">
        <v>30</v>
      </c>
      <c r="DG15" s="1">
        <v>0.19400000000000001</v>
      </c>
      <c r="DH15" s="4">
        <v>0.5</v>
      </c>
      <c r="DI15" s="4">
        <v>2.5</v>
      </c>
      <c r="DJ15" s="1">
        <f t="shared" si="54"/>
        <v>4.9128722500000004</v>
      </c>
      <c r="DK15" s="1">
        <f t="shared" si="55"/>
        <v>1.5</v>
      </c>
      <c r="DL15" s="1">
        <f t="shared" si="56"/>
        <v>3</v>
      </c>
      <c r="DM15" s="1">
        <f t="shared" si="57"/>
        <v>1.1200000000000001</v>
      </c>
      <c r="DN15" s="1">
        <f t="shared" si="58"/>
        <v>0.50002965482006212</v>
      </c>
      <c r="DO15" s="7">
        <f t="shared" si="59"/>
        <v>1.9998813877546011</v>
      </c>
      <c r="DQ15" s="1">
        <v>10</v>
      </c>
      <c r="DR15" s="1">
        <v>30</v>
      </c>
      <c r="DS15" s="1">
        <v>0.19400000000000001</v>
      </c>
      <c r="DT15" s="4">
        <v>0.6</v>
      </c>
      <c r="DU15" s="4">
        <v>3</v>
      </c>
      <c r="DV15" s="1">
        <f t="shared" si="60"/>
        <v>4.9128722500000004</v>
      </c>
      <c r="DW15" s="1">
        <f t="shared" si="61"/>
        <v>1.5</v>
      </c>
      <c r="DX15" s="1">
        <f t="shared" si="62"/>
        <v>3.2</v>
      </c>
      <c r="DY15" s="1">
        <f t="shared" si="63"/>
        <v>1.28</v>
      </c>
      <c r="DZ15" s="1">
        <f t="shared" si="64"/>
        <v>1.1387616348200622</v>
      </c>
      <c r="EA15" s="7">
        <f t="shared" si="65"/>
        <v>0.87814690047756294</v>
      </c>
      <c r="EC15" s="1">
        <v>10</v>
      </c>
      <c r="ED15" s="1">
        <v>30</v>
      </c>
      <c r="EE15" s="1">
        <v>0.19400000000000001</v>
      </c>
      <c r="EF15" s="4">
        <v>0.7</v>
      </c>
      <c r="EG15" s="4">
        <v>3.5</v>
      </c>
      <c r="EH15" s="1">
        <f t="shared" si="66"/>
        <v>4.9128722500000004</v>
      </c>
      <c r="EI15" s="1">
        <f t="shared" si="67"/>
        <v>1.5</v>
      </c>
      <c r="EJ15" s="1">
        <f t="shared" si="68"/>
        <v>3.4</v>
      </c>
      <c r="EK15" s="1">
        <f t="shared" si="69"/>
        <v>1.44</v>
      </c>
      <c r="EL15" s="1">
        <f t="shared" si="70"/>
        <v>2.0366936148200612</v>
      </c>
      <c r="EM15" s="7">
        <f t="shared" si="71"/>
        <v>0.49099186678029061</v>
      </c>
    </row>
    <row r="16" spans="1:143" x14ac:dyDescent="0.25">
      <c r="A16" s="1">
        <v>11</v>
      </c>
      <c r="B16" s="1">
        <v>100</v>
      </c>
      <c r="C16" s="1">
        <v>0.19800000000000001</v>
      </c>
      <c r="D16" s="4">
        <v>0</v>
      </c>
      <c r="E16" s="4">
        <v>0</v>
      </c>
      <c r="F16" s="1">
        <f t="shared" si="0"/>
        <v>4.8642302500000012</v>
      </c>
      <c r="G16" s="1">
        <f t="shared" si="1"/>
        <v>1.5</v>
      </c>
      <c r="H16" s="1">
        <f t="shared" si="2"/>
        <v>2</v>
      </c>
      <c r="I16" s="1">
        <f t="shared" si="3"/>
        <v>0.32</v>
      </c>
      <c r="J16" s="1">
        <f t="shared" si="4"/>
        <v>1.0904168150150648</v>
      </c>
      <c r="K16" s="5">
        <f t="shared" si="5"/>
        <v>0.91708050190530521</v>
      </c>
      <c r="M16" s="1">
        <v>11</v>
      </c>
      <c r="N16" s="1">
        <v>100</v>
      </c>
      <c r="O16" s="1">
        <v>0.19800000000000001</v>
      </c>
      <c r="P16" s="4">
        <v>0.02</v>
      </c>
      <c r="Q16" s="4">
        <v>0.1</v>
      </c>
      <c r="R16" s="1">
        <f t="shared" si="6"/>
        <v>4.8642302500000012</v>
      </c>
      <c r="S16" s="1">
        <f t="shared" si="7"/>
        <v>1.5</v>
      </c>
      <c r="T16" s="1">
        <f t="shared" si="8"/>
        <v>2.04</v>
      </c>
      <c r="U16" s="1">
        <f t="shared" si="9"/>
        <v>0.35200000000000004</v>
      </c>
      <c r="V16" s="1">
        <f t="shared" si="10"/>
        <v>0.94523165901506456</v>
      </c>
      <c r="W16" s="5">
        <f t="shared" si="11"/>
        <v>1.0579417124496278</v>
      </c>
      <c r="X16" s="2"/>
      <c r="Y16" s="1">
        <v>11</v>
      </c>
      <c r="Z16" s="1">
        <v>100</v>
      </c>
      <c r="AA16" s="1">
        <v>0.19800000000000001</v>
      </c>
      <c r="AB16" s="4">
        <v>0.04</v>
      </c>
      <c r="AC16" s="4">
        <v>0.2</v>
      </c>
      <c r="AD16" s="1">
        <f t="shared" si="12"/>
        <v>4.8642302500000012</v>
      </c>
      <c r="AE16" s="1">
        <f t="shared" si="13"/>
        <v>1.5</v>
      </c>
      <c r="AF16" s="1">
        <f t="shared" si="14"/>
        <v>2.08</v>
      </c>
      <c r="AG16" s="1">
        <f t="shared" si="15"/>
        <v>0.38400000000000001</v>
      </c>
      <c r="AH16" s="1">
        <f t="shared" si="16"/>
        <v>0.81041450301506457</v>
      </c>
      <c r="AI16" s="5">
        <f t="shared" si="17"/>
        <v>1.2339364563190836</v>
      </c>
      <c r="AK16" s="1">
        <v>11</v>
      </c>
      <c r="AL16" s="1">
        <v>100</v>
      </c>
      <c r="AM16" s="1">
        <v>0.19800000000000001</v>
      </c>
      <c r="AN16" s="4">
        <v>0.06</v>
      </c>
      <c r="AO16" s="4">
        <v>0.3</v>
      </c>
      <c r="AP16" s="1">
        <f t="shared" si="18"/>
        <v>4.8642302500000012</v>
      </c>
      <c r="AQ16" s="1">
        <f t="shared" si="19"/>
        <v>1.5</v>
      </c>
      <c r="AR16" s="1">
        <f t="shared" si="20"/>
        <v>2.12</v>
      </c>
      <c r="AS16" s="1">
        <f t="shared" si="21"/>
        <v>0.41600000000000004</v>
      </c>
      <c r="AT16" s="1">
        <f t="shared" si="22"/>
        <v>0.68596534701506429</v>
      </c>
      <c r="AU16" s="5">
        <f t="shared" si="23"/>
        <v>1.4577995876197509</v>
      </c>
      <c r="AW16" s="1">
        <v>11</v>
      </c>
      <c r="AX16" s="1">
        <v>100</v>
      </c>
      <c r="AY16" s="1">
        <v>0.19800000000000001</v>
      </c>
      <c r="AZ16" s="4">
        <v>0.08</v>
      </c>
      <c r="BA16" s="4">
        <v>0.4</v>
      </c>
      <c r="BB16" s="1">
        <f t="shared" si="24"/>
        <v>4.8642302500000012</v>
      </c>
      <c r="BC16" s="1">
        <f t="shared" si="25"/>
        <v>1.5</v>
      </c>
      <c r="BD16" s="1">
        <f t="shared" si="26"/>
        <v>2.16</v>
      </c>
      <c r="BE16" s="1">
        <f t="shared" si="27"/>
        <v>0.44799999999999995</v>
      </c>
      <c r="BF16" s="1">
        <f t="shared" si="28"/>
        <v>0.57188419101506416</v>
      </c>
      <c r="BG16" s="5">
        <f t="shared" si="29"/>
        <v>1.7486057766784093</v>
      </c>
      <c r="BI16" s="1">
        <v>11</v>
      </c>
      <c r="BJ16" s="1">
        <v>100</v>
      </c>
      <c r="BK16" s="1">
        <v>0.19800000000000001</v>
      </c>
      <c r="BL16" s="4">
        <v>0.1</v>
      </c>
      <c r="BM16" s="4">
        <v>0.5</v>
      </c>
      <c r="BN16" s="1">
        <f t="shared" si="30"/>
        <v>4.8642302500000012</v>
      </c>
      <c r="BO16" s="1">
        <f t="shared" si="31"/>
        <v>1.5</v>
      </c>
      <c r="BP16" s="1">
        <f t="shared" si="32"/>
        <v>2.2000000000000002</v>
      </c>
      <c r="BQ16" s="1">
        <f t="shared" si="33"/>
        <v>0.48</v>
      </c>
      <c r="BR16" s="1">
        <f t="shared" si="34"/>
        <v>0.46817103501506391</v>
      </c>
      <c r="BS16" s="5">
        <f t="shared" si="35"/>
        <v>2.1359715258074945</v>
      </c>
      <c r="BU16" s="1">
        <v>11</v>
      </c>
      <c r="BV16" s="1">
        <v>100</v>
      </c>
      <c r="BW16" s="1">
        <v>0.19800000000000001</v>
      </c>
      <c r="BX16" s="4">
        <v>0.2</v>
      </c>
      <c r="BY16" s="4">
        <v>1</v>
      </c>
      <c r="BZ16" s="1">
        <f t="shared" si="36"/>
        <v>4.8642302500000012</v>
      </c>
      <c r="CA16" s="1">
        <f t="shared" si="37"/>
        <v>1.5</v>
      </c>
      <c r="CB16" s="1">
        <f t="shared" si="38"/>
        <v>2.4</v>
      </c>
      <c r="CC16" s="1">
        <f t="shared" si="39"/>
        <v>0.64</v>
      </c>
      <c r="CD16" s="1">
        <f t="shared" si="40"/>
        <v>0.10512525501506333</v>
      </c>
      <c r="CE16" s="5">
        <f t="shared" si="41"/>
        <v>9.5124620611546735</v>
      </c>
      <c r="CG16" s="1">
        <v>11</v>
      </c>
      <c r="CH16" s="1">
        <v>100</v>
      </c>
      <c r="CI16" s="1">
        <v>0.19800000000000001</v>
      </c>
      <c r="CJ16" s="4">
        <v>0.3</v>
      </c>
      <c r="CK16" s="4">
        <v>1.5</v>
      </c>
      <c r="CL16" s="1">
        <f t="shared" si="42"/>
        <v>4.8642302500000012</v>
      </c>
      <c r="CM16" s="1">
        <f t="shared" si="43"/>
        <v>1.5</v>
      </c>
      <c r="CN16" s="1">
        <f t="shared" si="44"/>
        <v>2.6</v>
      </c>
      <c r="CO16" s="1">
        <f t="shared" si="45"/>
        <v>0.8</v>
      </c>
      <c r="CP16" s="1">
        <f t="shared" si="46"/>
        <v>1.2794750150624237E-3</v>
      </c>
      <c r="CQ16" s="7">
        <f t="shared" si="47"/>
        <v>781.57055685156263</v>
      </c>
      <c r="CS16" s="1">
        <v>11</v>
      </c>
      <c r="CT16" s="1">
        <v>100</v>
      </c>
      <c r="CU16" s="1">
        <v>0.19800000000000001</v>
      </c>
      <c r="CV16" s="4">
        <v>0.4</v>
      </c>
      <c r="CW16" s="4">
        <v>2</v>
      </c>
      <c r="CX16" s="1">
        <f t="shared" si="48"/>
        <v>4.8642302500000012</v>
      </c>
      <c r="CY16" s="1">
        <f t="shared" si="49"/>
        <v>1.5</v>
      </c>
      <c r="CZ16" s="1">
        <f t="shared" si="50"/>
        <v>2.8</v>
      </c>
      <c r="DA16" s="1">
        <f t="shared" si="51"/>
        <v>0.96</v>
      </c>
      <c r="DB16" s="1">
        <f t="shared" si="52"/>
        <v>0.15663369501506139</v>
      </c>
      <c r="DC16" s="7">
        <f t="shared" si="53"/>
        <v>6.3843223509720772</v>
      </c>
      <c r="DE16" s="1">
        <v>11</v>
      </c>
      <c r="DF16" s="1">
        <v>100</v>
      </c>
      <c r="DG16" s="1">
        <v>0.19800000000000001</v>
      </c>
      <c r="DH16" s="4">
        <v>0.5</v>
      </c>
      <c r="DI16" s="4">
        <v>2.5</v>
      </c>
      <c r="DJ16" s="1">
        <f t="shared" si="54"/>
        <v>4.8642302500000012</v>
      </c>
      <c r="DK16" s="1">
        <f t="shared" si="55"/>
        <v>1.5</v>
      </c>
      <c r="DL16" s="1">
        <f t="shared" si="56"/>
        <v>3</v>
      </c>
      <c r="DM16" s="1">
        <f t="shared" si="57"/>
        <v>1.1200000000000001</v>
      </c>
      <c r="DN16" s="1">
        <f t="shared" si="58"/>
        <v>0.57118791501506083</v>
      </c>
      <c r="DO16" s="7">
        <f t="shared" si="59"/>
        <v>1.750737320788085</v>
      </c>
      <c r="DQ16" s="1">
        <v>11</v>
      </c>
      <c r="DR16" s="1">
        <v>100</v>
      </c>
      <c r="DS16" s="1">
        <v>0.19800000000000001</v>
      </c>
      <c r="DT16" s="4">
        <v>0.6</v>
      </c>
      <c r="DU16" s="4">
        <v>3</v>
      </c>
      <c r="DV16" s="1">
        <f t="shared" si="60"/>
        <v>4.8642302500000012</v>
      </c>
      <c r="DW16" s="1">
        <f t="shared" si="61"/>
        <v>1.5</v>
      </c>
      <c r="DX16" s="1">
        <f t="shared" si="62"/>
        <v>3.2</v>
      </c>
      <c r="DY16" s="1">
        <f t="shared" si="63"/>
        <v>1.28</v>
      </c>
      <c r="DZ16" s="1">
        <f t="shared" si="64"/>
        <v>1.2449421350150602</v>
      </c>
      <c r="EA16" s="7">
        <f t="shared" si="65"/>
        <v>0.80325018478702459</v>
      </c>
      <c r="EC16" s="1">
        <v>11</v>
      </c>
      <c r="ED16" s="1">
        <v>100</v>
      </c>
      <c r="EE16" s="1">
        <v>0.19800000000000001</v>
      </c>
      <c r="EF16" s="4">
        <v>0.7</v>
      </c>
      <c r="EG16" s="4">
        <v>3.5</v>
      </c>
      <c r="EH16" s="1">
        <f t="shared" si="66"/>
        <v>4.8642302500000012</v>
      </c>
      <c r="EI16" s="1">
        <f t="shared" si="67"/>
        <v>1.5</v>
      </c>
      <c r="EJ16" s="1">
        <f t="shared" si="68"/>
        <v>3.4</v>
      </c>
      <c r="EK16" s="1">
        <f t="shared" si="69"/>
        <v>1.44</v>
      </c>
      <c r="EL16" s="1">
        <f t="shared" si="70"/>
        <v>2.1778963550150587</v>
      </c>
      <c r="EM16" s="7">
        <f t="shared" si="71"/>
        <v>0.45915867286213702</v>
      </c>
    </row>
    <row r="17" spans="1:143" x14ac:dyDescent="0.25">
      <c r="A17" s="1">
        <v>12</v>
      </c>
      <c r="B17" s="1">
        <v>300</v>
      </c>
      <c r="C17" s="1">
        <v>0.1993</v>
      </c>
      <c r="D17" s="4">
        <v>0</v>
      </c>
      <c r="E17" s="4">
        <v>0</v>
      </c>
      <c r="F17" s="1">
        <f t="shared" si="0"/>
        <v>4.8484737056249996</v>
      </c>
      <c r="G17" s="1">
        <f t="shared" si="1"/>
        <v>1.5</v>
      </c>
      <c r="H17" s="1">
        <f t="shared" si="2"/>
        <v>2</v>
      </c>
      <c r="I17" s="1">
        <f t="shared" si="3"/>
        <v>0.32</v>
      </c>
      <c r="J17" s="1">
        <f t="shared" si="4"/>
        <v>1.0577581631620181</v>
      </c>
      <c r="K17" s="5">
        <f t="shared" si="5"/>
        <v>0.94539568194930468</v>
      </c>
      <c r="M17" s="1">
        <v>12</v>
      </c>
      <c r="N17" s="1">
        <v>300</v>
      </c>
      <c r="O17" s="1">
        <v>0.1993</v>
      </c>
      <c r="P17" s="4">
        <v>0.02</v>
      </c>
      <c r="Q17" s="4">
        <v>0.1</v>
      </c>
      <c r="R17" s="1">
        <f t="shared" si="6"/>
        <v>4.8484737056249996</v>
      </c>
      <c r="S17" s="1">
        <f t="shared" si="7"/>
        <v>1.5</v>
      </c>
      <c r="T17" s="1">
        <f t="shared" si="8"/>
        <v>2.04</v>
      </c>
      <c r="U17" s="1">
        <f t="shared" si="9"/>
        <v>0.35200000000000004</v>
      </c>
      <c r="V17" s="1">
        <f t="shared" si="10"/>
        <v>0.91484194955201814</v>
      </c>
      <c r="W17" s="5">
        <f t="shared" si="11"/>
        <v>1.0930849864172518</v>
      </c>
      <c r="X17" s="2"/>
      <c r="Y17" s="1">
        <v>12</v>
      </c>
      <c r="Z17" s="1">
        <v>300</v>
      </c>
      <c r="AA17" s="1">
        <v>0.1993</v>
      </c>
      <c r="AB17" s="4">
        <v>0.04</v>
      </c>
      <c r="AC17" s="4">
        <v>0.2</v>
      </c>
      <c r="AD17" s="1">
        <f t="shared" si="12"/>
        <v>4.8484737056249996</v>
      </c>
      <c r="AE17" s="1">
        <f t="shared" si="13"/>
        <v>1.5</v>
      </c>
      <c r="AF17" s="1">
        <f t="shared" si="14"/>
        <v>2.08</v>
      </c>
      <c r="AG17" s="1">
        <f t="shared" si="15"/>
        <v>0.38400000000000001</v>
      </c>
      <c r="AH17" s="1">
        <f t="shared" si="16"/>
        <v>0.78229373594201823</v>
      </c>
      <c r="AI17" s="5">
        <f t="shared" si="17"/>
        <v>1.2782922245898152</v>
      </c>
      <c r="AK17" s="1">
        <v>12</v>
      </c>
      <c r="AL17" s="1">
        <v>300</v>
      </c>
      <c r="AM17" s="1">
        <v>0.1993</v>
      </c>
      <c r="AN17" s="4">
        <v>0.06</v>
      </c>
      <c r="AO17" s="4">
        <v>0.3</v>
      </c>
      <c r="AP17" s="1">
        <f t="shared" si="18"/>
        <v>4.8484737056249996</v>
      </c>
      <c r="AQ17" s="1">
        <f t="shared" si="19"/>
        <v>1.5</v>
      </c>
      <c r="AR17" s="1">
        <f t="shared" si="20"/>
        <v>2.12</v>
      </c>
      <c r="AS17" s="1">
        <f t="shared" si="21"/>
        <v>0.41600000000000004</v>
      </c>
      <c r="AT17" s="1">
        <f t="shared" si="22"/>
        <v>0.66011352233201825</v>
      </c>
      <c r="AU17" s="5">
        <f t="shared" si="23"/>
        <v>1.5148909485557069</v>
      </c>
      <c r="AW17" s="1">
        <v>12</v>
      </c>
      <c r="AX17" s="1">
        <v>300</v>
      </c>
      <c r="AY17" s="1">
        <v>0.1993</v>
      </c>
      <c r="AZ17" s="4">
        <v>0.08</v>
      </c>
      <c r="BA17" s="4">
        <v>0.4</v>
      </c>
      <c r="BB17" s="1">
        <f t="shared" si="24"/>
        <v>4.8484737056249996</v>
      </c>
      <c r="BC17" s="1">
        <f t="shared" si="25"/>
        <v>1.5</v>
      </c>
      <c r="BD17" s="1">
        <f t="shared" si="26"/>
        <v>2.16</v>
      </c>
      <c r="BE17" s="1">
        <f t="shared" si="27"/>
        <v>0.44799999999999995</v>
      </c>
      <c r="BF17" s="1">
        <f t="shared" si="28"/>
        <v>0.54830130872201843</v>
      </c>
      <c r="BG17" s="5">
        <f t="shared" si="29"/>
        <v>1.8238147239349138</v>
      </c>
      <c r="BI17" s="1">
        <v>12</v>
      </c>
      <c r="BJ17" s="1">
        <v>300</v>
      </c>
      <c r="BK17" s="1">
        <v>0.1993</v>
      </c>
      <c r="BL17" s="4">
        <v>0.1</v>
      </c>
      <c r="BM17" s="4">
        <v>0.5</v>
      </c>
      <c r="BN17" s="1">
        <f t="shared" si="30"/>
        <v>4.8484737056249996</v>
      </c>
      <c r="BO17" s="1">
        <f t="shared" si="31"/>
        <v>1.5</v>
      </c>
      <c r="BP17" s="1">
        <f t="shared" si="32"/>
        <v>2.2000000000000002</v>
      </c>
      <c r="BQ17" s="1">
        <f t="shared" si="33"/>
        <v>0.48</v>
      </c>
      <c r="BR17" s="1">
        <f t="shared" si="34"/>
        <v>0.44685709511201838</v>
      </c>
      <c r="BS17" s="5">
        <f t="shared" si="35"/>
        <v>2.2378519015107492</v>
      </c>
      <c r="BU17" s="1">
        <v>12</v>
      </c>
      <c r="BV17" s="1">
        <v>300</v>
      </c>
      <c r="BW17" s="1">
        <v>0.1993</v>
      </c>
      <c r="BX17" s="4">
        <v>0.2</v>
      </c>
      <c r="BY17" s="4">
        <v>1</v>
      </c>
      <c r="BZ17" s="1">
        <f t="shared" si="36"/>
        <v>4.8484737056249996</v>
      </c>
      <c r="CA17" s="1">
        <f t="shared" si="37"/>
        <v>1.5</v>
      </c>
      <c r="CB17" s="1">
        <f t="shared" si="38"/>
        <v>2.4</v>
      </c>
      <c r="CC17" s="1">
        <f t="shared" si="39"/>
        <v>0.64</v>
      </c>
      <c r="CD17" s="1">
        <f t="shared" si="40"/>
        <v>9.5156027062018936E-2</v>
      </c>
      <c r="CE17" s="5">
        <f t="shared" si="41"/>
        <v>10.509055819955993</v>
      </c>
      <c r="CG17" s="1">
        <v>12</v>
      </c>
      <c r="CH17" s="1">
        <v>300</v>
      </c>
      <c r="CI17" s="1">
        <v>0.1993</v>
      </c>
      <c r="CJ17" s="4">
        <v>0.3</v>
      </c>
      <c r="CK17" s="4">
        <v>1.5</v>
      </c>
      <c r="CL17" s="1">
        <f t="shared" si="42"/>
        <v>4.8484737056249996</v>
      </c>
      <c r="CM17" s="1">
        <f t="shared" si="43"/>
        <v>1.5</v>
      </c>
      <c r="CN17" s="1">
        <f t="shared" si="44"/>
        <v>2.6</v>
      </c>
      <c r="CO17" s="1">
        <f t="shared" si="45"/>
        <v>0.8</v>
      </c>
      <c r="CP17" s="1">
        <f t="shared" si="46"/>
        <v>2.6549590120192143E-3</v>
      </c>
      <c r="CQ17" s="7">
        <f t="shared" si="47"/>
        <v>376.65364906686659</v>
      </c>
      <c r="CS17" s="1">
        <v>12</v>
      </c>
      <c r="CT17" s="1">
        <v>300</v>
      </c>
      <c r="CU17" s="1">
        <v>0.1993</v>
      </c>
      <c r="CV17" s="4">
        <v>0.4</v>
      </c>
      <c r="CW17" s="4">
        <v>2</v>
      </c>
      <c r="CX17" s="1">
        <f t="shared" si="48"/>
        <v>4.8484737056249996</v>
      </c>
      <c r="CY17" s="1">
        <f t="shared" si="49"/>
        <v>1.5</v>
      </c>
      <c r="CZ17" s="1">
        <f t="shared" si="50"/>
        <v>2.8</v>
      </c>
      <c r="DA17" s="1">
        <f t="shared" si="51"/>
        <v>0.96</v>
      </c>
      <c r="DB17" s="1">
        <f t="shared" si="52"/>
        <v>0.16935389096201933</v>
      </c>
      <c r="DC17" s="7">
        <f t="shared" si="53"/>
        <v>5.9047949493186902</v>
      </c>
      <c r="DE17" s="1">
        <v>12</v>
      </c>
      <c r="DF17" s="1">
        <v>300</v>
      </c>
      <c r="DG17" s="1">
        <v>0.1993</v>
      </c>
      <c r="DH17" s="4">
        <v>0.5</v>
      </c>
      <c r="DI17" s="4">
        <v>2.5</v>
      </c>
      <c r="DJ17" s="1">
        <f t="shared" si="54"/>
        <v>4.8484737056249996</v>
      </c>
      <c r="DK17" s="1">
        <f t="shared" si="55"/>
        <v>1.5</v>
      </c>
      <c r="DL17" s="1">
        <f t="shared" si="56"/>
        <v>3</v>
      </c>
      <c r="DM17" s="1">
        <f t="shared" si="57"/>
        <v>1.1200000000000001</v>
      </c>
      <c r="DN17" s="1">
        <f t="shared" si="58"/>
        <v>0.59525282291201997</v>
      </c>
      <c r="DO17" s="7">
        <f t="shared" si="59"/>
        <v>1.67995843364157</v>
      </c>
      <c r="DQ17" s="1">
        <v>12</v>
      </c>
      <c r="DR17" s="1">
        <v>300</v>
      </c>
      <c r="DS17" s="1">
        <v>0.1993</v>
      </c>
      <c r="DT17" s="4">
        <v>0.6</v>
      </c>
      <c r="DU17" s="4">
        <v>3</v>
      </c>
      <c r="DV17" s="1">
        <f t="shared" si="60"/>
        <v>4.8484737056249996</v>
      </c>
      <c r="DW17" s="1">
        <f t="shared" si="61"/>
        <v>1.5</v>
      </c>
      <c r="DX17" s="1">
        <f t="shared" si="62"/>
        <v>3.2</v>
      </c>
      <c r="DY17" s="1">
        <f t="shared" si="63"/>
        <v>1.28</v>
      </c>
      <c r="DZ17" s="1">
        <f t="shared" si="64"/>
        <v>1.2803517548620207</v>
      </c>
      <c r="EA17" s="7">
        <f t="shared" si="65"/>
        <v>0.78103536485390823</v>
      </c>
      <c r="EC17" s="1">
        <v>12</v>
      </c>
      <c r="ED17" s="1">
        <v>300</v>
      </c>
      <c r="EE17" s="1">
        <v>0.1993</v>
      </c>
      <c r="EF17" s="4">
        <v>0.7</v>
      </c>
      <c r="EG17" s="4">
        <v>3.5</v>
      </c>
      <c r="EH17" s="1">
        <f t="shared" si="66"/>
        <v>4.8484737056249996</v>
      </c>
      <c r="EI17" s="1">
        <f t="shared" si="67"/>
        <v>1.5</v>
      </c>
      <c r="EJ17" s="1">
        <f t="shared" si="68"/>
        <v>3.4</v>
      </c>
      <c r="EK17" s="1">
        <f t="shared" si="69"/>
        <v>1.44</v>
      </c>
      <c r="EL17" s="1">
        <f t="shared" si="70"/>
        <v>2.2246506868120202</v>
      </c>
      <c r="EM17" s="7">
        <f t="shared" si="71"/>
        <v>0.4495087727381708</v>
      </c>
    </row>
    <row r="18" spans="1:143" x14ac:dyDescent="0.25">
      <c r="A18" s="1">
        <v>13</v>
      </c>
      <c r="B18" s="1">
        <v>1000</v>
      </c>
      <c r="C18" s="1">
        <v>0.19980000000000001</v>
      </c>
      <c r="D18" s="4">
        <v>0</v>
      </c>
      <c r="E18" s="4">
        <v>0</v>
      </c>
      <c r="F18" s="1">
        <f t="shared" si="0"/>
        <v>4.8424203025000008</v>
      </c>
      <c r="G18" s="1">
        <f t="shared" si="1"/>
        <v>1.5</v>
      </c>
      <c r="H18" s="1">
        <f t="shared" si="2"/>
        <v>2</v>
      </c>
      <c r="I18" s="1">
        <f t="shared" si="3"/>
        <v>0.32</v>
      </c>
      <c r="J18" s="1">
        <f t="shared" si="4"/>
        <v>1.0453432749641929</v>
      </c>
      <c r="K18" s="5">
        <f t="shared" si="5"/>
        <v>0.95662355510370878</v>
      </c>
      <c r="M18" s="1">
        <v>13</v>
      </c>
      <c r="N18" s="1">
        <v>1000</v>
      </c>
      <c r="O18" s="1">
        <v>0.19980000000000001</v>
      </c>
      <c r="P18" s="4">
        <v>0.02</v>
      </c>
      <c r="Q18" s="4">
        <v>0.1</v>
      </c>
      <c r="R18" s="1">
        <f t="shared" si="6"/>
        <v>4.8424203025000008</v>
      </c>
      <c r="S18" s="1">
        <f t="shared" si="7"/>
        <v>1.5</v>
      </c>
      <c r="T18" s="1">
        <f t="shared" si="8"/>
        <v>2.04</v>
      </c>
      <c r="U18" s="1">
        <f t="shared" si="9"/>
        <v>0.35200000000000004</v>
      </c>
      <c r="V18" s="1">
        <f t="shared" si="10"/>
        <v>0.90329875140419269</v>
      </c>
      <c r="W18" s="5">
        <f t="shared" si="11"/>
        <v>1.1070534509712138</v>
      </c>
      <c r="X18" s="2"/>
      <c r="Y18" s="1">
        <v>13</v>
      </c>
      <c r="Z18" s="1">
        <v>1000</v>
      </c>
      <c r="AA18" s="1">
        <v>0.19980000000000001</v>
      </c>
      <c r="AB18" s="4">
        <v>0.04</v>
      </c>
      <c r="AC18" s="4">
        <v>0.2</v>
      </c>
      <c r="AD18" s="1">
        <f t="shared" si="12"/>
        <v>4.8424203025000008</v>
      </c>
      <c r="AE18" s="1">
        <f t="shared" si="13"/>
        <v>1.5</v>
      </c>
      <c r="AF18" s="1">
        <f t="shared" si="14"/>
        <v>2.08</v>
      </c>
      <c r="AG18" s="1">
        <f t="shared" si="15"/>
        <v>0.38400000000000001</v>
      </c>
      <c r="AH18" s="1">
        <f t="shared" si="16"/>
        <v>0.77162222784419277</v>
      </c>
      <c r="AI18" s="5">
        <f t="shared" si="17"/>
        <v>1.2959709608079377</v>
      </c>
      <c r="AK18" s="1">
        <v>13</v>
      </c>
      <c r="AL18" s="1">
        <v>1000</v>
      </c>
      <c r="AM18" s="1">
        <v>0.19980000000000001</v>
      </c>
      <c r="AN18" s="4">
        <v>0.06</v>
      </c>
      <c r="AO18" s="4">
        <v>0.3</v>
      </c>
      <c r="AP18" s="1">
        <f t="shared" si="18"/>
        <v>4.8424203025000008</v>
      </c>
      <c r="AQ18" s="1">
        <f t="shared" si="19"/>
        <v>1.5</v>
      </c>
      <c r="AR18" s="1">
        <f t="shared" si="20"/>
        <v>2.12</v>
      </c>
      <c r="AS18" s="1">
        <f t="shared" si="21"/>
        <v>0.41600000000000004</v>
      </c>
      <c r="AT18" s="1">
        <f t="shared" si="22"/>
        <v>0.65031370428419255</v>
      </c>
      <c r="AU18" s="5">
        <f t="shared" si="23"/>
        <v>1.5377194012860471</v>
      </c>
      <c r="AW18" s="1">
        <v>13</v>
      </c>
      <c r="AX18" s="1">
        <v>1000</v>
      </c>
      <c r="AY18" s="1">
        <v>0.19980000000000001</v>
      </c>
      <c r="AZ18" s="4">
        <v>0.08</v>
      </c>
      <c r="BA18" s="4">
        <v>0.4</v>
      </c>
      <c r="BB18" s="1">
        <f t="shared" si="24"/>
        <v>4.8424203025000008</v>
      </c>
      <c r="BC18" s="1">
        <f t="shared" si="25"/>
        <v>1.5</v>
      </c>
      <c r="BD18" s="1">
        <f t="shared" si="26"/>
        <v>2.16</v>
      </c>
      <c r="BE18" s="1">
        <f t="shared" si="27"/>
        <v>0.44799999999999995</v>
      </c>
      <c r="BF18" s="1">
        <f t="shared" si="28"/>
        <v>0.53937318072419249</v>
      </c>
      <c r="BG18" s="5">
        <f t="shared" si="29"/>
        <v>1.8540039359341973</v>
      </c>
      <c r="BI18" s="1">
        <v>13</v>
      </c>
      <c r="BJ18" s="1">
        <v>1000</v>
      </c>
      <c r="BK18" s="1">
        <v>0.19980000000000001</v>
      </c>
      <c r="BL18" s="4">
        <v>0.1</v>
      </c>
      <c r="BM18" s="4">
        <v>0.5</v>
      </c>
      <c r="BN18" s="1">
        <f t="shared" si="30"/>
        <v>4.8424203025000008</v>
      </c>
      <c r="BO18" s="1">
        <f t="shared" si="31"/>
        <v>1.5</v>
      </c>
      <c r="BP18" s="1">
        <f t="shared" si="32"/>
        <v>2.2000000000000002</v>
      </c>
      <c r="BQ18" s="1">
        <f t="shared" si="33"/>
        <v>0.48</v>
      </c>
      <c r="BR18" s="1">
        <f t="shared" si="34"/>
        <v>0.43880065716419231</v>
      </c>
      <c r="BS18" s="5">
        <f t="shared" si="35"/>
        <v>2.2789391576180247</v>
      </c>
      <c r="BU18" s="1">
        <v>13</v>
      </c>
      <c r="BV18" s="1">
        <v>1000</v>
      </c>
      <c r="BW18" s="1">
        <v>0.19980000000000001</v>
      </c>
      <c r="BX18" s="4">
        <v>0.2</v>
      </c>
      <c r="BY18" s="4">
        <v>1</v>
      </c>
      <c r="BZ18" s="1">
        <f t="shared" si="36"/>
        <v>4.8424203025000008</v>
      </c>
      <c r="CA18" s="1">
        <f t="shared" si="37"/>
        <v>1.5</v>
      </c>
      <c r="CB18" s="1">
        <f t="shared" si="38"/>
        <v>2.4</v>
      </c>
      <c r="CC18" s="1">
        <f t="shared" si="39"/>
        <v>0.64</v>
      </c>
      <c r="CD18" s="1">
        <f t="shared" si="40"/>
        <v>9.1458039364192015E-2</v>
      </c>
      <c r="CE18" s="5">
        <f t="shared" si="41"/>
        <v>10.933975918923139</v>
      </c>
      <c r="CG18" s="1">
        <v>13</v>
      </c>
      <c r="CH18" s="1">
        <v>1000</v>
      </c>
      <c r="CI18" s="1">
        <v>0.19980000000000001</v>
      </c>
      <c r="CJ18" s="4">
        <v>0.3</v>
      </c>
      <c r="CK18" s="4">
        <v>1.5</v>
      </c>
      <c r="CL18" s="1">
        <f t="shared" si="42"/>
        <v>4.8424203025000008</v>
      </c>
      <c r="CM18" s="1">
        <f t="shared" si="43"/>
        <v>1.5</v>
      </c>
      <c r="CN18" s="1">
        <f t="shared" si="44"/>
        <v>2.6</v>
      </c>
      <c r="CO18" s="1">
        <f t="shared" si="45"/>
        <v>0.8</v>
      </c>
      <c r="CP18" s="1">
        <f t="shared" si="46"/>
        <v>3.3154215641914325E-3</v>
      </c>
      <c r="CQ18" s="7">
        <f t="shared" si="47"/>
        <v>301.62076847198188</v>
      </c>
      <c r="CS18" s="1">
        <v>13</v>
      </c>
      <c r="CT18" s="1">
        <v>1000</v>
      </c>
      <c r="CU18" s="1">
        <v>0.19980000000000001</v>
      </c>
      <c r="CV18" s="4">
        <v>0.4</v>
      </c>
      <c r="CW18" s="4">
        <v>2</v>
      </c>
      <c r="CX18" s="1">
        <f t="shared" si="48"/>
        <v>4.8424203025000008</v>
      </c>
      <c r="CY18" s="1">
        <f t="shared" si="49"/>
        <v>1.5</v>
      </c>
      <c r="CZ18" s="1">
        <f t="shared" si="50"/>
        <v>2.8</v>
      </c>
      <c r="DA18" s="1">
        <f t="shared" si="51"/>
        <v>0.96</v>
      </c>
      <c r="DB18" s="1">
        <f t="shared" si="52"/>
        <v>0.17437280376419068</v>
      </c>
      <c r="DC18" s="7">
        <f t="shared" si="53"/>
        <v>5.7348392548205425</v>
      </c>
      <c r="DE18" s="1">
        <v>13</v>
      </c>
      <c r="DF18" s="1">
        <v>1000</v>
      </c>
      <c r="DG18" s="1">
        <v>0.19980000000000001</v>
      </c>
      <c r="DH18" s="4">
        <v>0.5</v>
      </c>
      <c r="DI18" s="4">
        <v>2.5</v>
      </c>
      <c r="DJ18" s="1">
        <f t="shared" si="54"/>
        <v>4.8424203025000008</v>
      </c>
      <c r="DK18" s="1">
        <f t="shared" si="55"/>
        <v>1.5</v>
      </c>
      <c r="DL18" s="1">
        <f t="shared" si="56"/>
        <v>3</v>
      </c>
      <c r="DM18" s="1">
        <f t="shared" si="57"/>
        <v>1.1200000000000001</v>
      </c>
      <c r="DN18" s="1">
        <f t="shared" si="58"/>
        <v>0.60463018596419049</v>
      </c>
      <c r="DO18" s="7">
        <f t="shared" si="59"/>
        <v>1.6539035318015456</v>
      </c>
      <c r="DQ18" s="1">
        <v>13</v>
      </c>
      <c r="DR18" s="1">
        <v>1000</v>
      </c>
      <c r="DS18" s="1">
        <v>0.19980000000000001</v>
      </c>
      <c r="DT18" s="4">
        <v>0.6</v>
      </c>
      <c r="DU18" s="4">
        <v>3</v>
      </c>
      <c r="DV18" s="1">
        <f t="shared" si="60"/>
        <v>4.8424203025000008</v>
      </c>
      <c r="DW18" s="1">
        <f t="shared" si="61"/>
        <v>1.5</v>
      </c>
      <c r="DX18" s="1">
        <f t="shared" si="62"/>
        <v>3.2</v>
      </c>
      <c r="DY18" s="1">
        <f t="shared" si="63"/>
        <v>1.28</v>
      </c>
      <c r="DZ18" s="1">
        <f t="shared" si="64"/>
        <v>1.2940875681641901</v>
      </c>
      <c r="EA18" s="7">
        <f t="shared" si="65"/>
        <v>0.77274523347644342</v>
      </c>
      <c r="EC18" s="1">
        <v>13</v>
      </c>
      <c r="ED18" s="1">
        <v>1000</v>
      </c>
      <c r="EE18" s="1">
        <v>0.19980000000000001</v>
      </c>
      <c r="EF18" s="4">
        <v>0.7</v>
      </c>
      <c r="EG18" s="4">
        <v>3.5</v>
      </c>
      <c r="EH18" s="1">
        <f t="shared" si="66"/>
        <v>4.8424203025000008</v>
      </c>
      <c r="EI18" s="1">
        <f t="shared" si="67"/>
        <v>1.5</v>
      </c>
      <c r="EJ18" s="1">
        <f t="shared" si="68"/>
        <v>3.4</v>
      </c>
      <c r="EK18" s="1">
        <f t="shared" si="69"/>
        <v>1.44</v>
      </c>
      <c r="EL18" s="1">
        <f t="shared" si="70"/>
        <v>2.2427449503641887</v>
      </c>
      <c r="EM18" s="7">
        <f t="shared" si="71"/>
        <v>0.44588217658794183</v>
      </c>
    </row>
    <row r="19" spans="1:143" x14ac:dyDescent="0.25">
      <c r="A19" s="1">
        <v>14</v>
      </c>
      <c r="B19" s="1">
        <v>3000</v>
      </c>
      <c r="C19" s="1">
        <v>0.19997999999999999</v>
      </c>
      <c r="D19" s="4">
        <v>0</v>
      </c>
      <c r="E19" s="4">
        <v>0</v>
      </c>
      <c r="F19" s="1">
        <f t="shared" si="0"/>
        <v>4.8402420030249997</v>
      </c>
      <c r="G19" s="1">
        <f t="shared" si="1"/>
        <v>1.5</v>
      </c>
      <c r="H19" s="1">
        <f t="shared" si="2"/>
        <v>2</v>
      </c>
      <c r="I19" s="1">
        <f t="shared" si="3"/>
        <v>0.32</v>
      </c>
      <c r="J19" s="1">
        <f t="shared" si="4"/>
        <v>1.0408937447364635</v>
      </c>
      <c r="K19" s="5">
        <f t="shared" si="5"/>
        <v>0.96071285379199101</v>
      </c>
      <c r="M19" s="1">
        <v>14</v>
      </c>
      <c r="N19" s="1">
        <v>3000</v>
      </c>
      <c r="O19" s="1">
        <v>0.19997999999999999</v>
      </c>
      <c r="P19" s="4">
        <v>0.02</v>
      </c>
      <c r="Q19" s="4">
        <v>0.1</v>
      </c>
      <c r="R19" s="1">
        <f t="shared" si="6"/>
        <v>4.8402420030249997</v>
      </c>
      <c r="S19" s="1">
        <f t="shared" si="7"/>
        <v>1.5</v>
      </c>
      <c r="T19" s="1">
        <f t="shared" si="8"/>
        <v>2.04</v>
      </c>
      <c r="U19" s="1">
        <f t="shared" si="9"/>
        <v>0.35200000000000004</v>
      </c>
      <c r="V19" s="1">
        <f t="shared" si="10"/>
        <v>0.89916289630086332</v>
      </c>
      <c r="W19" s="5">
        <f t="shared" si="11"/>
        <v>1.1121455346011033</v>
      </c>
      <c r="X19" s="2"/>
      <c r="Y19" s="1">
        <v>14</v>
      </c>
      <c r="Z19" s="1">
        <v>3000</v>
      </c>
      <c r="AA19" s="1">
        <v>0.19997999999999999</v>
      </c>
      <c r="AB19" s="4">
        <v>0.04</v>
      </c>
      <c r="AC19" s="4">
        <v>0.2</v>
      </c>
      <c r="AD19" s="1">
        <f t="shared" si="12"/>
        <v>4.8402420030249997</v>
      </c>
      <c r="AE19" s="1">
        <f t="shared" si="13"/>
        <v>1.5</v>
      </c>
      <c r="AF19" s="1">
        <f t="shared" si="14"/>
        <v>2.08</v>
      </c>
      <c r="AG19" s="1">
        <f t="shared" si="15"/>
        <v>0.38400000000000001</v>
      </c>
      <c r="AH19" s="1">
        <f t="shared" si="16"/>
        <v>0.76780004786526357</v>
      </c>
      <c r="AI19" s="5">
        <f t="shared" si="17"/>
        <v>1.3024224246668499</v>
      </c>
      <c r="AK19" s="1">
        <v>14</v>
      </c>
      <c r="AL19" s="1">
        <v>3000</v>
      </c>
      <c r="AM19" s="1">
        <v>0.19997999999999999</v>
      </c>
      <c r="AN19" s="4">
        <v>0.06</v>
      </c>
      <c r="AO19" s="4">
        <v>0.3</v>
      </c>
      <c r="AP19" s="1">
        <f t="shared" si="18"/>
        <v>4.8402420030249997</v>
      </c>
      <c r="AQ19" s="1">
        <f t="shared" si="19"/>
        <v>1.5</v>
      </c>
      <c r="AR19" s="1">
        <f t="shared" si="20"/>
        <v>2.12</v>
      </c>
      <c r="AS19" s="1">
        <f t="shared" si="21"/>
        <v>0.41600000000000004</v>
      </c>
      <c r="AT19" s="1">
        <f t="shared" si="22"/>
        <v>0.64680519942966341</v>
      </c>
      <c r="AU19" s="5">
        <f t="shared" si="23"/>
        <v>1.5460605463310668</v>
      </c>
      <c r="AW19" s="1">
        <v>14</v>
      </c>
      <c r="AX19" s="1">
        <v>3000</v>
      </c>
      <c r="AY19" s="1">
        <v>0.19997999999999999</v>
      </c>
      <c r="AZ19" s="4">
        <v>0.08</v>
      </c>
      <c r="BA19" s="4">
        <v>0.4</v>
      </c>
      <c r="BB19" s="1">
        <f t="shared" si="24"/>
        <v>4.8402420030249997</v>
      </c>
      <c r="BC19" s="1">
        <f t="shared" si="25"/>
        <v>1.5</v>
      </c>
      <c r="BD19" s="1">
        <f t="shared" si="26"/>
        <v>2.16</v>
      </c>
      <c r="BE19" s="1">
        <f t="shared" si="27"/>
        <v>0.44799999999999995</v>
      </c>
      <c r="BF19" s="1">
        <f t="shared" si="28"/>
        <v>0.53617835099406363</v>
      </c>
      <c r="BG19" s="5">
        <f t="shared" si="29"/>
        <v>1.8650510565113652</v>
      </c>
      <c r="BI19" s="1">
        <v>14</v>
      </c>
      <c r="BJ19" s="1">
        <v>3000</v>
      </c>
      <c r="BK19" s="1">
        <v>0.19997999999999999</v>
      </c>
      <c r="BL19" s="4">
        <v>0.1</v>
      </c>
      <c r="BM19" s="4">
        <v>0.5</v>
      </c>
      <c r="BN19" s="1">
        <f t="shared" si="30"/>
        <v>4.8402420030249997</v>
      </c>
      <c r="BO19" s="1">
        <f t="shared" si="31"/>
        <v>1.5</v>
      </c>
      <c r="BP19" s="1">
        <f t="shared" si="32"/>
        <v>2.2000000000000002</v>
      </c>
      <c r="BQ19" s="1">
        <f t="shared" si="33"/>
        <v>0.48</v>
      </c>
      <c r="BR19" s="1">
        <f t="shared" si="34"/>
        <v>0.43591950255846357</v>
      </c>
      <c r="BS19" s="5">
        <f t="shared" si="35"/>
        <v>2.2940015166352521</v>
      </c>
      <c r="BU19" s="1">
        <v>14</v>
      </c>
      <c r="BV19" s="1">
        <v>3000</v>
      </c>
      <c r="BW19" s="1">
        <v>0.19997999999999999</v>
      </c>
      <c r="BX19" s="4">
        <v>0.2</v>
      </c>
      <c r="BY19" s="4">
        <v>1</v>
      </c>
      <c r="BZ19" s="1">
        <f t="shared" si="36"/>
        <v>4.8402420030249997</v>
      </c>
      <c r="CA19" s="1">
        <f t="shared" si="37"/>
        <v>1.5</v>
      </c>
      <c r="CB19" s="1">
        <f t="shared" si="38"/>
        <v>2.4</v>
      </c>
      <c r="CC19" s="1">
        <f t="shared" si="39"/>
        <v>0.64</v>
      </c>
      <c r="CD19" s="1">
        <f t="shared" si="40"/>
        <v>9.0145260380463998E-2</v>
      </c>
      <c r="CE19" s="5">
        <f t="shared" si="41"/>
        <v>11.093206628717187</v>
      </c>
      <c r="CG19" s="1">
        <v>14</v>
      </c>
      <c r="CH19" s="1">
        <v>3000</v>
      </c>
      <c r="CI19" s="1">
        <v>0.19997999999999999</v>
      </c>
      <c r="CJ19" s="4">
        <v>0.3</v>
      </c>
      <c r="CK19" s="4">
        <v>1.5</v>
      </c>
      <c r="CL19" s="1">
        <f t="shared" si="42"/>
        <v>4.8402420030249997</v>
      </c>
      <c r="CM19" s="1">
        <f t="shared" si="43"/>
        <v>1.5</v>
      </c>
      <c r="CN19" s="1">
        <f t="shared" si="44"/>
        <v>2.6</v>
      </c>
      <c r="CO19" s="1">
        <f t="shared" si="45"/>
        <v>0.8</v>
      </c>
      <c r="CP19" s="1">
        <f t="shared" si="46"/>
        <v>3.5710182024641561E-3</v>
      </c>
      <c r="CQ19" s="7">
        <f t="shared" si="47"/>
        <v>280.03217662401079</v>
      </c>
      <c r="CS19" s="1">
        <v>14</v>
      </c>
      <c r="CT19" s="1">
        <v>3000</v>
      </c>
      <c r="CU19" s="1">
        <v>0.19997999999999999</v>
      </c>
      <c r="CV19" s="4">
        <v>0.4</v>
      </c>
      <c r="CW19" s="4">
        <v>2</v>
      </c>
      <c r="CX19" s="1">
        <f t="shared" si="48"/>
        <v>4.8402420030249997</v>
      </c>
      <c r="CY19" s="1">
        <f t="shared" si="49"/>
        <v>1.5</v>
      </c>
      <c r="CZ19" s="1">
        <f t="shared" si="50"/>
        <v>2.8</v>
      </c>
      <c r="DA19" s="1">
        <f t="shared" si="51"/>
        <v>0.96</v>
      </c>
      <c r="DB19" s="1">
        <f t="shared" si="52"/>
        <v>0.17619677602446415</v>
      </c>
      <c r="DC19" s="7">
        <f t="shared" si="53"/>
        <v>5.6754727445248738</v>
      </c>
      <c r="DE19" s="1">
        <v>14</v>
      </c>
      <c r="DF19" s="1">
        <v>3000</v>
      </c>
      <c r="DG19" s="1">
        <v>0.19997999999999999</v>
      </c>
      <c r="DH19" s="4">
        <v>0.5</v>
      </c>
      <c r="DI19" s="4">
        <v>2.5</v>
      </c>
      <c r="DJ19" s="1">
        <f t="shared" si="54"/>
        <v>4.8402420030249997</v>
      </c>
      <c r="DK19" s="1">
        <f t="shared" si="55"/>
        <v>1.5</v>
      </c>
      <c r="DL19" s="1">
        <f t="shared" si="56"/>
        <v>3</v>
      </c>
      <c r="DM19" s="1">
        <f t="shared" si="57"/>
        <v>1.1200000000000001</v>
      </c>
      <c r="DN19" s="1">
        <f t="shared" si="58"/>
        <v>0.60802253384646465</v>
      </c>
      <c r="DO19" s="7">
        <f t="shared" si="59"/>
        <v>1.6446758867205338</v>
      </c>
      <c r="DQ19" s="1">
        <v>14</v>
      </c>
      <c r="DR19" s="1">
        <v>3000</v>
      </c>
      <c r="DS19" s="1">
        <v>0.19997999999999999</v>
      </c>
      <c r="DT19" s="4">
        <v>0.6</v>
      </c>
      <c r="DU19" s="4">
        <v>3</v>
      </c>
      <c r="DV19" s="1">
        <f t="shared" si="60"/>
        <v>4.8402420030249997</v>
      </c>
      <c r="DW19" s="1">
        <f t="shared" si="61"/>
        <v>1.5</v>
      </c>
      <c r="DX19" s="1">
        <f t="shared" si="62"/>
        <v>3.2</v>
      </c>
      <c r="DY19" s="1">
        <f t="shared" si="63"/>
        <v>1.28</v>
      </c>
      <c r="DZ19" s="1">
        <f t="shared" si="64"/>
        <v>1.2990482916684651</v>
      </c>
      <c r="EA19" s="7">
        <f t="shared" si="65"/>
        <v>0.76979432282353799</v>
      </c>
      <c r="EC19" s="1">
        <v>14</v>
      </c>
      <c r="ED19" s="1">
        <v>3000</v>
      </c>
      <c r="EE19" s="1">
        <v>0.19997999999999999</v>
      </c>
      <c r="EF19" s="4">
        <v>0.7</v>
      </c>
      <c r="EG19" s="4">
        <v>3.5</v>
      </c>
      <c r="EH19" s="1">
        <f t="shared" si="66"/>
        <v>4.8402420030249997</v>
      </c>
      <c r="EI19" s="1">
        <f t="shared" si="67"/>
        <v>1.5</v>
      </c>
      <c r="EJ19" s="1">
        <f t="shared" si="68"/>
        <v>3.4</v>
      </c>
      <c r="EK19" s="1">
        <f t="shared" si="69"/>
        <v>1.44</v>
      </c>
      <c r="EL19" s="1">
        <f t="shared" si="70"/>
        <v>2.2492740494904644</v>
      </c>
      <c r="EM19" s="7">
        <f t="shared" si="71"/>
        <v>0.44458788835737173</v>
      </c>
    </row>
    <row r="21" spans="1:143" ht="18.75" customHeight="1" x14ac:dyDescent="0.3">
      <c r="A21" s="14" t="s">
        <v>39</v>
      </c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  <c r="CU21" s="14"/>
      <c r="CV21" s="14"/>
      <c r="CW21" s="14"/>
      <c r="CX21" s="14"/>
      <c r="CY21" s="14"/>
      <c r="CZ21" s="14"/>
      <c r="DA21" s="14"/>
      <c r="DB21" s="14"/>
      <c r="DC21" s="14"/>
      <c r="DD21" s="14"/>
      <c r="DE21" s="14"/>
      <c r="DF21" s="14"/>
      <c r="DG21" s="14"/>
      <c r="DH21" s="14"/>
      <c r="DI21" s="14"/>
      <c r="DJ21" s="14"/>
      <c r="DK21" s="14"/>
      <c r="DL21" s="14"/>
      <c r="DM21" s="14"/>
      <c r="DN21" s="14"/>
      <c r="DO21" s="14"/>
      <c r="DP21" s="14"/>
      <c r="DQ21" s="14"/>
      <c r="DR21" s="14"/>
      <c r="DS21" s="14"/>
      <c r="DT21" s="14"/>
      <c r="DU21" s="14"/>
      <c r="DV21" s="14"/>
      <c r="DW21" s="14"/>
      <c r="DX21" s="14"/>
      <c r="DY21" s="14"/>
      <c r="DZ21" s="14"/>
      <c r="EA21" s="14"/>
      <c r="EB21" s="14"/>
      <c r="EC21" s="14"/>
      <c r="ED21" s="14"/>
      <c r="EE21" s="14"/>
      <c r="EF21" s="14"/>
      <c r="EG21" s="14"/>
      <c r="EH21" s="14"/>
      <c r="EI21" s="14"/>
      <c r="EJ21" s="14"/>
      <c r="EK21" s="14"/>
      <c r="EL21" s="14"/>
      <c r="EM21" s="14"/>
    </row>
    <row r="23" spans="1:143" x14ac:dyDescent="0.25">
      <c r="A23" s="1" t="s">
        <v>0</v>
      </c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</row>
    <row r="24" spans="1:143" x14ac:dyDescent="0.25">
      <c r="A24" s="1" t="s">
        <v>1</v>
      </c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</row>
    <row r="25" spans="1:143" x14ac:dyDescent="0.25">
      <c r="B25" s="1" t="s">
        <v>2</v>
      </c>
      <c r="C25" s="1" t="s">
        <v>3</v>
      </c>
      <c r="D25" s="1" t="s">
        <v>4</v>
      </c>
      <c r="E25" s="1" t="s">
        <v>5</v>
      </c>
      <c r="F25" s="1" t="s">
        <v>6</v>
      </c>
      <c r="G25" s="1" t="s">
        <v>7</v>
      </c>
      <c r="H25" s="1" t="s">
        <v>8</v>
      </c>
      <c r="I25" s="1" t="s">
        <v>9</v>
      </c>
      <c r="J25" s="1" t="s">
        <v>10</v>
      </c>
      <c r="K25" s="1" t="s">
        <v>11</v>
      </c>
      <c r="N25" s="1" t="s">
        <v>2</v>
      </c>
      <c r="O25" s="1" t="s">
        <v>3</v>
      </c>
      <c r="P25" s="1" t="s">
        <v>4</v>
      </c>
      <c r="Q25" s="1" t="s">
        <v>5</v>
      </c>
      <c r="R25" s="1" t="s">
        <v>6</v>
      </c>
      <c r="S25" s="1" t="s">
        <v>7</v>
      </c>
      <c r="T25" s="1" t="s">
        <v>8</v>
      </c>
      <c r="U25" s="1" t="s">
        <v>9</v>
      </c>
      <c r="V25" s="1" t="s">
        <v>10</v>
      </c>
      <c r="W25" s="1" t="s">
        <v>11</v>
      </c>
      <c r="X25" s="2"/>
      <c r="Z25" s="1" t="s">
        <v>2</v>
      </c>
      <c r="AA25" s="1" t="s">
        <v>3</v>
      </c>
      <c r="AB25" s="1" t="s">
        <v>4</v>
      </c>
      <c r="AC25" s="1" t="s">
        <v>5</v>
      </c>
      <c r="AD25" s="1" t="s">
        <v>6</v>
      </c>
      <c r="AE25" s="1" t="s">
        <v>7</v>
      </c>
      <c r="AF25" s="1" t="s">
        <v>8</v>
      </c>
      <c r="AG25" s="1" t="s">
        <v>9</v>
      </c>
      <c r="AH25" s="1" t="s">
        <v>10</v>
      </c>
      <c r="AI25" s="1" t="s">
        <v>11</v>
      </c>
      <c r="AL25" s="1" t="s">
        <v>2</v>
      </c>
      <c r="AM25" s="1" t="s">
        <v>3</v>
      </c>
      <c r="AN25" s="1" t="s">
        <v>4</v>
      </c>
      <c r="AO25" s="1" t="s">
        <v>5</v>
      </c>
      <c r="AP25" s="1" t="s">
        <v>6</v>
      </c>
      <c r="AQ25" s="1" t="s">
        <v>7</v>
      </c>
      <c r="AR25" s="1" t="s">
        <v>8</v>
      </c>
      <c r="AS25" s="1" t="s">
        <v>9</v>
      </c>
      <c r="AT25" s="1" t="s">
        <v>10</v>
      </c>
      <c r="AU25" s="1" t="s">
        <v>11</v>
      </c>
      <c r="AX25" s="1" t="s">
        <v>2</v>
      </c>
      <c r="AY25" s="1" t="s">
        <v>3</v>
      </c>
      <c r="AZ25" s="1" t="s">
        <v>4</v>
      </c>
      <c r="BA25" s="1" t="s">
        <v>5</v>
      </c>
      <c r="BB25" s="1" t="s">
        <v>6</v>
      </c>
      <c r="BC25" s="1" t="s">
        <v>7</v>
      </c>
      <c r="BD25" s="1" t="s">
        <v>8</v>
      </c>
      <c r="BE25" s="1" t="s">
        <v>9</v>
      </c>
      <c r="BF25" s="1" t="s">
        <v>10</v>
      </c>
      <c r="BG25" s="1" t="s">
        <v>11</v>
      </c>
      <c r="BJ25" s="1" t="s">
        <v>2</v>
      </c>
      <c r="BK25" s="1" t="s">
        <v>3</v>
      </c>
      <c r="BL25" s="1" t="s">
        <v>4</v>
      </c>
      <c r="BM25" s="1" t="s">
        <v>5</v>
      </c>
      <c r="BN25" s="1" t="s">
        <v>6</v>
      </c>
      <c r="BO25" s="1" t="s">
        <v>7</v>
      </c>
      <c r="BP25" s="1" t="s">
        <v>8</v>
      </c>
      <c r="BQ25" s="1" t="s">
        <v>9</v>
      </c>
      <c r="BR25" s="1" t="s">
        <v>10</v>
      </c>
      <c r="BS25" s="1" t="s">
        <v>11</v>
      </c>
      <c r="BV25" s="1" t="s">
        <v>2</v>
      </c>
      <c r="BW25" s="1" t="s">
        <v>3</v>
      </c>
      <c r="BX25" s="1" t="s">
        <v>4</v>
      </c>
      <c r="BY25" s="1" t="s">
        <v>5</v>
      </c>
      <c r="BZ25" s="1" t="s">
        <v>6</v>
      </c>
      <c r="CA25" s="1" t="s">
        <v>7</v>
      </c>
      <c r="CB25" s="1" t="s">
        <v>8</v>
      </c>
      <c r="CC25" s="1" t="s">
        <v>9</v>
      </c>
      <c r="CD25" s="1" t="s">
        <v>10</v>
      </c>
      <c r="CE25" s="1" t="s">
        <v>11</v>
      </c>
      <c r="CH25" s="1" t="s">
        <v>2</v>
      </c>
      <c r="CI25" s="1" t="s">
        <v>3</v>
      </c>
      <c r="CJ25" s="1" t="s">
        <v>4</v>
      </c>
      <c r="CK25" s="1" t="s">
        <v>5</v>
      </c>
      <c r="CL25" s="1" t="s">
        <v>6</v>
      </c>
      <c r="CM25" s="1" t="s">
        <v>7</v>
      </c>
      <c r="CN25" s="1" t="s">
        <v>8</v>
      </c>
      <c r="CO25" s="1" t="s">
        <v>9</v>
      </c>
      <c r="CP25" s="1" t="s">
        <v>10</v>
      </c>
      <c r="CQ25" s="1" t="s">
        <v>11</v>
      </c>
      <c r="CT25" s="1" t="s">
        <v>2</v>
      </c>
      <c r="CU25" s="1" t="s">
        <v>3</v>
      </c>
      <c r="CV25" s="1" t="s">
        <v>4</v>
      </c>
      <c r="CW25" s="1" t="s">
        <v>5</v>
      </c>
      <c r="CX25" s="1" t="s">
        <v>6</v>
      </c>
      <c r="CY25" s="1" t="s">
        <v>7</v>
      </c>
      <c r="CZ25" s="1" t="s">
        <v>8</v>
      </c>
      <c r="DA25" s="1" t="s">
        <v>9</v>
      </c>
      <c r="DB25" s="1" t="s">
        <v>10</v>
      </c>
      <c r="DC25" s="1" t="s">
        <v>11</v>
      </c>
      <c r="DF25" s="1" t="s">
        <v>2</v>
      </c>
      <c r="DG25" s="1" t="s">
        <v>3</v>
      </c>
      <c r="DH25" s="1" t="s">
        <v>4</v>
      </c>
      <c r="DI25" s="1" t="s">
        <v>5</v>
      </c>
      <c r="DJ25" s="1" t="s">
        <v>6</v>
      </c>
      <c r="DK25" s="1" t="s">
        <v>7</v>
      </c>
      <c r="DL25" s="1" t="s">
        <v>8</v>
      </c>
      <c r="DM25" s="1" t="s">
        <v>9</v>
      </c>
      <c r="DN25" s="1" t="s">
        <v>10</v>
      </c>
      <c r="DO25" s="1" t="s">
        <v>11</v>
      </c>
      <c r="DR25" s="1" t="s">
        <v>2</v>
      </c>
      <c r="DS25" s="1" t="s">
        <v>3</v>
      </c>
      <c r="DT25" s="1" t="s">
        <v>4</v>
      </c>
      <c r="DU25" s="1" t="s">
        <v>5</v>
      </c>
      <c r="DV25" s="1" t="s">
        <v>6</v>
      </c>
      <c r="DW25" s="1" t="s">
        <v>7</v>
      </c>
      <c r="DX25" s="1" t="s">
        <v>8</v>
      </c>
      <c r="DY25" s="1" t="s">
        <v>9</v>
      </c>
      <c r="DZ25" s="1" t="s">
        <v>10</v>
      </c>
      <c r="EA25" s="1" t="s">
        <v>11</v>
      </c>
      <c r="ED25" s="1" t="s">
        <v>2</v>
      </c>
      <c r="EE25" s="1" t="s">
        <v>3</v>
      </c>
      <c r="EF25" s="1" t="s">
        <v>4</v>
      </c>
      <c r="EG25" s="1" t="s">
        <v>5</v>
      </c>
      <c r="EH25" s="1" t="s">
        <v>6</v>
      </c>
      <c r="EI25" s="1" t="s">
        <v>7</v>
      </c>
      <c r="EJ25" s="1" t="s">
        <v>8</v>
      </c>
      <c r="EK25" s="1" t="s">
        <v>9</v>
      </c>
      <c r="EL25" s="1" t="s">
        <v>10</v>
      </c>
      <c r="EM25" s="1" t="s">
        <v>11</v>
      </c>
    </row>
    <row r="26" spans="1:143" x14ac:dyDescent="0.25">
      <c r="A26" s="1">
        <v>1</v>
      </c>
      <c r="B26" s="1">
        <v>1E-3</v>
      </c>
      <c r="C26" s="1">
        <v>2.0000000000000001E-4</v>
      </c>
      <c r="D26" s="4">
        <v>0</v>
      </c>
      <c r="E26" s="4">
        <v>0</v>
      </c>
      <c r="F26" s="1">
        <f t="shared" ref="F26:F39" si="72">(2.75*2.75)*((1-C26)*(1-C26))</f>
        <v>7.5594753025000001</v>
      </c>
      <c r="G26" s="1">
        <f t="shared" ref="G26:G39" si="73">1.5</f>
        <v>1.5</v>
      </c>
      <c r="H26" s="1">
        <f t="shared" ref="H26:H39" si="74">2.5*(1+D26)</f>
        <v>2.5</v>
      </c>
      <c r="I26" s="1">
        <f t="shared" ref="I26:I39" si="75">0.32*(1+E26)</f>
        <v>0.32</v>
      </c>
      <c r="J26" s="1">
        <f t="shared" ref="J26:J39" si="76">(F26-G26-H26-I26)*(F26-G26-H26-I26)</f>
        <v>10.494200235507469</v>
      </c>
      <c r="K26" s="5">
        <f t="shared" ref="K26:K39" si="77">1/J26</f>
        <v>9.529072988491942E-2</v>
      </c>
      <c r="M26" s="1">
        <v>1</v>
      </c>
      <c r="N26" s="1">
        <v>1E-3</v>
      </c>
      <c r="O26" s="1">
        <v>2.0000000000000001E-4</v>
      </c>
      <c r="P26" s="4">
        <v>0.02</v>
      </c>
      <c r="Q26" s="4">
        <v>0.1</v>
      </c>
      <c r="R26" s="1">
        <f t="shared" ref="R26:R39" si="78">(2.75*2.75)*((1-O26)*(1-O26))</f>
        <v>7.5594753025000001</v>
      </c>
      <c r="S26" s="1">
        <f t="shared" ref="S26:S39" si="79">1.5</f>
        <v>1.5</v>
      </c>
      <c r="T26" s="1">
        <f t="shared" ref="T26:T39" si="80">2.5*(1+P26)</f>
        <v>2.5499999999999998</v>
      </c>
      <c r="U26" s="1">
        <f t="shared" ref="U26:U39" si="81">0.32*(1+Q26)</f>
        <v>0.35200000000000004</v>
      </c>
      <c r="V26" s="1">
        <f t="shared" ref="V26:V39" si="82">(R26-S26-T26-U26)*(R26-S26-T26-U26)</f>
        <v>9.9696502858974689</v>
      </c>
      <c r="W26" s="5">
        <f t="shared" ref="W26:W39" si="83">1/V26</f>
        <v>0.10030442105020937</v>
      </c>
      <c r="X26" s="2"/>
      <c r="Y26" s="1">
        <v>1</v>
      </c>
      <c r="Z26" s="1">
        <v>1E-3</v>
      </c>
      <c r="AA26" s="1">
        <v>2.0000000000000001E-4</v>
      </c>
      <c r="AB26" s="4">
        <v>0.04</v>
      </c>
      <c r="AC26" s="4">
        <v>0.2</v>
      </c>
      <c r="AD26" s="1">
        <f t="shared" ref="AD26:AD39" si="84">(2.75*2.75)*((1-AA26)*(1-AA26))</f>
        <v>7.5594753025000001</v>
      </c>
      <c r="AE26" s="1">
        <f t="shared" ref="AE26:AE39" si="85">1.5</f>
        <v>1.5</v>
      </c>
      <c r="AF26" s="1">
        <f t="shared" ref="AF26:AF39" si="86">2.5*(1+AB26)</f>
        <v>2.6</v>
      </c>
      <c r="AG26" s="1">
        <f t="shared" ref="AG26:AG39" si="87">0.32*(1+AC26)</f>
        <v>0.38400000000000001</v>
      </c>
      <c r="AH26" s="1">
        <f t="shared" ref="AH26:AH39" si="88">(AD26-AE26-AF26-AG26)*(AD26-AE26-AF26-AG26)</f>
        <v>9.4585483362874676</v>
      </c>
      <c r="AI26" s="5">
        <f t="shared" ref="AI26:AI39" si="89">1/AH26</f>
        <v>0.10572446896142897</v>
      </c>
      <c r="AK26" s="1">
        <v>1</v>
      </c>
      <c r="AL26" s="1">
        <v>1E-3</v>
      </c>
      <c r="AM26" s="1">
        <v>2.0000000000000001E-4</v>
      </c>
      <c r="AN26" s="4">
        <v>0.06</v>
      </c>
      <c r="AO26" s="4">
        <v>0.3</v>
      </c>
      <c r="AP26" s="1">
        <f t="shared" ref="AP26:AP39" si="90">(2.75*2.75)*((1-AM26)*(1-AM26))</f>
        <v>7.5594753025000001</v>
      </c>
      <c r="AQ26" s="1">
        <f t="shared" ref="AQ26:AQ39" si="91">1.5</f>
        <v>1.5</v>
      </c>
      <c r="AR26" s="1">
        <f t="shared" ref="AR26:AR39" si="92">2.5*(1+AN26)</f>
        <v>2.6500000000000004</v>
      </c>
      <c r="AS26" s="1">
        <f t="shared" ref="AS26:AS39" si="93">0.32*(1+AO26)</f>
        <v>0.41600000000000004</v>
      </c>
      <c r="AT26" s="1">
        <f t="shared" ref="AT26:AT39" si="94">(AP26-AQ26-AR26-AS26)*(AP26-AQ26-AR26-AS26)</f>
        <v>8.9608943866774649</v>
      </c>
      <c r="AU26" s="5">
        <f t="shared" ref="AU26:AU39" si="95">1/AT26</f>
        <v>0.11159600335059652</v>
      </c>
      <c r="AW26" s="1">
        <v>1</v>
      </c>
      <c r="AX26" s="1">
        <v>1E-3</v>
      </c>
      <c r="AY26" s="1">
        <v>2.0000000000000001E-4</v>
      </c>
      <c r="AZ26" s="4">
        <v>0.08</v>
      </c>
      <c r="BA26" s="4">
        <v>0.4</v>
      </c>
      <c r="BB26" s="1">
        <f t="shared" ref="BB26:BB39" si="96">(2.75*2.75)*((1-AY26)*(1-AY26))</f>
        <v>7.5594753025000001</v>
      </c>
      <c r="BC26" s="1">
        <f t="shared" ref="BC26:BC39" si="97">1.5</f>
        <v>1.5</v>
      </c>
      <c r="BD26" s="1">
        <f t="shared" ref="BD26:BD39" si="98">2.5*(1+AZ26)</f>
        <v>2.7</v>
      </c>
      <c r="BE26" s="1">
        <f t="shared" ref="BE26:BE39" si="99">0.32*(1+BA26)</f>
        <v>0.44799999999999995</v>
      </c>
      <c r="BF26" s="1">
        <f t="shared" ref="BF26:BF39" si="100">(BB26-BC26-BD26-BE26)*(BB26-BC26-BD26-BE26)</f>
        <v>8.476688437067466</v>
      </c>
      <c r="BG26" s="5">
        <f t="shared" ref="BG26:BG39" si="101">1/BF26</f>
        <v>0.11797059753041399</v>
      </c>
      <c r="BI26" s="1">
        <v>1</v>
      </c>
      <c r="BJ26" s="1">
        <v>1E-3</v>
      </c>
      <c r="BK26" s="1">
        <v>2.0000000000000001E-4</v>
      </c>
      <c r="BL26" s="4">
        <v>0.1</v>
      </c>
      <c r="BM26" s="4">
        <v>0.5</v>
      </c>
      <c r="BN26" s="1">
        <f t="shared" ref="BN26:BN39" si="102">(2.75*2.75)*((1-BK26)*(1-BK26))</f>
        <v>7.5594753025000001</v>
      </c>
      <c r="BO26" s="1">
        <f t="shared" ref="BO26:BO39" si="103">1.5</f>
        <v>1.5</v>
      </c>
      <c r="BP26" s="1">
        <f t="shared" ref="BP26:BP39" si="104">2.5*(1+BL26)</f>
        <v>2.75</v>
      </c>
      <c r="BQ26" s="1">
        <f t="shared" ref="BQ26:BQ39" si="105">0.32*(1+BM26)</f>
        <v>0.48</v>
      </c>
      <c r="BR26" s="1">
        <f t="shared" ref="BR26:BR39" si="106">(BN26-BO26-BP26-BQ26)*(BN26-BO26-BP26-BQ26)</f>
        <v>8.0059304874574675</v>
      </c>
      <c r="BS26" s="5">
        <f t="shared" ref="BS26:BS39" si="107">1/BR26</f>
        <v>0.12490740477532938</v>
      </c>
      <c r="BU26" s="1">
        <v>1</v>
      </c>
      <c r="BV26" s="1">
        <v>1E-3</v>
      </c>
      <c r="BW26" s="1">
        <v>2.0000000000000001E-4</v>
      </c>
      <c r="BX26" s="4">
        <v>0.2</v>
      </c>
      <c r="BY26" s="4">
        <v>1</v>
      </c>
      <c r="BZ26" s="1">
        <f t="shared" ref="BZ26:BZ39" si="108">(2.75*2.75)*((1-BW26)*(1-BW26))</f>
        <v>7.5594753025000001</v>
      </c>
      <c r="CA26" s="1">
        <f t="shared" ref="CA26:CA39" si="109">1.5</f>
        <v>1.5</v>
      </c>
      <c r="CB26" s="1">
        <f t="shared" ref="CB26:CB39" si="110">2.5*(1+BX26)</f>
        <v>3</v>
      </c>
      <c r="CC26" s="1">
        <f t="shared" ref="CC26:CC39" si="111">0.32*(1+BY26)</f>
        <v>0.64</v>
      </c>
      <c r="CD26" s="1">
        <f t="shared" ref="CD26:CD39" si="112">(BZ26-CA26-CB26-CC26)*(BZ26-CA26-CB26-CC26)</f>
        <v>5.853860739407466</v>
      </c>
      <c r="CE26" s="5">
        <f t="shared" ref="CE26:CE39" si="113">1/CD26</f>
        <v>0.17082743244439072</v>
      </c>
      <c r="CG26" s="1">
        <v>1</v>
      </c>
      <c r="CH26" s="1">
        <v>1E-3</v>
      </c>
      <c r="CI26" s="1">
        <v>2.0000000000000001E-4</v>
      </c>
      <c r="CJ26" s="4">
        <v>0.3</v>
      </c>
      <c r="CK26" s="4">
        <v>1.5</v>
      </c>
      <c r="CL26" s="1">
        <f t="shared" ref="CL26:CL39" si="114">(2.75*2.75)*((1-CI26)*(1-CI26))</f>
        <v>7.5594753025000001</v>
      </c>
      <c r="CM26" s="1">
        <f t="shared" ref="CM26:CM39" si="115">1.5</f>
        <v>1.5</v>
      </c>
      <c r="CN26" s="1">
        <f t="shared" ref="CN26:CN39" si="116">2.5*(1+CJ26)</f>
        <v>3.25</v>
      </c>
      <c r="CO26" s="1">
        <f t="shared" ref="CO26:CO39" si="117">0.32*(1+CK26)</f>
        <v>0.8</v>
      </c>
      <c r="CP26" s="1">
        <f t="shared" ref="CP26:CP39" si="118">(CL26-CM26-CN26-CO26)*(CL26-CM26-CN26-CO26)</f>
        <v>4.0379909913574679</v>
      </c>
      <c r="CQ26" s="5">
        <f t="shared" ref="CQ26:CQ39" si="119">1/CP26</f>
        <v>0.24764790266751585</v>
      </c>
      <c r="CS26" s="1">
        <v>1</v>
      </c>
      <c r="CT26" s="1">
        <v>1E-3</v>
      </c>
      <c r="CU26" s="1">
        <v>2.0000000000000001E-4</v>
      </c>
      <c r="CV26" s="4">
        <v>0.4</v>
      </c>
      <c r="CW26" s="4">
        <v>2</v>
      </c>
      <c r="CX26" s="1">
        <f t="shared" ref="CX26:CX39" si="120">(2.75*2.75)*((1-CU26)*(1-CU26))</f>
        <v>7.5594753025000001</v>
      </c>
      <c r="CY26" s="1">
        <f t="shared" ref="CY26:CY39" si="121">1.5</f>
        <v>1.5</v>
      </c>
      <c r="CZ26" s="1">
        <f t="shared" ref="CZ26:CZ39" si="122">2.5*(1+CV26)</f>
        <v>3.5</v>
      </c>
      <c r="DA26" s="1">
        <f t="shared" ref="DA26:DA39" si="123">0.32*(1+CW26)</f>
        <v>0.96</v>
      </c>
      <c r="DB26" s="1">
        <f t="shared" ref="DB26:DB39" si="124">(CX26-CY26-CZ26-DA26)*(CX26-CY26-CZ26-DA26)</f>
        <v>2.5583212433074669</v>
      </c>
      <c r="DC26" s="5">
        <f t="shared" ref="DC26:DC39" si="125">1/DB26</f>
        <v>0.39088132603205566</v>
      </c>
      <c r="DE26" s="1">
        <v>1</v>
      </c>
      <c r="DF26" s="1">
        <v>1E-3</v>
      </c>
      <c r="DG26" s="1">
        <v>2.0000000000000001E-4</v>
      </c>
      <c r="DH26" s="4">
        <v>0.5</v>
      </c>
      <c r="DI26" s="4">
        <v>2.5</v>
      </c>
      <c r="DJ26" s="1">
        <f t="shared" ref="DJ26:DJ39" si="126">(2.75*2.75)*((1-DG26)*(1-DG26))</f>
        <v>7.5594753025000001</v>
      </c>
      <c r="DK26" s="1">
        <f t="shared" ref="DK26:DK39" si="127">1.5</f>
        <v>1.5</v>
      </c>
      <c r="DL26" s="1">
        <f t="shared" ref="DL26:DL39" si="128">2.5*(1+DH26)</f>
        <v>3.75</v>
      </c>
      <c r="DM26" s="1">
        <f t="shared" ref="DM26:DM39" si="129">0.32*(1+DI26)</f>
        <v>1.1200000000000001</v>
      </c>
      <c r="DN26" s="1">
        <f t="shared" ref="DN26:DN39" si="130">(DJ26-DK26-DL26-DM26)*(DJ26-DK26-DL26-DM26)</f>
        <v>1.4148514952574665</v>
      </c>
      <c r="DO26" s="5">
        <f t="shared" ref="DO26:DO39" si="131">1/DN26</f>
        <v>0.70678795856099785</v>
      </c>
      <c r="DQ26" s="1">
        <v>1</v>
      </c>
      <c r="DR26" s="1">
        <v>1E-3</v>
      </c>
      <c r="DS26" s="1">
        <v>2.0000000000000001E-4</v>
      </c>
      <c r="DT26" s="4">
        <v>0.6</v>
      </c>
      <c r="DU26" s="4">
        <v>3</v>
      </c>
      <c r="DV26" s="1">
        <f t="shared" ref="DV26:DV39" si="132">(2.75*2.75)*((1-DS26)*(1-DS26))</f>
        <v>7.5594753025000001</v>
      </c>
      <c r="DW26" s="1">
        <f t="shared" ref="DW26:DW39" si="133">1.5</f>
        <v>1.5</v>
      </c>
      <c r="DX26" s="1">
        <f t="shared" ref="DX26:DX39" si="134">2.5*(1+DT26)</f>
        <v>4</v>
      </c>
      <c r="DY26" s="1">
        <f t="shared" ref="DY26:DY39" si="135">0.32*(1+DU26)</f>
        <v>1.28</v>
      </c>
      <c r="DZ26" s="1">
        <f t="shared" ref="DZ26:DZ39" si="136">(DV26-DW26-DX26-DY26)*(DV26-DW26-DX26-DY26)</f>
        <v>0.6075817472074666</v>
      </c>
      <c r="EA26" s="5">
        <f t="shared" ref="EA26:EA39" si="137">1/DZ26</f>
        <v>1.6458690613997939</v>
      </c>
      <c r="EC26" s="1">
        <v>1</v>
      </c>
      <c r="ED26" s="1">
        <v>1E-3</v>
      </c>
      <c r="EE26" s="1">
        <v>2.0000000000000001E-4</v>
      </c>
      <c r="EF26" s="4">
        <v>0.7</v>
      </c>
      <c r="EG26" s="4">
        <v>3.5</v>
      </c>
      <c r="EH26" s="1">
        <f t="shared" ref="EH26:EH39" si="138">(2.75*2.75)*((1-EE26)*(1-EE26))</f>
        <v>7.5594753025000001</v>
      </c>
      <c r="EI26" s="1">
        <f t="shared" ref="EI26:EI39" si="139">1.5</f>
        <v>1.5</v>
      </c>
      <c r="EJ26" s="1">
        <f t="shared" ref="EJ26:EJ39" si="140">2.5*(1+EF26)</f>
        <v>4.25</v>
      </c>
      <c r="EK26" s="1">
        <f t="shared" ref="EK26:EK39" si="141">0.32*(1+EG26)</f>
        <v>1.44</v>
      </c>
      <c r="EL26" s="1">
        <f t="shared" ref="EL26:EL39" si="142">(EH26-EI26-EJ26-EK26)*(EH26-EI26-EJ26-EK26)</f>
        <v>0.13651199915746662</v>
      </c>
      <c r="EM26" s="5">
        <f t="shared" ref="EM26:EM39" si="143">1/EL26</f>
        <v>7.3253633832327063</v>
      </c>
    </row>
    <row r="27" spans="1:143" x14ac:dyDescent="0.25">
      <c r="A27" s="1">
        <v>2</v>
      </c>
      <c r="B27" s="1">
        <v>3.0000000000000001E-3</v>
      </c>
      <c r="C27" s="1">
        <v>6.3000000000000003E-4</v>
      </c>
      <c r="D27" s="4">
        <v>0</v>
      </c>
      <c r="E27" s="4">
        <v>0</v>
      </c>
      <c r="F27" s="1">
        <f t="shared" si="72"/>
        <v>7.5529742515562495</v>
      </c>
      <c r="G27" s="1">
        <f t="shared" si="73"/>
        <v>1.5</v>
      </c>
      <c r="H27" s="1">
        <f t="shared" si="74"/>
        <v>2.5</v>
      </c>
      <c r="I27" s="1">
        <f t="shared" si="75"/>
        <v>0.32</v>
      </c>
      <c r="J27" s="1">
        <f t="shared" si="76"/>
        <v>10.452122511225692</v>
      </c>
      <c r="K27" s="5">
        <f t="shared" si="77"/>
        <v>9.5674347380255945E-2</v>
      </c>
      <c r="M27" s="1">
        <v>2</v>
      </c>
      <c r="N27" s="1">
        <v>0.03</v>
      </c>
      <c r="O27" s="1">
        <v>6.3000000000000003E-4</v>
      </c>
      <c r="P27" s="4">
        <v>0.02</v>
      </c>
      <c r="Q27" s="4">
        <v>0.1</v>
      </c>
      <c r="R27" s="1">
        <f t="shared" si="78"/>
        <v>7.5529742515562495</v>
      </c>
      <c r="S27" s="1">
        <f t="shared" si="79"/>
        <v>1.5</v>
      </c>
      <c r="T27" s="1">
        <f t="shared" si="80"/>
        <v>2.5499999999999998</v>
      </c>
      <c r="U27" s="1">
        <f t="shared" si="81"/>
        <v>0.35200000000000004</v>
      </c>
      <c r="V27" s="1">
        <f t="shared" si="82"/>
        <v>9.9286387339704678</v>
      </c>
      <c r="W27" s="5">
        <f t="shared" si="83"/>
        <v>0.10071874169200429</v>
      </c>
      <c r="X27" s="2"/>
      <c r="Y27" s="1">
        <v>2</v>
      </c>
      <c r="Z27" s="1">
        <v>0.03</v>
      </c>
      <c r="AA27" s="1">
        <v>6.3000000000000003E-4</v>
      </c>
      <c r="AB27" s="4">
        <v>0.04</v>
      </c>
      <c r="AC27" s="4">
        <v>0.2</v>
      </c>
      <c r="AD27" s="1">
        <f t="shared" si="84"/>
        <v>7.5529742515562495</v>
      </c>
      <c r="AE27" s="1">
        <f t="shared" si="85"/>
        <v>1.5</v>
      </c>
      <c r="AF27" s="1">
        <f t="shared" si="86"/>
        <v>2.6</v>
      </c>
      <c r="AG27" s="1">
        <f t="shared" si="87"/>
        <v>0.38400000000000001</v>
      </c>
      <c r="AH27" s="1">
        <f t="shared" si="88"/>
        <v>9.4186029567152421</v>
      </c>
      <c r="AI27" s="5">
        <f t="shared" si="89"/>
        <v>0.10617285860712745</v>
      </c>
      <c r="AK27" s="1">
        <v>2</v>
      </c>
      <c r="AL27" s="1">
        <v>0.03</v>
      </c>
      <c r="AM27" s="1">
        <v>6.3000000000000003E-4</v>
      </c>
      <c r="AN27" s="4">
        <v>0.06</v>
      </c>
      <c r="AO27" s="4">
        <v>0.3</v>
      </c>
      <c r="AP27" s="1">
        <f t="shared" si="90"/>
        <v>7.5529742515562495</v>
      </c>
      <c r="AQ27" s="1">
        <f t="shared" si="91"/>
        <v>1.5</v>
      </c>
      <c r="AR27" s="1">
        <f t="shared" si="92"/>
        <v>2.6500000000000004</v>
      </c>
      <c r="AS27" s="1">
        <f t="shared" si="93"/>
        <v>0.41600000000000004</v>
      </c>
      <c r="AT27" s="1">
        <f t="shared" si="94"/>
        <v>8.9220151794600149</v>
      </c>
      <c r="AU27" s="5">
        <f t="shared" si="95"/>
        <v>0.11208230202322103</v>
      </c>
      <c r="AW27" s="1">
        <v>2</v>
      </c>
      <c r="AX27" s="1">
        <v>0.03</v>
      </c>
      <c r="AY27" s="1">
        <v>6.3000000000000003E-4</v>
      </c>
      <c r="AZ27" s="4">
        <v>0.08</v>
      </c>
      <c r="BA27" s="4">
        <v>0.4</v>
      </c>
      <c r="BB27" s="1">
        <f t="shared" si="96"/>
        <v>7.5529742515562495</v>
      </c>
      <c r="BC27" s="1">
        <f t="shared" si="97"/>
        <v>1.5</v>
      </c>
      <c r="BD27" s="1">
        <f t="shared" si="98"/>
        <v>2.7</v>
      </c>
      <c r="BE27" s="1">
        <f t="shared" si="99"/>
        <v>0.44799999999999995</v>
      </c>
      <c r="BF27" s="1">
        <f t="shared" si="100"/>
        <v>8.4388754022047916</v>
      </c>
      <c r="BG27" s="5">
        <f t="shared" si="101"/>
        <v>0.11849920188876517</v>
      </c>
      <c r="BI27" s="1">
        <v>2</v>
      </c>
      <c r="BJ27" s="1">
        <v>0.03</v>
      </c>
      <c r="BK27" s="1">
        <v>6.3000000000000003E-4</v>
      </c>
      <c r="BL27" s="4">
        <v>0.1</v>
      </c>
      <c r="BM27" s="4">
        <v>0.5</v>
      </c>
      <c r="BN27" s="1">
        <f t="shared" si="102"/>
        <v>7.5529742515562495</v>
      </c>
      <c r="BO27" s="1">
        <f t="shared" si="103"/>
        <v>1.5</v>
      </c>
      <c r="BP27" s="1">
        <f t="shared" si="104"/>
        <v>2.75</v>
      </c>
      <c r="BQ27" s="1">
        <f t="shared" si="105"/>
        <v>0.48</v>
      </c>
      <c r="BR27" s="1">
        <f t="shared" si="106"/>
        <v>7.9691836249495669</v>
      </c>
      <c r="BS27" s="5">
        <f t="shared" si="107"/>
        <v>0.12548336781564981</v>
      </c>
      <c r="BU27" s="1">
        <v>2</v>
      </c>
      <c r="BV27" s="1">
        <v>0.03</v>
      </c>
      <c r="BW27" s="1">
        <v>6.3000000000000003E-4</v>
      </c>
      <c r="BX27" s="4">
        <v>0.2</v>
      </c>
      <c r="BY27" s="4">
        <v>1</v>
      </c>
      <c r="BZ27" s="1">
        <f t="shared" si="108"/>
        <v>7.5529742515562495</v>
      </c>
      <c r="CA27" s="1">
        <f t="shared" si="109"/>
        <v>1.5</v>
      </c>
      <c r="CB27" s="1">
        <f t="shared" si="110"/>
        <v>3</v>
      </c>
      <c r="CC27" s="1">
        <f t="shared" si="111"/>
        <v>0.64</v>
      </c>
      <c r="CD27" s="1">
        <f t="shared" si="112"/>
        <v>5.8224447386734415</v>
      </c>
      <c r="CE27" s="5">
        <f t="shared" si="113"/>
        <v>0.17174916119991124</v>
      </c>
      <c r="CG27" s="1">
        <v>2</v>
      </c>
      <c r="CH27" s="1">
        <v>0.03</v>
      </c>
      <c r="CI27" s="1">
        <v>6.3000000000000003E-4</v>
      </c>
      <c r="CJ27" s="4">
        <v>0.3</v>
      </c>
      <c r="CK27" s="4">
        <v>1.5</v>
      </c>
      <c r="CL27" s="1">
        <f t="shared" si="114"/>
        <v>7.5529742515562495</v>
      </c>
      <c r="CM27" s="1">
        <f t="shared" si="115"/>
        <v>1.5</v>
      </c>
      <c r="CN27" s="1">
        <f t="shared" si="116"/>
        <v>3.25</v>
      </c>
      <c r="CO27" s="1">
        <f t="shared" si="117"/>
        <v>0.8</v>
      </c>
      <c r="CP27" s="1">
        <f t="shared" si="118"/>
        <v>4.0119058523973186</v>
      </c>
      <c r="CQ27" s="5">
        <f t="shared" si="119"/>
        <v>0.24925809248550759</v>
      </c>
      <c r="CS27" s="1">
        <v>2</v>
      </c>
      <c r="CT27" s="1">
        <v>0.03</v>
      </c>
      <c r="CU27" s="1">
        <v>6.3000000000000003E-4</v>
      </c>
      <c r="CV27" s="4">
        <v>0.4</v>
      </c>
      <c r="CW27" s="4">
        <v>2</v>
      </c>
      <c r="CX27" s="1">
        <f t="shared" si="120"/>
        <v>7.5529742515562495</v>
      </c>
      <c r="CY27" s="1">
        <f t="shared" si="121"/>
        <v>1.5</v>
      </c>
      <c r="CZ27" s="1">
        <f t="shared" si="122"/>
        <v>3.5</v>
      </c>
      <c r="DA27" s="1">
        <f t="shared" si="123"/>
        <v>0.96</v>
      </c>
      <c r="DB27" s="1">
        <f t="shared" si="124"/>
        <v>2.5375669661211933</v>
      </c>
      <c r="DC27" s="5">
        <f t="shared" si="125"/>
        <v>0.39407826999283235</v>
      </c>
      <c r="DE27" s="1">
        <v>2</v>
      </c>
      <c r="DF27" s="1">
        <v>0.03</v>
      </c>
      <c r="DG27" s="1">
        <v>6.3000000000000003E-4</v>
      </c>
      <c r="DH27" s="4">
        <v>0.5</v>
      </c>
      <c r="DI27" s="4">
        <v>2.5</v>
      </c>
      <c r="DJ27" s="1">
        <f t="shared" si="126"/>
        <v>7.5529742515562495</v>
      </c>
      <c r="DK27" s="1">
        <f t="shared" si="127"/>
        <v>1.5</v>
      </c>
      <c r="DL27" s="1">
        <f t="shared" si="128"/>
        <v>3.75</v>
      </c>
      <c r="DM27" s="1">
        <f t="shared" si="129"/>
        <v>1.1200000000000001</v>
      </c>
      <c r="DN27" s="1">
        <f t="shared" si="130"/>
        <v>1.3994280798450682</v>
      </c>
      <c r="DO27" s="5">
        <f t="shared" si="131"/>
        <v>0.71457762953471016</v>
      </c>
      <c r="DQ27" s="1">
        <v>2</v>
      </c>
      <c r="DR27" s="1">
        <v>0.03</v>
      </c>
      <c r="DS27" s="1">
        <v>6.3000000000000003E-4</v>
      </c>
      <c r="DT27" s="4">
        <v>0.6</v>
      </c>
      <c r="DU27" s="4">
        <v>3</v>
      </c>
      <c r="DV27" s="1">
        <f t="shared" si="132"/>
        <v>7.5529742515562495</v>
      </c>
      <c r="DW27" s="1">
        <f t="shared" si="133"/>
        <v>1.5</v>
      </c>
      <c r="DX27" s="1">
        <f t="shared" si="134"/>
        <v>4</v>
      </c>
      <c r="DY27" s="1">
        <f t="shared" si="135"/>
        <v>1.28</v>
      </c>
      <c r="DZ27" s="1">
        <f t="shared" si="136"/>
        <v>0.59748919356894403</v>
      </c>
      <c r="EA27" s="5">
        <f t="shared" si="137"/>
        <v>1.6736704374965576</v>
      </c>
      <c r="EC27" s="1">
        <v>2</v>
      </c>
      <c r="ED27" s="1">
        <v>0.03</v>
      </c>
      <c r="EE27" s="1">
        <v>6.3000000000000003E-4</v>
      </c>
      <c r="EF27" s="4">
        <v>0.7</v>
      </c>
      <c r="EG27" s="4">
        <v>3.5</v>
      </c>
      <c r="EH27" s="1">
        <f t="shared" si="138"/>
        <v>7.5529742515562495</v>
      </c>
      <c r="EI27" s="1">
        <f t="shared" si="139"/>
        <v>1.5</v>
      </c>
      <c r="EJ27" s="1">
        <f t="shared" si="140"/>
        <v>4.25</v>
      </c>
      <c r="EK27" s="1">
        <f t="shared" si="141"/>
        <v>1.44</v>
      </c>
      <c r="EL27" s="1">
        <f t="shared" si="142"/>
        <v>0.1317503072928195</v>
      </c>
      <c r="EM27" s="5">
        <f t="shared" si="143"/>
        <v>7.5901151241906879</v>
      </c>
    </row>
    <row r="28" spans="1:143" x14ac:dyDescent="0.25">
      <c r="A28" s="1">
        <v>3</v>
      </c>
      <c r="B28" s="1">
        <v>0.01</v>
      </c>
      <c r="C28" s="1">
        <v>2E-3</v>
      </c>
      <c r="D28" s="4">
        <v>0</v>
      </c>
      <c r="E28" s="4">
        <v>0</v>
      </c>
      <c r="F28" s="1">
        <f t="shared" si="72"/>
        <v>7.5322802500000003</v>
      </c>
      <c r="G28" s="1">
        <f t="shared" si="73"/>
        <v>1.5</v>
      </c>
      <c r="H28" s="1">
        <f t="shared" si="74"/>
        <v>2.5</v>
      </c>
      <c r="I28" s="1">
        <f t="shared" si="75"/>
        <v>0.32</v>
      </c>
      <c r="J28" s="1">
        <f t="shared" si="76"/>
        <v>10.318744404540066</v>
      </c>
      <c r="K28" s="5">
        <f t="shared" si="77"/>
        <v>9.6911015603799389E-2</v>
      </c>
      <c r="M28" s="1">
        <v>3</v>
      </c>
      <c r="N28" s="1">
        <v>0.01</v>
      </c>
      <c r="O28" s="2">
        <v>2E-3</v>
      </c>
      <c r="P28" s="4">
        <v>0.02</v>
      </c>
      <c r="Q28" s="4">
        <v>0.1</v>
      </c>
      <c r="R28" s="1">
        <f t="shared" si="78"/>
        <v>7.5322802500000003</v>
      </c>
      <c r="S28" s="1">
        <f t="shared" si="79"/>
        <v>1.5</v>
      </c>
      <c r="T28" s="1">
        <f t="shared" si="80"/>
        <v>2.5499999999999998</v>
      </c>
      <c r="U28" s="1">
        <f t="shared" si="81"/>
        <v>0.35200000000000004</v>
      </c>
      <c r="V28" s="1">
        <f t="shared" si="82"/>
        <v>9.798654443540066</v>
      </c>
      <c r="W28" s="5">
        <f t="shared" si="83"/>
        <v>0.10205482862591073</v>
      </c>
      <c r="X28" s="2"/>
      <c r="Y28" s="1">
        <v>3</v>
      </c>
      <c r="Z28" s="1">
        <v>0.01</v>
      </c>
      <c r="AA28" s="2">
        <v>2E-3</v>
      </c>
      <c r="AB28" s="4">
        <v>0.04</v>
      </c>
      <c r="AC28" s="4">
        <v>0.2</v>
      </c>
      <c r="AD28" s="1">
        <f t="shared" si="84"/>
        <v>7.5322802500000003</v>
      </c>
      <c r="AE28" s="1">
        <f t="shared" si="85"/>
        <v>1.5</v>
      </c>
      <c r="AF28" s="1">
        <f t="shared" si="86"/>
        <v>2.6</v>
      </c>
      <c r="AG28" s="1">
        <f t="shared" si="87"/>
        <v>0.38400000000000001</v>
      </c>
      <c r="AH28" s="1">
        <f t="shared" si="88"/>
        <v>9.2920124825400645</v>
      </c>
      <c r="AI28" s="5">
        <f t="shared" si="89"/>
        <v>0.10761931302600231</v>
      </c>
      <c r="AK28" s="1">
        <v>3</v>
      </c>
      <c r="AL28" s="1">
        <v>0.01</v>
      </c>
      <c r="AM28" s="2">
        <v>2E-3</v>
      </c>
      <c r="AN28" s="4">
        <v>0.06</v>
      </c>
      <c r="AO28" s="4">
        <v>0.3</v>
      </c>
      <c r="AP28" s="1">
        <f t="shared" si="90"/>
        <v>7.5322802500000003</v>
      </c>
      <c r="AQ28" s="1">
        <f t="shared" si="91"/>
        <v>1.5</v>
      </c>
      <c r="AR28" s="1">
        <f t="shared" si="92"/>
        <v>2.6500000000000004</v>
      </c>
      <c r="AS28" s="1">
        <f t="shared" si="93"/>
        <v>0.41600000000000004</v>
      </c>
      <c r="AT28" s="1">
        <f t="shared" si="94"/>
        <v>8.7988185215400634</v>
      </c>
      <c r="AU28" s="5">
        <f t="shared" si="95"/>
        <v>0.11365162237997486</v>
      </c>
      <c r="AW28" s="1">
        <v>3</v>
      </c>
      <c r="AX28" s="1">
        <v>0.01</v>
      </c>
      <c r="AY28" s="2">
        <v>2E-3</v>
      </c>
      <c r="AZ28" s="4">
        <v>0.08</v>
      </c>
      <c r="BA28" s="4">
        <v>0.4</v>
      </c>
      <c r="BB28" s="1">
        <f t="shared" si="96"/>
        <v>7.5322802500000003</v>
      </c>
      <c r="BC28" s="1">
        <f t="shared" si="97"/>
        <v>1.5</v>
      </c>
      <c r="BD28" s="1">
        <f t="shared" si="98"/>
        <v>2.7</v>
      </c>
      <c r="BE28" s="1">
        <f t="shared" si="99"/>
        <v>0.44799999999999995</v>
      </c>
      <c r="BF28" s="1">
        <f t="shared" si="100"/>
        <v>8.3190725605400644</v>
      </c>
      <c r="BG28" s="5">
        <f t="shared" si="101"/>
        <v>0.12020570715338023</v>
      </c>
      <c r="BI28" s="1">
        <v>3</v>
      </c>
      <c r="BJ28" s="1">
        <v>0.01</v>
      </c>
      <c r="BK28" s="1">
        <v>2E-3</v>
      </c>
      <c r="BL28" s="4">
        <v>0.1</v>
      </c>
      <c r="BM28" s="4">
        <v>0.5</v>
      </c>
      <c r="BN28" s="1">
        <f t="shared" si="102"/>
        <v>7.5322802500000003</v>
      </c>
      <c r="BO28" s="1">
        <f t="shared" si="103"/>
        <v>1.5</v>
      </c>
      <c r="BP28" s="1">
        <f t="shared" si="104"/>
        <v>2.75</v>
      </c>
      <c r="BQ28" s="1">
        <f t="shared" si="105"/>
        <v>0.48</v>
      </c>
      <c r="BR28" s="1">
        <f t="shared" si="106"/>
        <v>7.8527745995400648</v>
      </c>
      <c r="BS28" s="5">
        <f t="shared" si="107"/>
        <v>0.12734352518644426</v>
      </c>
      <c r="BU28" s="1">
        <v>3</v>
      </c>
      <c r="BV28" s="1">
        <v>0.01</v>
      </c>
      <c r="BW28" s="1">
        <v>2E-3</v>
      </c>
      <c r="BX28" s="4">
        <v>0.2</v>
      </c>
      <c r="BY28" s="4">
        <v>1</v>
      </c>
      <c r="BZ28" s="1">
        <f t="shared" si="108"/>
        <v>7.5322802500000003</v>
      </c>
      <c r="CA28" s="1">
        <f t="shared" si="109"/>
        <v>1.5</v>
      </c>
      <c r="CB28" s="1">
        <f t="shared" si="110"/>
        <v>3</v>
      </c>
      <c r="CC28" s="1">
        <f t="shared" si="111"/>
        <v>0.64</v>
      </c>
      <c r="CD28" s="1">
        <f t="shared" si="112"/>
        <v>5.7230047945400635</v>
      </c>
      <c r="CE28" s="5">
        <f t="shared" si="113"/>
        <v>0.17473338497881974</v>
      </c>
      <c r="CG28" s="1">
        <v>3</v>
      </c>
      <c r="CH28" s="1">
        <v>0.01</v>
      </c>
      <c r="CI28" s="1">
        <v>2E-3</v>
      </c>
      <c r="CJ28" s="4">
        <v>0.3</v>
      </c>
      <c r="CK28" s="4">
        <v>1.5</v>
      </c>
      <c r="CL28" s="1">
        <f t="shared" si="114"/>
        <v>7.5322802500000003</v>
      </c>
      <c r="CM28" s="1">
        <f t="shared" si="115"/>
        <v>1.5</v>
      </c>
      <c r="CN28" s="1">
        <f t="shared" si="116"/>
        <v>3.25</v>
      </c>
      <c r="CO28" s="1">
        <f t="shared" si="117"/>
        <v>0.8</v>
      </c>
      <c r="CP28" s="1">
        <f t="shared" si="118"/>
        <v>3.9294349895400638</v>
      </c>
      <c r="CQ28" s="5">
        <f t="shared" si="119"/>
        <v>0.2544895138008248</v>
      </c>
      <c r="CS28" s="1">
        <v>3</v>
      </c>
      <c r="CT28" s="1">
        <v>0.01</v>
      </c>
      <c r="CU28" s="1">
        <v>2E-3</v>
      </c>
      <c r="CV28" s="4">
        <v>0.4</v>
      </c>
      <c r="CW28" s="4">
        <v>2</v>
      </c>
      <c r="CX28" s="1">
        <f t="shared" si="120"/>
        <v>7.5322802500000003</v>
      </c>
      <c r="CY28" s="1">
        <f t="shared" si="121"/>
        <v>1.5</v>
      </c>
      <c r="CZ28" s="1">
        <f t="shared" si="122"/>
        <v>3.5</v>
      </c>
      <c r="DA28" s="1">
        <f t="shared" si="123"/>
        <v>0.96</v>
      </c>
      <c r="DB28" s="1">
        <f t="shared" si="124"/>
        <v>2.4720651845400639</v>
      </c>
      <c r="DC28" s="5">
        <f t="shared" si="125"/>
        <v>0.40452007748576152</v>
      </c>
      <c r="DE28" s="1">
        <v>3</v>
      </c>
      <c r="DF28" s="1">
        <v>0.01</v>
      </c>
      <c r="DG28" s="1">
        <v>2E-3</v>
      </c>
      <c r="DH28" s="4">
        <v>0.5</v>
      </c>
      <c r="DI28" s="4">
        <v>2.5</v>
      </c>
      <c r="DJ28" s="1">
        <f t="shared" si="126"/>
        <v>7.5322802500000003</v>
      </c>
      <c r="DK28" s="1">
        <f t="shared" si="127"/>
        <v>1.5</v>
      </c>
      <c r="DL28" s="1">
        <f t="shared" si="128"/>
        <v>3.75</v>
      </c>
      <c r="DM28" s="1">
        <f t="shared" si="129"/>
        <v>1.1200000000000001</v>
      </c>
      <c r="DN28" s="1">
        <f t="shared" si="130"/>
        <v>1.3508953795400631</v>
      </c>
      <c r="DO28" s="5">
        <f t="shared" si="131"/>
        <v>0.74024977444253914</v>
      </c>
      <c r="DQ28" s="1">
        <v>3</v>
      </c>
      <c r="DR28" s="1">
        <v>0.01</v>
      </c>
      <c r="DS28" s="1">
        <v>2E-3</v>
      </c>
      <c r="DT28" s="4">
        <v>0.6</v>
      </c>
      <c r="DU28" s="4">
        <v>3</v>
      </c>
      <c r="DV28" s="1">
        <f t="shared" si="132"/>
        <v>7.5322802500000003</v>
      </c>
      <c r="DW28" s="1">
        <f t="shared" si="133"/>
        <v>1.5</v>
      </c>
      <c r="DX28" s="1">
        <f t="shared" si="134"/>
        <v>4</v>
      </c>
      <c r="DY28" s="1">
        <f t="shared" si="135"/>
        <v>1.28</v>
      </c>
      <c r="DZ28" s="1">
        <f t="shared" si="136"/>
        <v>0.56592557454006298</v>
      </c>
      <c r="EA28" s="5">
        <f t="shared" si="137"/>
        <v>1.7670168039546834</v>
      </c>
      <c r="EC28" s="1">
        <v>3</v>
      </c>
      <c r="ED28" s="1">
        <v>0.01</v>
      </c>
      <c r="EE28" s="1">
        <v>2E-3</v>
      </c>
      <c r="EF28" s="4">
        <v>0.7</v>
      </c>
      <c r="EG28" s="4">
        <v>3.5</v>
      </c>
      <c r="EH28" s="1">
        <f t="shared" si="138"/>
        <v>7.5322802500000003</v>
      </c>
      <c r="EI28" s="1">
        <f t="shared" si="139"/>
        <v>1.5</v>
      </c>
      <c r="EJ28" s="1">
        <f t="shared" si="140"/>
        <v>4.25</v>
      </c>
      <c r="EK28" s="1">
        <f t="shared" si="141"/>
        <v>1.44</v>
      </c>
      <c r="EL28" s="1">
        <f t="shared" si="142"/>
        <v>0.11715576954006277</v>
      </c>
      <c r="EM28" s="5">
        <f t="shared" si="143"/>
        <v>8.5356445007007391</v>
      </c>
    </row>
    <row r="29" spans="1:143" x14ac:dyDescent="0.25">
      <c r="A29" s="1">
        <v>4</v>
      </c>
      <c r="B29" s="1">
        <v>0.03</v>
      </c>
      <c r="C29" s="1">
        <v>6.0000000000000001E-3</v>
      </c>
      <c r="D29" s="4">
        <v>0</v>
      </c>
      <c r="E29" s="4">
        <v>0</v>
      </c>
      <c r="F29" s="1">
        <f t="shared" si="72"/>
        <v>7.4720222500000002</v>
      </c>
      <c r="G29" s="1">
        <f t="shared" si="73"/>
        <v>1.5</v>
      </c>
      <c r="H29" s="1">
        <f t="shared" si="74"/>
        <v>2.5</v>
      </c>
      <c r="I29" s="1">
        <f t="shared" si="75"/>
        <v>0.32</v>
      </c>
      <c r="J29" s="1">
        <f t="shared" si="76"/>
        <v>9.9352442644950649</v>
      </c>
      <c r="K29" s="5">
        <f t="shared" si="77"/>
        <v>0.10065177799137107</v>
      </c>
      <c r="M29" s="1">
        <v>4</v>
      </c>
      <c r="N29" s="1">
        <v>0.03</v>
      </c>
      <c r="O29" s="1">
        <v>6.0000000000000001E-3</v>
      </c>
      <c r="P29" s="4">
        <v>0.02</v>
      </c>
      <c r="Q29" s="4">
        <v>0.1</v>
      </c>
      <c r="R29" s="1">
        <f t="shared" si="78"/>
        <v>7.4720222500000002</v>
      </c>
      <c r="S29" s="1">
        <f t="shared" si="79"/>
        <v>1.5</v>
      </c>
      <c r="T29" s="1">
        <f t="shared" si="80"/>
        <v>2.5499999999999998</v>
      </c>
      <c r="U29" s="1">
        <f t="shared" si="81"/>
        <v>0.35200000000000004</v>
      </c>
      <c r="V29" s="1">
        <f t="shared" si="82"/>
        <v>9.4250366154950651</v>
      </c>
      <c r="W29" s="5">
        <f t="shared" si="83"/>
        <v>0.10610038356306942</v>
      </c>
      <c r="X29" s="2"/>
      <c r="Y29" s="1">
        <v>4</v>
      </c>
      <c r="Z29" s="1">
        <v>0.03</v>
      </c>
      <c r="AA29" s="1">
        <v>6.0000000000000001E-3</v>
      </c>
      <c r="AB29" s="4">
        <v>0.04</v>
      </c>
      <c r="AC29" s="4">
        <v>0.2</v>
      </c>
      <c r="AD29" s="1">
        <f t="shared" si="84"/>
        <v>7.4720222500000002</v>
      </c>
      <c r="AE29" s="1">
        <f t="shared" si="85"/>
        <v>1.5</v>
      </c>
      <c r="AF29" s="1">
        <f t="shared" si="86"/>
        <v>2.6</v>
      </c>
      <c r="AG29" s="1">
        <f t="shared" si="87"/>
        <v>0.38400000000000001</v>
      </c>
      <c r="AH29" s="1">
        <f t="shared" si="88"/>
        <v>8.9282769664950639</v>
      </c>
      <c r="AI29" s="5">
        <f t="shared" si="89"/>
        <v>0.11200369385410831</v>
      </c>
      <c r="AK29" s="1">
        <v>4</v>
      </c>
      <c r="AL29" s="1">
        <v>0.03</v>
      </c>
      <c r="AM29" s="1">
        <v>6.0000000000000001E-3</v>
      </c>
      <c r="AN29" s="4">
        <v>0.06</v>
      </c>
      <c r="AO29" s="4">
        <v>0.3</v>
      </c>
      <c r="AP29" s="1">
        <f t="shared" si="90"/>
        <v>7.4720222500000002</v>
      </c>
      <c r="AQ29" s="1">
        <f t="shared" si="91"/>
        <v>1.5</v>
      </c>
      <c r="AR29" s="1">
        <f t="shared" si="92"/>
        <v>2.6500000000000004</v>
      </c>
      <c r="AS29" s="1">
        <f t="shared" si="93"/>
        <v>0.41600000000000004</v>
      </c>
      <c r="AT29" s="1">
        <f t="shared" si="94"/>
        <v>8.4449653174950612</v>
      </c>
      <c r="AU29" s="5">
        <f t="shared" si="95"/>
        <v>0.11841374859507643</v>
      </c>
      <c r="AW29" s="1">
        <v>4</v>
      </c>
      <c r="AX29" s="1">
        <v>0.03</v>
      </c>
      <c r="AY29" s="1">
        <v>6.0000000000000001E-3</v>
      </c>
      <c r="AZ29" s="4">
        <v>0.08</v>
      </c>
      <c r="BA29" s="4">
        <v>0.4</v>
      </c>
      <c r="BB29" s="1">
        <f t="shared" si="96"/>
        <v>7.4720222500000002</v>
      </c>
      <c r="BC29" s="1">
        <f t="shared" si="97"/>
        <v>1.5</v>
      </c>
      <c r="BD29" s="1">
        <f t="shared" si="98"/>
        <v>2.7</v>
      </c>
      <c r="BE29" s="1">
        <f t="shared" si="99"/>
        <v>0.44799999999999995</v>
      </c>
      <c r="BF29" s="1">
        <f t="shared" si="100"/>
        <v>7.9751016684950633</v>
      </c>
      <c r="BG29" s="5">
        <f t="shared" si="101"/>
        <v>0.12539025100462506</v>
      </c>
      <c r="BI29" s="1">
        <v>4</v>
      </c>
      <c r="BJ29" s="1">
        <v>0.03</v>
      </c>
      <c r="BK29" s="1">
        <v>6.0000000000000001E-3</v>
      </c>
      <c r="BL29" s="4">
        <v>0.1</v>
      </c>
      <c r="BM29" s="4">
        <v>0.5</v>
      </c>
      <c r="BN29" s="1">
        <f t="shared" si="102"/>
        <v>7.4720222500000002</v>
      </c>
      <c r="BO29" s="1">
        <f t="shared" si="103"/>
        <v>1.5</v>
      </c>
      <c r="BP29" s="1">
        <f t="shared" si="104"/>
        <v>2.75</v>
      </c>
      <c r="BQ29" s="1">
        <f t="shared" si="105"/>
        <v>0.48</v>
      </c>
      <c r="BR29" s="1">
        <f t="shared" si="106"/>
        <v>7.518686019495064</v>
      </c>
      <c r="BS29" s="5">
        <f t="shared" si="107"/>
        <v>0.13300196303012499</v>
      </c>
      <c r="BU29" s="1">
        <v>4</v>
      </c>
      <c r="BV29" s="1">
        <v>0.03</v>
      </c>
      <c r="BW29" s="1">
        <v>6.0000000000000001E-3</v>
      </c>
      <c r="BX29" s="4">
        <v>0.2</v>
      </c>
      <c r="BY29" s="4">
        <v>1</v>
      </c>
      <c r="BZ29" s="1">
        <f t="shared" si="108"/>
        <v>7.4720222500000002</v>
      </c>
      <c r="CA29" s="1">
        <f t="shared" si="109"/>
        <v>1.5</v>
      </c>
      <c r="CB29" s="1">
        <f t="shared" si="110"/>
        <v>3</v>
      </c>
      <c r="CC29" s="1">
        <f t="shared" si="111"/>
        <v>0.64</v>
      </c>
      <c r="CD29" s="1">
        <f t="shared" si="112"/>
        <v>5.4383277744950629</v>
      </c>
      <c r="CE29" s="5">
        <f t="shared" si="113"/>
        <v>0.18388005310931224</v>
      </c>
      <c r="CG29" s="1">
        <v>4</v>
      </c>
      <c r="CH29" s="1">
        <v>0.03</v>
      </c>
      <c r="CI29" s="1">
        <v>6.0000000000000001E-3</v>
      </c>
      <c r="CJ29" s="4">
        <v>0.3</v>
      </c>
      <c r="CK29" s="4">
        <v>1.5</v>
      </c>
      <c r="CL29" s="1">
        <f t="shared" si="114"/>
        <v>7.4720222500000002</v>
      </c>
      <c r="CM29" s="1">
        <f t="shared" si="115"/>
        <v>1.5</v>
      </c>
      <c r="CN29" s="1">
        <f t="shared" si="116"/>
        <v>3.25</v>
      </c>
      <c r="CO29" s="1">
        <f t="shared" si="117"/>
        <v>0.8</v>
      </c>
      <c r="CP29" s="1">
        <f t="shared" si="118"/>
        <v>3.6941695294950629</v>
      </c>
      <c r="CQ29" s="5">
        <f t="shared" si="119"/>
        <v>0.27069683511159404</v>
      </c>
      <c r="CS29" s="1">
        <v>4</v>
      </c>
      <c r="CT29" s="1">
        <v>0.03</v>
      </c>
      <c r="CU29" s="1">
        <v>6.0000000000000001E-3</v>
      </c>
      <c r="CV29" s="4">
        <v>0.4</v>
      </c>
      <c r="CW29" s="4">
        <v>2</v>
      </c>
      <c r="CX29" s="1">
        <f t="shared" si="120"/>
        <v>7.4720222500000002</v>
      </c>
      <c r="CY29" s="1">
        <f t="shared" si="121"/>
        <v>1.5</v>
      </c>
      <c r="CZ29" s="1">
        <f t="shared" si="122"/>
        <v>3.5</v>
      </c>
      <c r="DA29" s="1">
        <f t="shared" si="123"/>
        <v>0.96</v>
      </c>
      <c r="DB29" s="1">
        <f t="shared" si="124"/>
        <v>2.2862112844950633</v>
      </c>
      <c r="DC29" s="5">
        <f t="shared" si="125"/>
        <v>0.43740489200711025</v>
      </c>
      <c r="DE29" s="1">
        <v>4</v>
      </c>
      <c r="DF29" s="1">
        <v>0.03</v>
      </c>
      <c r="DG29" s="1">
        <v>6.0000000000000001E-3</v>
      </c>
      <c r="DH29" s="4">
        <v>0.5</v>
      </c>
      <c r="DI29" s="4">
        <v>2.5</v>
      </c>
      <c r="DJ29" s="1">
        <f t="shared" si="126"/>
        <v>7.4720222500000002</v>
      </c>
      <c r="DK29" s="1">
        <f t="shared" si="127"/>
        <v>1.5</v>
      </c>
      <c r="DL29" s="1">
        <f t="shared" si="128"/>
        <v>3.75</v>
      </c>
      <c r="DM29" s="1">
        <f t="shared" si="129"/>
        <v>1.1200000000000001</v>
      </c>
      <c r="DN29" s="1">
        <f t="shared" si="130"/>
        <v>1.2144530394950628</v>
      </c>
      <c r="DO29" s="5">
        <f t="shared" si="131"/>
        <v>0.82341594732701506</v>
      </c>
      <c r="DQ29" s="1">
        <v>4</v>
      </c>
      <c r="DR29" s="1">
        <v>0.03</v>
      </c>
      <c r="DS29" s="1">
        <v>6.0000000000000001E-3</v>
      </c>
      <c r="DT29" s="4">
        <v>0.6</v>
      </c>
      <c r="DU29" s="4">
        <v>3</v>
      </c>
      <c r="DV29" s="1">
        <f t="shared" si="132"/>
        <v>7.4720222500000002</v>
      </c>
      <c r="DW29" s="1">
        <f t="shared" si="133"/>
        <v>1.5</v>
      </c>
      <c r="DX29" s="1">
        <f t="shared" si="134"/>
        <v>4</v>
      </c>
      <c r="DY29" s="1">
        <f t="shared" si="135"/>
        <v>1.28</v>
      </c>
      <c r="DZ29" s="1">
        <f t="shared" si="136"/>
        <v>0.47889479449506273</v>
      </c>
      <c r="EA29" s="5">
        <f t="shared" si="137"/>
        <v>2.0881413026307385</v>
      </c>
      <c r="EC29" s="1">
        <v>4</v>
      </c>
      <c r="ED29" s="1">
        <v>0.03</v>
      </c>
      <c r="EE29" s="1">
        <v>6.0000000000000001E-3</v>
      </c>
      <c r="EF29" s="4">
        <v>0.7</v>
      </c>
      <c r="EG29" s="4">
        <v>3.5</v>
      </c>
      <c r="EH29" s="1">
        <f t="shared" si="138"/>
        <v>7.4720222500000002</v>
      </c>
      <c r="EI29" s="1">
        <f t="shared" si="139"/>
        <v>1.5</v>
      </c>
      <c r="EJ29" s="1">
        <f t="shared" si="140"/>
        <v>4.25</v>
      </c>
      <c r="EK29" s="1">
        <f t="shared" si="141"/>
        <v>1.44</v>
      </c>
      <c r="EL29" s="1">
        <f t="shared" si="142"/>
        <v>7.9536549495062642E-2</v>
      </c>
      <c r="EM29" s="5">
        <f t="shared" si="143"/>
        <v>12.57283609043257</v>
      </c>
    </row>
    <row r="30" spans="1:143" x14ac:dyDescent="0.25">
      <c r="A30" s="1">
        <v>5</v>
      </c>
      <c r="B30" s="1">
        <v>0.1</v>
      </c>
      <c r="C30" s="1">
        <v>1.7999999999999999E-2</v>
      </c>
      <c r="D30" s="4">
        <v>0</v>
      </c>
      <c r="E30" s="4">
        <v>0</v>
      </c>
      <c r="F30" s="1">
        <f t="shared" si="72"/>
        <v>7.2927002499999993</v>
      </c>
      <c r="G30" s="1">
        <f t="shared" si="73"/>
        <v>1.5</v>
      </c>
      <c r="H30" s="1">
        <f t="shared" si="74"/>
        <v>2.5</v>
      </c>
      <c r="I30" s="1">
        <f t="shared" si="75"/>
        <v>0.32</v>
      </c>
      <c r="J30" s="1">
        <f t="shared" si="76"/>
        <v>8.8369467763500591</v>
      </c>
      <c r="K30" s="5">
        <f t="shared" si="77"/>
        <v>0.11316125640546541</v>
      </c>
      <c r="M30" s="1">
        <v>5</v>
      </c>
      <c r="N30" s="1">
        <v>0.1</v>
      </c>
      <c r="O30" s="1">
        <v>1.7999999999999999E-2</v>
      </c>
      <c r="P30" s="4">
        <v>0.02</v>
      </c>
      <c r="Q30" s="4">
        <v>0.1</v>
      </c>
      <c r="R30" s="1">
        <f t="shared" si="78"/>
        <v>7.2927002499999993</v>
      </c>
      <c r="S30" s="1">
        <f t="shared" si="79"/>
        <v>1.5</v>
      </c>
      <c r="T30" s="1">
        <f t="shared" si="80"/>
        <v>2.5499999999999998</v>
      </c>
      <c r="U30" s="1">
        <f t="shared" si="81"/>
        <v>0.35200000000000004</v>
      </c>
      <c r="V30" s="1">
        <f t="shared" si="82"/>
        <v>8.3561479353500605</v>
      </c>
      <c r="W30" s="5">
        <f t="shared" si="83"/>
        <v>0.11967236670973411</v>
      </c>
      <c r="X30" s="2"/>
      <c r="Y30" s="1">
        <v>5</v>
      </c>
      <c r="Z30" s="1">
        <v>0.1</v>
      </c>
      <c r="AA30" s="1">
        <v>1.7999999999999999E-2</v>
      </c>
      <c r="AB30" s="4">
        <v>0.04</v>
      </c>
      <c r="AC30" s="4">
        <v>0.2</v>
      </c>
      <c r="AD30" s="1">
        <f t="shared" si="84"/>
        <v>7.2927002499999993</v>
      </c>
      <c r="AE30" s="1">
        <f t="shared" si="85"/>
        <v>1.5</v>
      </c>
      <c r="AF30" s="1">
        <f t="shared" si="86"/>
        <v>2.6</v>
      </c>
      <c r="AG30" s="1">
        <f t="shared" si="87"/>
        <v>0.38400000000000001</v>
      </c>
      <c r="AH30" s="1">
        <f t="shared" si="88"/>
        <v>7.8887970943500587</v>
      </c>
      <c r="AI30" s="5">
        <f t="shared" si="89"/>
        <v>0.12676203837416455</v>
      </c>
      <c r="AK30" s="1">
        <v>5</v>
      </c>
      <c r="AL30" s="1">
        <v>0.1</v>
      </c>
      <c r="AM30" s="1">
        <v>1.7999999999999999E-2</v>
      </c>
      <c r="AN30" s="4">
        <v>0.06</v>
      </c>
      <c r="AO30" s="4">
        <v>0.3</v>
      </c>
      <c r="AP30" s="1">
        <f t="shared" si="90"/>
        <v>7.2927002499999993</v>
      </c>
      <c r="AQ30" s="1">
        <f t="shared" si="91"/>
        <v>1.5</v>
      </c>
      <c r="AR30" s="1">
        <f t="shared" si="92"/>
        <v>2.6500000000000004</v>
      </c>
      <c r="AS30" s="1">
        <f t="shared" si="93"/>
        <v>0.41600000000000004</v>
      </c>
      <c r="AT30" s="1">
        <f t="shared" si="94"/>
        <v>7.4348942533500573</v>
      </c>
      <c r="AU30" s="5">
        <f t="shared" si="95"/>
        <v>0.13450090423941327</v>
      </c>
      <c r="AW30" s="1">
        <v>5</v>
      </c>
      <c r="AX30" s="1">
        <v>0.1</v>
      </c>
      <c r="AY30" s="1">
        <v>1.7999999999999999E-2</v>
      </c>
      <c r="AZ30" s="4">
        <v>0.08</v>
      </c>
      <c r="BA30" s="4">
        <v>0.4</v>
      </c>
      <c r="BB30" s="1">
        <f t="shared" si="96"/>
        <v>7.2927002499999993</v>
      </c>
      <c r="BC30" s="1">
        <f t="shared" si="97"/>
        <v>1.5</v>
      </c>
      <c r="BD30" s="1">
        <f t="shared" si="98"/>
        <v>2.7</v>
      </c>
      <c r="BE30" s="1">
        <f t="shared" si="99"/>
        <v>0.44799999999999995</v>
      </c>
      <c r="BF30" s="1">
        <f t="shared" si="100"/>
        <v>6.9944394123500579</v>
      </c>
      <c r="BG30" s="5">
        <f t="shared" si="101"/>
        <v>0.14297071445558646</v>
      </c>
      <c r="BI30" s="1">
        <v>5</v>
      </c>
      <c r="BJ30" s="1">
        <v>0.1</v>
      </c>
      <c r="BK30" s="1">
        <v>1.7999999999999999E-2</v>
      </c>
      <c r="BL30" s="4">
        <v>0.1</v>
      </c>
      <c r="BM30" s="4">
        <v>0.5</v>
      </c>
      <c r="BN30" s="1">
        <f t="shared" si="102"/>
        <v>7.2927002499999993</v>
      </c>
      <c r="BO30" s="1">
        <f t="shared" si="103"/>
        <v>1.5</v>
      </c>
      <c r="BP30" s="1">
        <f t="shared" si="104"/>
        <v>2.75</v>
      </c>
      <c r="BQ30" s="1">
        <f t="shared" si="105"/>
        <v>0.48</v>
      </c>
      <c r="BR30" s="1">
        <f t="shared" si="106"/>
        <v>6.567432571350059</v>
      </c>
      <c r="BS30" s="5">
        <f t="shared" si="107"/>
        <v>0.15226650432048991</v>
      </c>
      <c r="BU30" s="1">
        <v>5</v>
      </c>
      <c r="BV30" s="1">
        <v>0.1</v>
      </c>
      <c r="BW30" s="1">
        <v>1.7999999999999999E-2</v>
      </c>
      <c r="BX30" s="4">
        <v>0.2</v>
      </c>
      <c r="BY30" s="4">
        <v>1</v>
      </c>
      <c r="BZ30" s="1">
        <f t="shared" si="108"/>
        <v>7.2927002499999993</v>
      </c>
      <c r="CA30" s="1">
        <f t="shared" si="109"/>
        <v>1.5</v>
      </c>
      <c r="CB30" s="1">
        <f t="shared" si="110"/>
        <v>3</v>
      </c>
      <c r="CC30" s="1">
        <f t="shared" si="111"/>
        <v>0.64</v>
      </c>
      <c r="CD30" s="1">
        <f t="shared" si="112"/>
        <v>4.6341183663500587</v>
      </c>
      <c r="CE30" s="5">
        <f t="shared" si="113"/>
        <v>0.2157907763559401</v>
      </c>
      <c r="CG30" s="1">
        <v>5</v>
      </c>
      <c r="CH30" s="1">
        <v>0.1</v>
      </c>
      <c r="CI30" s="1">
        <v>1.7999999999999999E-2</v>
      </c>
      <c r="CJ30" s="4">
        <v>0.3</v>
      </c>
      <c r="CK30" s="4">
        <v>1.5</v>
      </c>
      <c r="CL30" s="1">
        <f t="shared" si="114"/>
        <v>7.2927002499999993</v>
      </c>
      <c r="CM30" s="1">
        <f t="shared" si="115"/>
        <v>1.5</v>
      </c>
      <c r="CN30" s="1">
        <f t="shared" si="116"/>
        <v>3.25</v>
      </c>
      <c r="CO30" s="1">
        <f t="shared" si="117"/>
        <v>0.8</v>
      </c>
      <c r="CP30" s="1">
        <f t="shared" si="118"/>
        <v>3.03700416135006</v>
      </c>
      <c r="CQ30" s="5">
        <f t="shared" si="119"/>
        <v>0.32927185702487255</v>
      </c>
      <c r="CS30" s="1">
        <v>5</v>
      </c>
      <c r="CT30" s="1">
        <v>0.1</v>
      </c>
      <c r="CU30" s="1">
        <v>1.7999999999999999E-2</v>
      </c>
      <c r="CV30" s="4">
        <v>0.4</v>
      </c>
      <c r="CW30" s="4">
        <v>2</v>
      </c>
      <c r="CX30" s="1">
        <f t="shared" si="120"/>
        <v>7.2927002499999993</v>
      </c>
      <c r="CY30" s="1">
        <f t="shared" si="121"/>
        <v>1.5</v>
      </c>
      <c r="CZ30" s="1">
        <f t="shared" si="122"/>
        <v>3.5</v>
      </c>
      <c r="DA30" s="1">
        <f t="shared" si="123"/>
        <v>0.96</v>
      </c>
      <c r="DB30" s="1">
        <f t="shared" si="124"/>
        <v>1.7760899563500607</v>
      </c>
      <c r="DC30" s="5">
        <f t="shared" si="125"/>
        <v>0.5630345447451558</v>
      </c>
      <c r="DE30" s="1">
        <v>5</v>
      </c>
      <c r="DF30" s="1">
        <v>0.1</v>
      </c>
      <c r="DG30" s="1">
        <v>1.7999999999999999E-2</v>
      </c>
      <c r="DH30" s="4">
        <v>0.5</v>
      </c>
      <c r="DI30" s="4">
        <v>2.5</v>
      </c>
      <c r="DJ30" s="1">
        <f t="shared" si="126"/>
        <v>7.2927002499999993</v>
      </c>
      <c r="DK30" s="1">
        <f t="shared" si="127"/>
        <v>1.5</v>
      </c>
      <c r="DL30" s="1">
        <f t="shared" si="128"/>
        <v>3.75</v>
      </c>
      <c r="DM30" s="1">
        <f t="shared" si="129"/>
        <v>1.1200000000000001</v>
      </c>
      <c r="DN30" s="1">
        <f t="shared" si="130"/>
        <v>0.85137575135006105</v>
      </c>
      <c r="DO30" s="5">
        <f t="shared" si="131"/>
        <v>1.1745695110698884</v>
      </c>
      <c r="DQ30" s="1">
        <v>5</v>
      </c>
      <c r="DR30" s="1">
        <v>0.1</v>
      </c>
      <c r="DS30" s="1">
        <v>1.7999999999999999E-2</v>
      </c>
      <c r="DT30" s="4">
        <v>0.6</v>
      </c>
      <c r="DU30" s="4">
        <v>3</v>
      </c>
      <c r="DV30" s="1">
        <f t="shared" si="132"/>
        <v>7.2927002499999993</v>
      </c>
      <c r="DW30" s="1">
        <f t="shared" si="133"/>
        <v>1.5</v>
      </c>
      <c r="DX30" s="1">
        <f t="shared" si="134"/>
        <v>4</v>
      </c>
      <c r="DY30" s="1">
        <f t="shared" si="135"/>
        <v>1.28</v>
      </c>
      <c r="DZ30" s="1">
        <f t="shared" si="136"/>
        <v>0.26286154635006176</v>
      </c>
      <c r="EA30" s="5">
        <f t="shared" si="137"/>
        <v>3.8042840951268908</v>
      </c>
      <c r="EC30" s="1">
        <v>5</v>
      </c>
      <c r="ED30" s="1">
        <v>0.1</v>
      </c>
      <c r="EE30" s="1">
        <v>1.7999999999999999E-2</v>
      </c>
      <c r="EF30" s="4">
        <v>0.7</v>
      </c>
      <c r="EG30" s="4">
        <v>3.5</v>
      </c>
      <c r="EH30" s="1">
        <f t="shared" si="138"/>
        <v>7.2927002499999993</v>
      </c>
      <c r="EI30" s="1">
        <f t="shared" si="139"/>
        <v>1.5</v>
      </c>
      <c r="EJ30" s="1">
        <f t="shared" si="140"/>
        <v>4.25</v>
      </c>
      <c r="EK30" s="1">
        <f t="shared" si="141"/>
        <v>1.44</v>
      </c>
      <c r="EL30" s="1">
        <f t="shared" si="142"/>
        <v>1.0547341350062373E-2</v>
      </c>
      <c r="EM30" s="5">
        <f t="shared" si="143"/>
        <v>94.810622583489859</v>
      </c>
    </row>
    <row r="31" spans="1:143" x14ac:dyDescent="0.25">
      <c r="A31" s="1">
        <v>6</v>
      </c>
      <c r="B31" s="1">
        <v>0.3</v>
      </c>
      <c r="C31" s="1">
        <v>4.8000000000000001E-2</v>
      </c>
      <c r="D31" s="4">
        <v>0</v>
      </c>
      <c r="E31" s="4">
        <v>0</v>
      </c>
      <c r="F31" s="1">
        <f t="shared" si="72"/>
        <v>6.8539239999999992</v>
      </c>
      <c r="G31" s="1">
        <f t="shared" si="73"/>
        <v>1.5</v>
      </c>
      <c r="H31" s="1">
        <f t="shared" si="74"/>
        <v>2.5</v>
      </c>
      <c r="I31" s="1">
        <f t="shared" si="75"/>
        <v>0.32</v>
      </c>
      <c r="J31" s="1">
        <f t="shared" si="76"/>
        <v>6.4207708377759971</v>
      </c>
      <c r="K31" s="5">
        <f t="shared" si="77"/>
        <v>0.15574453991047224</v>
      </c>
      <c r="M31" s="1">
        <v>6</v>
      </c>
      <c r="N31" s="1">
        <v>0.3</v>
      </c>
      <c r="O31" s="1">
        <v>4.8000000000000001E-2</v>
      </c>
      <c r="P31" s="4">
        <v>0.02</v>
      </c>
      <c r="Q31" s="4">
        <v>0.1</v>
      </c>
      <c r="R31" s="1">
        <f t="shared" si="78"/>
        <v>6.8539239999999992</v>
      </c>
      <c r="S31" s="1">
        <f t="shared" si="79"/>
        <v>1.5</v>
      </c>
      <c r="T31" s="1">
        <f t="shared" si="80"/>
        <v>2.5499999999999998</v>
      </c>
      <c r="U31" s="1">
        <f t="shared" si="81"/>
        <v>0.35200000000000004</v>
      </c>
      <c r="V31" s="1">
        <f t="shared" si="82"/>
        <v>6.0119313017759977</v>
      </c>
      <c r="W31" s="5">
        <f t="shared" si="83"/>
        <v>0.16633589936474955</v>
      </c>
      <c r="X31" s="2"/>
      <c r="Y31" s="1">
        <v>6</v>
      </c>
      <c r="Z31" s="1">
        <v>0.3</v>
      </c>
      <c r="AA31" s="1">
        <v>4.8000000000000001E-2</v>
      </c>
      <c r="AB31" s="4">
        <v>0.04</v>
      </c>
      <c r="AC31" s="4">
        <v>0.2</v>
      </c>
      <c r="AD31" s="1">
        <f t="shared" si="84"/>
        <v>6.8539239999999992</v>
      </c>
      <c r="AE31" s="1">
        <f t="shared" si="85"/>
        <v>1.5</v>
      </c>
      <c r="AF31" s="1">
        <f t="shared" si="86"/>
        <v>2.6</v>
      </c>
      <c r="AG31" s="1">
        <f t="shared" si="87"/>
        <v>0.38400000000000001</v>
      </c>
      <c r="AH31" s="1">
        <f t="shared" si="88"/>
        <v>5.6165397657759968</v>
      </c>
      <c r="AI31" s="5">
        <f t="shared" si="89"/>
        <v>0.17804556572241009</v>
      </c>
      <c r="AK31" s="1">
        <v>6</v>
      </c>
      <c r="AL31" s="1">
        <v>0.3</v>
      </c>
      <c r="AM31" s="1">
        <v>4.8000000000000001E-2</v>
      </c>
      <c r="AN31" s="4">
        <v>0.06</v>
      </c>
      <c r="AO31" s="4">
        <v>0.3</v>
      </c>
      <c r="AP31" s="1">
        <f t="shared" si="90"/>
        <v>6.8539239999999992</v>
      </c>
      <c r="AQ31" s="1">
        <f t="shared" si="91"/>
        <v>1.5</v>
      </c>
      <c r="AR31" s="1">
        <f t="shared" si="92"/>
        <v>2.6500000000000004</v>
      </c>
      <c r="AS31" s="1">
        <f t="shared" si="93"/>
        <v>0.41600000000000004</v>
      </c>
      <c r="AT31" s="1">
        <f t="shared" si="94"/>
        <v>5.2345962297759954</v>
      </c>
      <c r="AU31" s="5">
        <f t="shared" si="95"/>
        <v>0.1910367019927329</v>
      </c>
      <c r="AW31" s="1">
        <v>6</v>
      </c>
      <c r="AX31" s="1">
        <v>0.3</v>
      </c>
      <c r="AY31" s="1">
        <v>4.8000000000000001E-2</v>
      </c>
      <c r="AZ31" s="4">
        <v>0.08</v>
      </c>
      <c r="BA31" s="4">
        <v>0.4</v>
      </c>
      <c r="BB31" s="1">
        <f t="shared" si="96"/>
        <v>6.8539239999999992</v>
      </c>
      <c r="BC31" s="1">
        <f t="shared" si="97"/>
        <v>1.5</v>
      </c>
      <c r="BD31" s="1">
        <f t="shared" si="98"/>
        <v>2.7</v>
      </c>
      <c r="BE31" s="1">
        <f t="shared" si="99"/>
        <v>0.44799999999999995</v>
      </c>
      <c r="BF31" s="1">
        <f t="shared" si="100"/>
        <v>4.8661006937759961</v>
      </c>
      <c r="BG31" s="5">
        <f t="shared" si="101"/>
        <v>0.20550335123131622</v>
      </c>
      <c r="BI31" s="1">
        <v>6</v>
      </c>
      <c r="BJ31" s="1">
        <v>0.3</v>
      </c>
      <c r="BK31" s="1">
        <v>4.8000000000000001E-2</v>
      </c>
      <c r="BL31" s="4">
        <v>0.1</v>
      </c>
      <c r="BM31" s="4">
        <v>0.5</v>
      </c>
      <c r="BN31" s="1">
        <f t="shared" si="102"/>
        <v>6.8539239999999992</v>
      </c>
      <c r="BO31" s="1">
        <f t="shared" si="103"/>
        <v>1.5</v>
      </c>
      <c r="BP31" s="1">
        <f t="shared" si="104"/>
        <v>2.75</v>
      </c>
      <c r="BQ31" s="1">
        <f t="shared" si="105"/>
        <v>0.48</v>
      </c>
      <c r="BR31" s="1">
        <f t="shared" si="106"/>
        <v>4.5110531577759971</v>
      </c>
      <c r="BS31" s="5">
        <f t="shared" si="107"/>
        <v>0.22167772469633495</v>
      </c>
      <c r="BU31" s="1">
        <v>6</v>
      </c>
      <c r="BV31" s="1">
        <v>0.3</v>
      </c>
      <c r="BW31" s="1">
        <v>4.8000000000000001E-2</v>
      </c>
      <c r="BX31" s="4">
        <v>0.2</v>
      </c>
      <c r="BY31" s="4">
        <v>1</v>
      </c>
      <c r="BZ31" s="1">
        <f t="shared" si="108"/>
        <v>6.8539239999999992</v>
      </c>
      <c r="CA31" s="1">
        <f t="shared" si="109"/>
        <v>1.5</v>
      </c>
      <c r="CB31" s="1">
        <f t="shared" si="110"/>
        <v>3</v>
      </c>
      <c r="CC31" s="1">
        <f t="shared" si="111"/>
        <v>0.64</v>
      </c>
      <c r="CD31" s="1">
        <f t="shared" si="112"/>
        <v>2.937535477775997</v>
      </c>
      <c r="CE31" s="5">
        <f t="shared" si="113"/>
        <v>0.34042142046131074</v>
      </c>
      <c r="CG31" s="1">
        <v>6</v>
      </c>
      <c r="CH31" s="1">
        <v>0.3</v>
      </c>
      <c r="CI31" s="1">
        <v>4.8000000000000001E-2</v>
      </c>
      <c r="CJ31" s="4">
        <v>0.3</v>
      </c>
      <c r="CK31" s="4">
        <v>1.5</v>
      </c>
      <c r="CL31" s="1">
        <f t="shared" si="114"/>
        <v>6.8539239999999992</v>
      </c>
      <c r="CM31" s="1">
        <f t="shared" si="115"/>
        <v>1.5</v>
      </c>
      <c r="CN31" s="1">
        <f t="shared" si="116"/>
        <v>3.25</v>
      </c>
      <c r="CO31" s="1">
        <f t="shared" si="117"/>
        <v>0.8</v>
      </c>
      <c r="CP31" s="1">
        <f t="shared" si="118"/>
        <v>1.7002177977759978</v>
      </c>
      <c r="CQ31" s="5">
        <f t="shared" si="119"/>
        <v>0.58815994121933612</v>
      </c>
      <c r="CS31" s="1">
        <v>6</v>
      </c>
      <c r="CT31" s="1">
        <v>0.3</v>
      </c>
      <c r="CU31" s="1">
        <v>4.8000000000000001E-2</v>
      </c>
      <c r="CV31" s="4">
        <v>0.4</v>
      </c>
      <c r="CW31" s="4">
        <v>2</v>
      </c>
      <c r="CX31" s="1">
        <f t="shared" si="120"/>
        <v>6.8539239999999992</v>
      </c>
      <c r="CY31" s="1">
        <f t="shared" si="121"/>
        <v>1.5</v>
      </c>
      <c r="CZ31" s="1">
        <f t="shared" si="122"/>
        <v>3.5</v>
      </c>
      <c r="DA31" s="1">
        <f t="shared" si="123"/>
        <v>0.96</v>
      </c>
      <c r="DB31" s="1">
        <f t="shared" si="124"/>
        <v>0.79910011777599865</v>
      </c>
      <c r="DC31" s="5">
        <f t="shared" si="125"/>
        <v>1.2514076493733128</v>
      </c>
      <c r="DE31" s="1">
        <v>6</v>
      </c>
      <c r="DF31" s="1">
        <v>0.3</v>
      </c>
      <c r="DG31" s="1">
        <v>4.8000000000000001E-2</v>
      </c>
      <c r="DH31" s="4">
        <v>0.5</v>
      </c>
      <c r="DI31" s="4">
        <v>2.5</v>
      </c>
      <c r="DJ31" s="1">
        <f t="shared" si="126"/>
        <v>6.8539239999999992</v>
      </c>
      <c r="DK31" s="1">
        <f t="shared" si="127"/>
        <v>1.5</v>
      </c>
      <c r="DL31" s="1">
        <f t="shared" si="128"/>
        <v>3.75</v>
      </c>
      <c r="DM31" s="1">
        <f t="shared" si="129"/>
        <v>1.1200000000000001</v>
      </c>
      <c r="DN31" s="1">
        <f t="shared" si="130"/>
        <v>0.23418243777599915</v>
      </c>
      <c r="DO31" s="5">
        <f t="shared" si="131"/>
        <v>4.270175037448892</v>
      </c>
      <c r="DQ31" s="1">
        <v>6</v>
      </c>
      <c r="DR31" s="1">
        <v>0.3</v>
      </c>
      <c r="DS31" s="1">
        <v>4.8000000000000001E-2</v>
      </c>
      <c r="DT31" s="4">
        <v>0.6</v>
      </c>
      <c r="DU31" s="4">
        <v>3</v>
      </c>
      <c r="DV31" s="1">
        <f t="shared" si="132"/>
        <v>6.8539239999999992</v>
      </c>
      <c r="DW31" s="1">
        <f t="shared" si="133"/>
        <v>1.5</v>
      </c>
      <c r="DX31" s="1">
        <f t="shared" si="134"/>
        <v>4</v>
      </c>
      <c r="DY31" s="1">
        <f t="shared" si="135"/>
        <v>1.28</v>
      </c>
      <c r="DZ31" s="1">
        <f t="shared" si="136"/>
        <v>5.4647577759998839E-3</v>
      </c>
      <c r="EA31" s="5">
        <f t="shared" si="137"/>
        <v>182.99072730941501</v>
      </c>
      <c r="EC31" s="1">
        <v>6</v>
      </c>
      <c r="ED31" s="1">
        <v>0.3</v>
      </c>
      <c r="EE31" s="1">
        <v>4.8000000000000001E-2</v>
      </c>
      <c r="EF31" s="4">
        <v>0.7</v>
      </c>
      <c r="EG31" s="4">
        <v>3.5</v>
      </c>
      <c r="EH31" s="1">
        <f t="shared" si="138"/>
        <v>6.8539239999999992</v>
      </c>
      <c r="EI31" s="1">
        <f t="shared" si="139"/>
        <v>1.5</v>
      </c>
      <c r="EJ31" s="1">
        <f t="shared" si="140"/>
        <v>4.25</v>
      </c>
      <c r="EK31" s="1">
        <f t="shared" si="141"/>
        <v>1.44</v>
      </c>
      <c r="EL31" s="1">
        <f t="shared" si="142"/>
        <v>0.11294707777600048</v>
      </c>
      <c r="EM31" s="7">
        <f t="shared" si="143"/>
        <v>8.8537040505220101</v>
      </c>
    </row>
    <row r="32" spans="1:143" x14ac:dyDescent="0.25">
      <c r="A32" s="1">
        <v>7</v>
      </c>
      <c r="B32" s="1">
        <v>1</v>
      </c>
      <c r="C32" s="1">
        <v>0.1</v>
      </c>
      <c r="D32" s="4">
        <v>0</v>
      </c>
      <c r="E32" s="4">
        <v>0</v>
      </c>
      <c r="F32" s="1">
        <f t="shared" si="72"/>
        <v>6.1256250000000003</v>
      </c>
      <c r="G32" s="1">
        <f t="shared" si="73"/>
        <v>1.5</v>
      </c>
      <c r="H32" s="1">
        <f t="shared" si="74"/>
        <v>2.5</v>
      </c>
      <c r="I32" s="1">
        <f t="shared" si="75"/>
        <v>0.32</v>
      </c>
      <c r="J32" s="1">
        <f t="shared" si="76"/>
        <v>3.260281640625001</v>
      </c>
      <c r="K32" s="5">
        <f t="shared" si="77"/>
        <v>0.30672196767893295</v>
      </c>
      <c r="M32" s="1">
        <v>7</v>
      </c>
      <c r="N32" s="1">
        <v>1</v>
      </c>
      <c r="O32" s="1">
        <v>0.1</v>
      </c>
      <c r="P32" s="4">
        <v>0.02</v>
      </c>
      <c r="Q32" s="4">
        <v>0.1</v>
      </c>
      <c r="R32" s="1">
        <f t="shared" si="78"/>
        <v>6.1256250000000003</v>
      </c>
      <c r="S32" s="1">
        <f t="shared" si="79"/>
        <v>1.5</v>
      </c>
      <c r="T32" s="1">
        <f t="shared" si="80"/>
        <v>2.5499999999999998</v>
      </c>
      <c r="U32" s="1">
        <f t="shared" si="81"/>
        <v>0.35200000000000004</v>
      </c>
      <c r="V32" s="1">
        <f t="shared" si="82"/>
        <v>2.9708831406250016</v>
      </c>
      <c r="W32" s="5">
        <f t="shared" si="83"/>
        <v>0.33660024735595095</v>
      </c>
      <c r="X32" s="2"/>
      <c r="Y32" s="1">
        <v>7</v>
      </c>
      <c r="Z32" s="1">
        <v>1</v>
      </c>
      <c r="AA32" s="1">
        <v>0.1</v>
      </c>
      <c r="AB32" s="4">
        <v>0.04</v>
      </c>
      <c r="AC32" s="4">
        <v>0.2</v>
      </c>
      <c r="AD32" s="1">
        <f t="shared" si="84"/>
        <v>6.1256250000000003</v>
      </c>
      <c r="AE32" s="1">
        <f t="shared" si="85"/>
        <v>1.5</v>
      </c>
      <c r="AF32" s="1">
        <f t="shared" si="86"/>
        <v>2.6</v>
      </c>
      <c r="AG32" s="1">
        <f t="shared" si="87"/>
        <v>0.38400000000000001</v>
      </c>
      <c r="AH32" s="1">
        <f t="shared" si="88"/>
        <v>2.6949326406250012</v>
      </c>
      <c r="AI32" s="5">
        <f t="shared" si="89"/>
        <v>0.37106678843300617</v>
      </c>
      <c r="AK32" s="1">
        <v>7</v>
      </c>
      <c r="AL32" s="1">
        <v>1</v>
      </c>
      <c r="AM32" s="1">
        <v>0.1</v>
      </c>
      <c r="AN32" s="4">
        <v>0.06</v>
      </c>
      <c r="AO32" s="4">
        <v>0.3</v>
      </c>
      <c r="AP32" s="1">
        <f t="shared" si="90"/>
        <v>6.1256250000000003</v>
      </c>
      <c r="AQ32" s="1">
        <f t="shared" si="91"/>
        <v>1.5</v>
      </c>
      <c r="AR32" s="1">
        <f t="shared" si="92"/>
        <v>2.6500000000000004</v>
      </c>
      <c r="AS32" s="1">
        <f t="shared" si="93"/>
        <v>0.41600000000000004</v>
      </c>
      <c r="AT32" s="1">
        <f t="shared" si="94"/>
        <v>2.4324301406250002</v>
      </c>
      <c r="AU32" s="5">
        <f t="shared" si="95"/>
        <v>0.41111149845522604</v>
      </c>
      <c r="AW32" s="1">
        <v>7</v>
      </c>
      <c r="AX32" s="1">
        <v>1</v>
      </c>
      <c r="AY32" s="1">
        <v>0.1</v>
      </c>
      <c r="AZ32" s="4">
        <v>0.08</v>
      </c>
      <c r="BA32" s="4">
        <v>0.4</v>
      </c>
      <c r="BB32" s="1">
        <f t="shared" si="96"/>
        <v>6.1256250000000003</v>
      </c>
      <c r="BC32" s="1">
        <f t="shared" si="97"/>
        <v>1.5</v>
      </c>
      <c r="BD32" s="1">
        <f t="shared" si="98"/>
        <v>2.7</v>
      </c>
      <c r="BE32" s="1">
        <f t="shared" si="99"/>
        <v>0.44799999999999995</v>
      </c>
      <c r="BF32" s="1">
        <f t="shared" si="100"/>
        <v>2.1833756406250004</v>
      </c>
      <c r="BG32" s="5">
        <f t="shared" si="101"/>
        <v>0.45800639220915085</v>
      </c>
      <c r="BI32" s="1">
        <v>7</v>
      </c>
      <c r="BJ32" s="1">
        <v>1</v>
      </c>
      <c r="BK32" s="1">
        <v>0.1</v>
      </c>
      <c r="BL32" s="4">
        <v>0.1</v>
      </c>
      <c r="BM32" s="4">
        <v>0.5</v>
      </c>
      <c r="BN32" s="1">
        <f t="shared" si="102"/>
        <v>6.1256250000000003</v>
      </c>
      <c r="BO32" s="1">
        <f t="shared" si="103"/>
        <v>1.5</v>
      </c>
      <c r="BP32" s="1">
        <f t="shared" si="104"/>
        <v>2.75</v>
      </c>
      <c r="BQ32" s="1">
        <f t="shared" si="105"/>
        <v>0.48</v>
      </c>
      <c r="BR32" s="1">
        <f t="shared" si="106"/>
        <v>1.9477691406250008</v>
      </c>
      <c r="BS32" s="5">
        <f t="shared" si="107"/>
        <v>0.51340786705303265</v>
      </c>
      <c r="BU32" s="1">
        <v>7</v>
      </c>
      <c r="BV32" s="1">
        <v>1</v>
      </c>
      <c r="BW32" s="1">
        <v>0.1</v>
      </c>
      <c r="BX32" s="4">
        <v>0.2</v>
      </c>
      <c r="BY32" s="4">
        <v>1</v>
      </c>
      <c r="BZ32" s="1">
        <f t="shared" si="108"/>
        <v>6.1256250000000003</v>
      </c>
      <c r="CA32" s="1">
        <f t="shared" si="109"/>
        <v>1.5</v>
      </c>
      <c r="CB32" s="1">
        <f t="shared" si="110"/>
        <v>3</v>
      </c>
      <c r="CC32" s="1">
        <f t="shared" si="111"/>
        <v>0.64</v>
      </c>
      <c r="CD32" s="1">
        <f t="shared" si="112"/>
        <v>0.97145664062500059</v>
      </c>
      <c r="CE32" s="5">
        <f t="shared" si="113"/>
        <v>1.0293820209583782</v>
      </c>
      <c r="CG32" s="1">
        <v>7</v>
      </c>
      <c r="CH32" s="1">
        <v>1</v>
      </c>
      <c r="CI32" s="1">
        <v>0.1</v>
      </c>
      <c r="CJ32" s="4">
        <v>0.3</v>
      </c>
      <c r="CK32" s="4">
        <v>1.5</v>
      </c>
      <c r="CL32" s="1">
        <f t="shared" si="114"/>
        <v>6.1256250000000003</v>
      </c>
      <c r="CM32" s="1">
        <f t="shared" si="115"/>
        <v>1.5</v>
      </c>
      <c r="CN32" s="1">
        <f t="shared" si="116"/>
        <v>3.25</v>
      </c>
      <c r="CO32" s="1">
        <f t="shared" si="117"/>
        <v>0.8</v>
      </c>
      <c r="CP32" s="1">
        <f t="shared" si="118"/>
        <v>0.33134414062500034</v>
      </c>
      <c r="CQ32" s="5">
        <f t="shared" si="119"/>
        <v>3.0180102117204868</v>
      </c>
      <c r="CS32" s="1">
        <v>7</v>
      </c>
      <c r="CT32" s="1">
        <v>1</v>
      </c>
      <c r="CU32" s="1">
        <v>0.1</v>
      </c>
      <c r="CV32" s="4">
        <v>0.4</v>
      </c>
      <c r="CW32" s="4">
        <v>2</v>
      </c>
      <c r="CX32" s="1">
        <f t="shared" si="120"/>
        <v>6.1256250000000003</v>
      </c>
      <c r="CY32" s="1">
        <f t="shared" si="121"/>
        <v>1.5</v>
      </c>
      <c r="CZ32" s="1">
        <f t="shared" si="122"/>
        <v>3.5</v>
      </c>
      <c r="DA32" s="1">
        <f t="shared" si="123"/>
        <v>0.96</v>
      </c>
      <c r="DB32" s="1">
        <f t="shared" si="124"/>
        <v>2.7431640625000118E-2</v>
      </c>
      <c r="DC32" s="5">
        <f t="shared" si="125"/>
        <v>36.454254182983114</v>
      </c>
      <c r="DE32" s="1">
        <v>7</v>
      </c>
      <c r="DF32" s="1">
        <v>1</v>
      </c>
      <c r="DG32" s="1">
        <v>0.1</v>
      </c>
      <c r="DH32" s="4">
        <v>0.5</v>
      </c>
      <c r="DI32" s="4">
        <v>2.5</v>
      </c>
      <c r="DJ32" s="1">
        <f t="shared" si="126"/>
        <v>6.1256250000000003</v>
      </c>
      <c r="DK32" s="1">
        <f t="shared" si="127"/>
        <v>1.5</v>
      </c>
      <c r="DL32" s="1">
        <f t="shared" si="128"/>
        <v>3.75</v>
      </c>
      <c r="DM32" s="1">
        <f t="shared" si="129"/>
        <v>1.1200000000000001</v>
      </c>
      <c r="DN32" s="1">
        <f t="shared" si="130"/>
        <v>5.9719140624999896E-2</v>
      </c>
      <c r="DO32" s="7">
        <f t="shared" si="131"/>
        <v>16.745050071624366</v>
      </c>
      <c r="DQ32" s="1">
        <v>7</v>
      </c>
      <c r="DR32" s="1">
        <v>1</v>
      </c>
      <c r="DS32" s="1">
        <v>0.1</v>
      </c>
      <c r="DT32" s="4">
        <v>0.6</v>
      </c>
      <c r="DU32" s="4">
        <v>3</v>
      </c>
      <c r="DV32" s="1">
        <f t="shared" si="132"/>
        <v>6.1256250000000003</v>
      </c>
      <c r="DW32" s="1">
        <f t="shared" si="133"/>
        <v>1.5</v>
      </c>
      <c r="DX32" s="1">
        <f t="shared" si="134"/>
        <v>4</v>
      </c>
      <c r="DY32" s="1">
        <f t="shared" si="135"/>
        <v>1.28</v>
      </c>
      <c r="DZ32" s="1">
        <f t="shared" si="136"/>
        <v>0.42820664062499963</v>
      </c>
      <c r="EA32" s="7">
        <f t="shared" si="137"/>
        <v>2.3353210929667627</v>
      </c>
      <c r="EC32" s="1">
        <v>7</v>
      </c>
      <c r="ED32" s="1">
        <v>1</v>
      </c>
      <c r="EE32" s="1">
        <v>0.1</v>
      </c>
      <c r="EF32" s="4">
        <v>0.7</v>
      </c>
      <c r="EG32" s="4">
        <v>3.5</v>
      </c>
      <c r="EH32" s="1">
        <f t="shared" si="138"/>
        <v>6.1256250000000003</v>
      </c>
      <c r="EI32" s="1">
        <f t="shared" si="139"/>
        <v>1.5</v>
      </c>
      <c r="EJ32" s="1">
        <f t="shared" si="140"/>
        <v>4.25</v>
      </c>
      <c r="EK32" s="1">
        <f t="shared" si="141"/>
        <v>1.44</v>
      </c>
      <c r="EL32" s="1">
        <f t="shared" si="142"/>
        <v>1.1328941406249993</v>
      </c>
      <c r="EM32" s="7">
        <f t="shared" si="143"/>
        <v>0.8826950057737224</v>
      </c>
    </row>
    <row r="33" spans="1:143" x14ac:dyDescent="0.25">
      <c r="A33" s="1">
        <v>8</v>
      </c>
      <c r="B33" s="1">
        <v>3</v>
      </c>
      <c r="C33" s="1">
        <v>0.152</v>
      </c>
      <c r="D33" s="4">
        <v>0</v>
      </c>
      <c r="E33" s="4">
        <v>0</v>
      </c>
      <c r="F33" s="1">
        <f t="shared" si="72"/>
        <v>5.4382239999999999</v>
      </c>
      <c r="G33" s="1">
        <f t="shared" si="73"/>
        <v>1.5</v>
      </c>
      <c r="H33" s="1">
        <f t="shared" si="74"/>
        <v>2.5</v>
      </c>
      <c r="I33" s="1">
        <f t="shared" si="75"/>
        <v>0.32</v>
      </c>
      <c r="J33" s="1">
        <f t="shared" si="76"/>
        <v>1.2504249141759998</v>
      </c>
      <c r="K33" s="5">
        <f t="shared" si="77"/>
        <v>0.79972814733859987</v>
      </c>
      <c r="M33" s="1">
        <v>8</v>
      </c>
      <c r="N33" s="1">
        <v>3</v>
      </c>
      <c r="O33" s="1">
        <v>0.152</v>
      </c>
      <c r="P33" s="4">
        <v>0.02</v>
      </c>
      <c r="Q33" s="4">
        <v>0.1</v>
      </c>
      <c r="R33" s="1">
        <f t="shared" si="78"/>
        <v>5.4382239999999999</v>
      </c>
      <c r="S33" s="1">
        <f t="shared" si="79"/>
        <v>1.5</v>
      </c>
      <c r="T33" s="1">
        <f t="shared" si="80"/>
        <v>2.5499999999999998</v>
      </c>
      <c r="U33" s="1">
        <f t="shared" si="81"/>
        <v>0.35200000000000004</v>
      </c>
      <c r="V33" s="1">
        <f t="shared" si="82"/>
        <v>1.073760178176</v>
      </c>
      <c r="W33" s="5">
        <f t="shared" si="83"/>
        <v>0.93130665517760525</v>
      </c>
      <c r="X33" s="2"/>
      <c r="Y33" s="1">
        <v>8</v>
      </c>
      <c r="Z33" s="1">
        <v>3</v>
      </c>
      <c r="AA33" s="1">
        <v>0.152</v>
      </c>
      <c r="AB33" s="4">
        <v>0.04</v>
      </c>
      <c r="AC33" s="4">
        <v>0.2</v>
      </c>
      <c r="AD33" s="1">
        <f t="shared" si="84"/>
        <v>5.4382239999999999</v>
      </c>
      <c r="AE33" s="1">
        <f t="shared" si="85"/>
        <v>1.5</v>
      </c>
      <c r="AF33" s="1">
        <f t="shared" si="86"/>
        <v>2.6</v>
      </c>
      <c r="AG33" s="1">
        <f t="shared" si="87"/>
        <v>0.38400000000000001</v>
      </c>
      <c r="AH33" s="1">
        <f t="shared" si="88"/>
        <v>0.9105434421759997</v>
      </c>
      <c r="AI33" s="5">
        <f t="shared" si="89"/>
        <v>1.0982452387007684</v>
      </c>
      <c r="AK33" s="1">
        <v>8</v>
      </c>
      <c r="AL33" s="1">
        <v>3</v>
      </c>
      <c r="AM33" s="1">
        <v>0.152</v>
      </c>
      <c r="AN33" s="4">
        <v>0.06</v>
      </c>
      <c r="AO33" s="4">
        <v>0.3</v>
      </c>
      <c r="AP33" s="1">
        <f t="shared" si="90"/>
        <v>5.4382239999999999</v>
      </c>
      <c r="AQ33" s="1">
        <f t="shared" si="91"/>
        <v>1.5</v>
      </c>
      <c r="AR33" s="1">
        <f t="shared" si="92"/>
        <v>2.6500000000000004</v>
      </c>
      <c r="AS33" s="1">
        <f t="shared" si="93"/>
        <v>0.41600000000000004</v>
      </c>
      <c r="AT33" s="1">
        <f t="shared" si="94"/>
        <v>0.76077470617599918</v>
      </c>
      <c r="AU33" s="5">
        <f t="shared" si="95"/>
        <v>1.3144495891910712</v>
      </c>
      <c r="AW33" s="1">
        <v>8</v>
      </c>
      <c r="AX33" s="1">
        <v>3</v>
      </c>
      <c r="AY33" s="1">
        <v>0.152</v>
      </c>
      <c r="AZ33" s="4">
        <v>0.08</v>
      </c>
      <c r="BA33" s="4">
        <v>0.4</v>
      </c>
      <c r="BB33" s="1">
        <f t="shared" si="96"/>
        <v>5.4382239999999999</v>
      </c>
      <c r="BC33" s="1">
        <f t="shared" si="97"/>
        <v>1.5</v>
      </c>
      <c r="BD33" s="1">
        <f t="shared" si="98"/>
        <v>2.7</v>
      </c>
      <c r="BE33" s="1">
        <f t="shared" si="99"/>
        <v>0.44799999999999995</v>
      </c>
      <c r="BF33" s="1">
        <f t="shared" si="100"/>
        <v>0.62445397017599968</v>
      </c>
      <c r="BG33" s="5">
        <f t="shared" si="101"/>
        <v>1.6013990586338243</v>
      </c>
      <c r="BI33" s="1">
        <v>8</v>
      </c>
      <c r="BJ33" s="1">
        <v>3</v>
      </c>
      <c r="BK33" s="1">
        <v>0.152</v>
      </c>
      <c r="BL33" s="4">
        <v>0.1</v>
      </c>
      <c r="BM33" s="4">
        <v>0.5</v>
      </c>
      <c r="BN33" s="1">
        <f t="shared" si="102"/>
        <v>5.4382239999999999</v>
      </c>
      <c r="BO33" s="1">
        <f t="shared" si="103"/>
        <v>1.5</v>
      </c>
      <c r="BP33" s="1">
        <f t="shared" si="104"/>
        <v>2.75</v>
      </c>
      <c r="BQ33" s="1">
        <f t="shared" si="105"/>
        <v>0.48</v>
      </c>
      <c r="BR33" s="1">
        <f t="shared" si="106"/>
        <v>0.50158123417599998</v>
      </c>
      <c r="BS33" s="5">
        <f t="shared" si="107"/>
        <v>1.9936950026505771</v>
      </c>
      <c r="BU33" s="1">
        <v>8</v>
      </c>
      <c r="BV33" s="1">
        <v>3</v>
      </c>
      <c r="BW33" s="1">
        <v>0.152</v>
      </c>
      <c r="BX33" s="4">
        <v>0.2</v>
      </c>
      <c r="BY33" s="4">
        <v>1</v>
      </c>
      <c r="BZ33" s="1">
        <f t="shared" si="108"/>
        <v>5.4382239999999999</v>
      </c>
      <c r="CA33" s="1">
        <f t="shared" si="109"/>
        <v>1.5</v>
      </c>
      <c r="CB33" s="1">
        <f t="shared" si="110"/>
        <v>3</v>
      </c>
      <c r="CC33" s="1">
        <f t="shared" si="111"/>
        <v>0.64</v>
      </c>
      <c r="CD33" s="1">
        <f t="shared" si="112"/>
        <v>8.8937554175999967E-2</v>
      </c>
      <c r="CE33" s="5">
        <f t="shared" si="113"/>
        <v>11.243844169821488</v>
      </c>
      <c r="CG33" s="1">
        <v>8</v>
      </c>
      <c r="CH33" s="1">
        <v>3</v>
      </c>
      <c r="CI33" s="1">
        <v>0.152</v>
      </c>
      <c r="CJ33" s="4">
        <v>0.3</v>
      </c>
      <c r="CK33" s="4">
        <v>1.5</v>
      </c>
      <c r="CL33" s="1">
        <f t="shared" si="114"/>
        <v>5.4382239999999999</v>
      </c>
      <c r="CM33" s="1">
        <f t="shared" si="115"/>
        <v>1.5</v>
      </c>
      <c r="CN33" s="1">
        <f t="shared" si="116"/>
        <v>3.25</v>
      </c>
      <c r="CO33" s="1">
        <f t="shared" si="117"/>
        <v>0.8</v>
      </c>
      <c r="CP33" s="1">
        <f t="shared" si="118"/>
        <v>1.2493874176000022E-2</v>
      </c>
      <c r="CQ33" s="5">
        <f t="shared" si="119"/>
        <v>80.039224496188666</v>
      </c>
      <c r="CS33" s="1">
        <v>8</v>
      </c>
      <c r="CT33" s="1">
        <v>3</v>
      </c>
      <c r="CU33" s="1">
        <v>0.152</v>
      </c>
      <c r="CV33" s="4">
        <v>0.4</v>
      </c>
      <c r="CW33" s="4">
        <v>2</v>
      </c>
      <c r="CX33" s="1">
        <f t="shared" si="120"/>
        <v>5.4382239999999999</v>
      </c>
      <c r="CY33" s="1">
        <f t="shared" si="121"/>
        <v>1.5</v>
      </c>
      <c r="CZ33" s="1">
        <f t="shared" si="122"/>
        <v>3.5</v>
      </c>
      <c r="DA33" s="1">
        <f t="shared" si="123"/>
        <v>0.96</v>
      </c>
      <c r="DB33" s="1">
        <f t="shared" si="124"/>
        <v>0.27225019417599999</v>
      </c>
      <c r="DC33" s="7">
        <f t="shared" si="125"/>
        <v>3.6730919624378151</v>
      </c>
      <c r="DE33" s="1">
        <v>8</v>
      </c>
      <c r="DF33" s="1">
        <v>3</v>
      </c>
      <c r="DG33" s="1">
        <v>0.152</v>
      </c>
      <c r="DH33" s="4">
        <v>0.5</v>
      </c>
      <c r="DI33" s="4">
        <v>2.5</v>
      </c>
      <c r="DJ33" s="1">
        <f t="shared" si="126"/>
        <v>5.4382239999999999</v>
      </c>
      <c r="DK33" s="1">
        <f t="shared" si="127"/>
        <v>1.5</v>
      </c>
      <c r="DL33" s="1">
        <f t="shared" si="128"/>
        <v>3.75</v>
      </c>
      <c r="DM33" s="1">
        <f t="shared" si="129"/>
        <v>1.1200000000000001</v>
      </c>
      <c r="DN33" s="1">
        <f t="shared" si="130"/>
        <v>0.86820651417600025</v>
      </c>
      <c r="DO33" s="7">
        <f t="shared" si="131"/>
        <v>1.1517996970445248</v>
      </c>
      <c r="DQ33" s="1">
        <v>8</v>
      </c>
      <c r="DR33" s="1">
        <v>3</v>
      </c>
      <c r="DS33" s="1">
        <v>0.152</v>
      </c>
      <c r="DT33" s="4">
        <v>0.6</v>
      </c>
      <c r="DU33" s="4">
        <v>3</v>
      </c>
      <c r="DV33" s="1">
        <f t="shared" si="132"/>
        <v>5.4382239999999999</v>
      </c>
      <c r="DW33" s="1">
        <f t="shared" si="133"/>
        <v>1.5</v>
      </c>
      <c r="DX33" s="1">
        <f t="shared" si="134"/>
        <v>4</v>
      </c>
      <c r="DY33" s="1">
        <f t="shared" si="135"/>
        <v>1.28</v>
      </c>
      <c r="DZ33" s="1">
        <f t="shared" si="136"/>
        <v>1.8003628341760003</v>
      </c>
      <c r="EA33" s="7">
        <f t="shared" si="137"/>
        <v>0.55544359226771378</v>
      </c>
      <c r="EC33" s="1">
        <v>8</v>
      </c>
      <c r="ED33" s="1">
        <v>3</v>
      </c>
      <c r="EE33" s="1">
        <v>0.152</v>
      </c>
      <c r="EF33" s="4">
        <v>0.7</v>
      </c>
      <c r="EG33" s="4">
        <v>3.5</v>
      </c>
      <c r="EH33" s="1">
        <f t="shared" si="138"/>
        <v>5.4382239999999999</v>
      </c>
      <c r="EI33" s="1">
        <f t="shared" si="139"/>
        <v>1.5</v>
      </c>
      <c r="EJ33" s="1">
        <f t="shared" si="140"/>
        <v>4.25</v>
      </c>
      <c r="EK33" s="1">
        <f t="shared" si="141"/>
        <v>1.44</v>
      </c>
      <c r="EL33" s="1">
        <f t="shared" si="142"/>
        <v>3.0687191541760002</v>
      </c>
      <c r="EM33" s="7">
        <f t="shared" si="143"/>
        <v>0.32586885594896214</v>
      </c>
    </row>
    <row r="34" spans="1:143" x14ac:dyDescent="0.25">
      <c r="A34" s="1">
        <v>9</v>
      </c>
      <c r="B34" s="1">
        <v>10</v>
      </c>
      <c r="C34" s="1">
        <v>0.182</v>
      </c>
      <c r="D34" s="4">
        <v>0</v>
      </c>
      <c r="E34" s="4">
        <v>0</v>
      </c>
      <c r="F34" s="1">
        <f t="shared" si="72"/>
        <v>5.0602502500000002</v>
      </c>
      <c r="G34" s="1">
        <f t="shared" si="73"/>
        <v>1.5</v>
      </c>
      <c r="H34" s="1">
        <f t="shared" si="74"/>
        <v>2.5</v>
      </c>
      <c r="I34" s="1">
        <f t="shared" si="75"/>
        <v>0.32</v>
      </c>
      <c r="J34" s="1">
        <f t="shared" si="76"/>
        <v>0.54797043262506262</v>
      </c>
      <c r="K34" s="5">
        <f t="shared" si="77"/>
        <v>1.8249159817063145</v>
      </c>
      <c r="M34" s="1">
        <v>9</v>
      </c>
      <c r="N34" s="1">
        <v>10</v>
      </c>
      <c r="O34" s="1">
        <v>0.182</v>
      </c>
      <c r="P34" s="4">
        <v>0.02</v>
      </c>
      <c r="Q34" s="4">
        <v>0.1</v>
      </c>
      <c r="R34" s="1">
        <f t="shared" si="78"/>
        <v>5.0602502500000002</v>
      </c>
      <c r="S34" s="1">
        <f t="shared" si="79"/>
        <v>1.5</v>
      </c>
      <c r="T34" s="1">
        <f t="shared" si="80"/>
        <v>2.5499999999999998</v>
      </c>
      <c r="U34" s="1">
        <f t="shared" si="81"/>
        <v>0.35200000000000004</v>
      </c>
      <c r="V34" s="1">
        <f t="shared" si="82"/>
        <v>0.43329339162506286</v>
      </c>
      <c r="W34" s="5">
        <f t="shared" si="83"/>
        <v>2.3079050346221743</v>
      </c>
      <c r="X34" s="2"/>
      <c r="Y34" s="1">
        <v>9</v>
      </c>
      <c r="Z34" s="1">
        <v>10</v>
      </c>
      <c r="AA34" s="1">
        <v>0.182</v>
      </c>
      <c r="AB34" s="4">
        <v>0.04</v>
      </c>
      <c r="AC34" s="4">
        <v>0.2</v>
      </c>
      <c r="AD34" s="1">
        <f t="shared" si="84"/>
        <v>5.0602502500000002</v>
      </c>
      <c r="AE34" s="1">
        <f t="shared" si="85"/>
        <v>1.5</v>
      </c>
      <c r="AF34" s="1">
        <f t="shared" si="86"/>
        <v>2.6</v>
      </c>
      <c r="AG34" s="1">
        <f t="shared" si="87"/>
        <v>0.38400000000000001</v>
      </c>
      <c r="AH34" s="1">
        <f t="shared" si="88"/>
        <v>0.33206435062506257</v>
      </c>
      <c r="AI34" s="5">
        <f t="shared" si="89"/>
        <v>3.0114644890896787</v>
      </c>
      <c r="AK34" s="1">
        <v>9</v>
      </c>
      <c r="AL34" s="1">
        <v>10</v>
      </c>
      <c r="AM34" s="1">
        <v>0.182</v>
      </c>
      <c r="AN34" s="4">
        <v>0.06</v>
      </c>
      <c r="AO34" s="4">
        <v>0.3</v>
      </c>
      <c r="AP34" s="1">
        <f t="shared" si="90"/>
        <v>5.0602502500000002</v>
      </c>
      <c r="AQ34" s="1">
        <f t="shared" si="91"/>
        <v>1.5</v>
      </c>
      <c r="AR34" s="1">
        <f t="shared" si="92"/>
        <v>2.6500000000000004</v>
      </c>
      <c r="AS34" s="1">
        <f t="shared" si="93"/>
        <v>0.41600000000000004</v>
      </c>
      <c r="AT34" s="1">
        <f t="shared" si="94"/>
        <v>0.24428330962506228</v>
      </c>
      <c r="AU34" s="5">
        <f t="shared" si="95"/>
        <v>4.0936075474613798</v>
      </c>
      <c r="AW34" s="1">
        <v>9</v>
      </c>
      <c r="AX34" s="1">
        <v>10</v>
      </c>
      <c r="AY34" s="1">
        <v>0.182</v>
      </c>
      <c r="AZ34" s="4">
        <v>0.08</v>
      </c>
      <c r="BA34" s="4">
        <v>0.4</v>
      </c>
      <c r="BB34" s="1">
        <f t="shared" si="96"/>
        <v>5.0602502500000002</v>
      </c>
      <c r="BC34" s="1">
        <f t="shared" si="97"/>
        <v>1.5</v>
      </c>
      <c r="BD34" s="1">
        <f t="shared" si="98"/>
        <v>2.7</v>
      </c>
      <c r="BE34" s="1">
        <f t="shared" si="99"/>
        <v>0.44799999999999995</v>
      </c>
      <c r="BF34" s="1">
        <f t="shared" si="100"/>
        <v>0.16995026862506254</v>
      </c>
      <c r="BG34" s="5">
        <f t="shared" si="101"/>
        <v>5.8840742535462525</v>
      </c>
      <c r="BI34" s="1">
        <v>9</v>
      </c>
      <c r="BJ34" s="1">
        <v>10</v>
      </c>
      <c r="BK34" s="1">
        <v>0.182</v>
      </c>
      <c r="BL34" s="4">
        <v>0.1</v>
      </c>
      <c r="BM34" s="4">
        <v>0.5</v>
      </c>
      <c r="BN34" s="1">
        <f t="shared" si="102"/>
        <v>5.0602502500000002</v>
      </c>
      <c r="BO34" s="1">
        <f t="shared" si="103"/>
        <v>1.5</v>
      </c>
      <c r="BP34" s="1">
        <f t="shared" si="104"/>
        <v>2.75</v>
      </c>
      <c r="BQ34" s="1">
        <f t="shared" si="105"/>
        <v>0.48</v>
      </c>
      <c r="BR34" s="1">
        <f t="shared" si="106"/>
        <v>0.10906522762506263</v>
      </c>
      <c r="BS34" s="5">
        <f t="shared" si="107"/>
        <v>9.1688251313034002</v>
      </c>
      <c r="BU34" s="1">
        <v>9</v>
      </c>
      <c r="BV34" s="1">
        <v>10</v>
      </c>
      <c r="BW34" s="1">
        <v>0.182</v>
      </c>
      <c r="BX34" s="4">
        <v>0.2</v>
      </c>
      <c r="BY34" s="4">
        <v>1</v>
      </c>
      <c r="BZ34" s="1">
        <f t="shared" si="108"/>
        <v>5.0602502500000002</v>
      </c>
      <c r="CA34" s="1">
        <f t="shared" si="109"/>
        <v>1.5</v>
      </c>
      <c r="CB34" s="1">
        <f t="shared" si="110"/>
        <v>3</v>
      </c>
      <c r="CC34" s="1">
        <f t="shared" si="111"/>
        <v>0.64</v>
      </c>
      <c r="CD34" s="1">
        <f t="shared" si="112"/>
        <v>6.3600226250624748E-3</v>
      </c>
      <c r="CE34" s="5">
        <f t="shared" si="113"/>
        <v>157.23214506492059</v>
      </c>
      <c r="CG34" s="1">
        <v>9</v>
      </c>
      <c r="CH34" s="1">
        <v>10</v>
      </c>
      <c r="CI34" s="1">
        <v>0.182</v>
      </c>
      <c r="CJ34" s="4">
        <v>0.3</v>
      </c>
      <c r="CK34" s="4">
        <v>1.5</v>
      </c>
      <c r="CL34" s="1">
        <f t="shared" si="114"/>
        <v>5.0602502500000002</v>
      </c>
      <c r="CM34" s="1">
        <f t="shared" si="115"/>
        <v>1.5</v>
      </c>
      <c r="CN34" s="1">
        <f t="shared" si="116"/>
        <v>3.25</v>
      </c>
      <c r="CO34" s="1">
        <f t="shared" si="117"/>
        <v>0.8</v>
      </c>
      <c r="CP34" s="1">
        <f t="shared" si="118"/>
        <v>0.23985481762506239</v>
      </c>
      <c r="CQ34" s="7">
        <f t="shared" si="119"/>
        <v>4.1691887196661845</v>
      </c>
      <c r="CS34" s="1">
        <v>9</v>
      </c>
      <c r="CT34" s="1">
        <v>10</v>
      </c>
      <c r="CU34" s="1">
        <v>0.182</v>
      </c>
      <c r="CV34" s="4">
        <v>0.4</v>
      </c>
      <c r="CW34" s="4">
        <v>2</v>
      </c>
      <c r="CX34" s="1">
        <f t="shared" si="120"/>
        <v>5.0602502500000002</v>
      </c>
      <c r="CY34" s="1">
        <f t="shared" si="121"/>
        <v>1.5</v>
      </c>
      <c r="CZ34" s="1">
        <f t="shared" si="122"/>
        <v>3.5</v>
      </c>
      <c r="DA34" s="1">
        <f t="shared" si="123"/>
        <v>0.96</v>
      </c>
      <c r="DB34" s="1">
        <f t="shared" si="124"/>
        <v>0.80954961262506209</v>
      </c>
      <c r="DC34" s="7">
        <f t="shared" si="125"/>
        <v>1.235254744619517</v>
      </c>
      <c r="DE34" s="1">
        <v>9</v>
      </c>
      <c r="DF34" s="1">
        <v>10</v>
      </c>
      <c r="DG34" s="1">
        <v>0.182</v>
      </c>
      <c r="DH34" s="4">
        <v>0.5</v>
      </c>
      <c r="DI34" s="4">
        <v>2.5</v>
      </c>
      <c r="DJ34" s="1">
        <f t="shared" si="126"/>
        <v>5.0602502500000002</v>
      </c>
      <c r="DK34" s="1">
        <f t="shared" si="127"/>
        <v>1.5</v>
      </c>
      <c r="DL34" s="1">
        <f t="shared" si="128"/>
        <v>3.75</v>
      </c>
      <c r="DM34" s="1">
        <f t="shared" si="129"/>
        <v>1.1200000000000001</v>
      </c>
      <c r="DN34" s="1">
        <f t="shared" si="130"/>
        <v>1.7154444076250623</v>
      </c>
      <c r="DO34" s="7">
        <f t="shared" si="131"/>
        <v>0.58293932205267118</v>
      </c>
      <c r="DQ34" s="1">
        <v>9</v>
      </c>
      <c r="DR34" s="1">
        <v>10</v>
      </c>
      <c r="DS34" s="1">
        <v>0.182</v>
      </c>
      <c r="DT34" s="4">
        <v>0.6</v>
      </c>
      <c r="DU34" s="4">
        <v>3</v>
      </c>
      <c r="DV34" s="1">
        <f t="shared" si="132"/>
        <v>5.0602502500000002</v>
      </c>
      <c r="DW34" s="1">
        <f t="shared" si="133"/>
        <v>1.5</v>
      </c>
      <c r="DX34" s="1">
        <f t="shared" si="134"/>
        <v>4</v>
      </c>
      <c r="DY34" s="1">
        <f t="shared" si="135"/>
        <v>1.28</v>
      </c>
      <c r="DZ34" s="1">
        <f t="shared" si="136"/>
        <v>2.9575392026250622</v>
      </c>
      <c r="EA34" s="7">
        <f t="shared" si="137"/>
        <v>0.33811893316998698</v>
      </c>
      <c r="EC34" s="1">
        <v>9</v>
      </c>
      <c r="ED34" s="1">
        <v>10</v>
      </c>
      <c r="EE34" s="1">
        <v>0.182</v>
      </c>
      <c r="EF34" s="4">
        <v>0.7</v>
      </c>
      <c r="EG34" s="4">
        <v>3.5</v>
      </c>
      <c r="EH34" s="1">
        <f t="shared" si="138"/>
        <v>5.0602502500000002</v>
      </c>
      <c r="EI34" s="1">
        <f t="shared" si="139"/>
        <v>1.5</v>
      </c>
      <c r="EJ34" s="1">
        <f t="shared" si="140"/>
        <v>4.25</v>
      </c>
      <c r="EK34" s="1">
        <f t="shared" si="141"/>
        <v>1.44</v>
      </c>
      <c r="EL34" s="1">
        <f t="shared" si="142"/>
        <v>4.5358339976250619</v>
      </c>
      <c r="EM34" s="7">
        <f t="shared" si="143"/>
        <v>0.22046662213026194</v>
      </c>
    </row>
    <row r="35" spans="1:143" x14ac:dyDescent="0.25">
      <c r="A35" s="1">
        <v>10</v>
      </c>
      <c r="B35" s="1">
        <v>30</v>
      </c>
      <c r="C35" s="1">
        <v>0.19400000000000001</v>
      </c>
      <c r="D35" s="4">
        <v>0</v>
      </c>
      <c r="E35" s="4">
        <v>0</v>
      </c>
      <c r="F35" s="1">
        <f t="shared" si="72"/>
        <v>4.9128722500000004</v>
      </c>
      <c r="G35" s="1">
        <f t="shared" si="73"/>
        <v>1.5</v>
      </c>
      <c r="H35" s="1">
        <f t="shared" si="74"/>
        <v>2.5</v>
      </c>
      <c r="I35" s="1">
        <f t="shared" si="75"/>
        <v>0.32</v>
      </c>
      <c r="J35" s="1">
        <f t="shared" si="76"/>
        <v>0.35149750482006287</v>
      </c>
      <c r="K35" s="5">
        <f t="shared" si="77"/>
        <v>2.8449704088565744</v>
      </c>
      <c r="M35" s="1">
        <v>10</v>
      </c>
      <c r="N35" s="1">
        <v>30</v>
      </c>
      <c r="O35" s="1">
        <v>0.19400000000000001</v>
      </c>
      <c r="P35" s="4">
        <v>0.02</v>
      </c>
      <c r="Q35" s="4">
        <v>0.1</v>
      </c>
      <c r="R35" s="1">
        <f t="shared" si="78"/>
        <v>4.9128722500000004</v>
      </c>
      <c r="S35" s="1">
        <f t="shared" si="79"/>
        <v>1.5</v>
      </c>
      <c r="T35" s="1">
        <f t="shared" si="80"/>
        <v>2.5499999999999998</v>
      </c>
      <c r="U35" s="1">
        <f t="shared" si="81"/>
        <v>0.35200000000000004</v>
      </c>
      <c r="V35" s="1">
        <f t="shared" si="82"/>
        <v>0.26099045582006297</v>
      </c>
      <c r="W35" s="5">
        <f t="shared" si="83"/>
        <v>3.8315577359251756</v>
      </c>
      <c r="X35" s="2"/>
      <c r="Y35" s="1">
        <v>10</v>
      </c>
      <c r="Z35" s="1">
        <v>30</v>
      </c>
      <c r="AA35" s="1">
        <v>0.19400000000000001</v>
      </c>
      <c r="AB35" s="4">
        <v>0.04</v>
      </c>
      <c r="AC35" s="4">
        <v>0.2</v>
      </c>
      <c r="AD35" s="1">
        <f t="shared" si="84"/>
        <v>4.9128722500000004</v>
      </c>
      <c r="AE35" s="1">
        <f t="shared" si="85"/>
        <v>1.5</v>
      </c>
      <c r="AF35" s="1">
        <f t="shared" si="86"/>
        <v>2.6</v>
      </c>
      <c r="AG35" s="1">
        <f t="shared" si="87"/>
        <v>0.38400000000000001</v>
      </c>
      <c r="AH35" s="1">
        <f t="shared" si="88"/>
        <v>0.18393140682006276</v>
      </c>
      <c r="AI35" s="5">
        <f t="shared" si="89"/>
        <v>5.4368093915482554</v>
      </c>
      <c r="AK35" s="1">
        <v>10</v>
      </c>
      <c r="AL35" s="1">
        <v>30</v>
      </c>
      <c r="AM35" s="1">
        <v>0.19400000000000001</v>
      </c>
      <c r="AN35" s="4">
        <v>0.06</v>
      </c>
      <c r="AO35" s="4">
        <v>0.3</v>
      </c>
      <c r="AP35" s="1">
        <f t="shared" si="90"/>
        <v>4.9128722500000004</v>
      </c>
      <c r="AQ35" s="1">
        <f t="shared" si="91"/>
        <v>1.5</v>
      </c>
      <c r="AR35" s="1">
        <f t="shared" si="92"/>
        <v>2.6500000000000004</v>
      </c>
      <c r="AS35" s="1">
        <f t="shared" si="93"/>
        <v>0.41600000000000004</v>
      </c>
      <c r="AT35" s="1">
        <f t="shared" si="94"/>
        <v>0.12032035782006249</v>
      </c>
      <c r="AU35" s="5">
        <f t="shared" si="95"/>
        <v>8.3111454962217355</v>
      </c>
      <c r="AW35" s="1">
        <v>10</v>
      </c>
      <c r="AX35" s="1">
        <v>30</v>
      </c>
      <c r="AY35" s="1">
        <v>0.19400000000000001</v>
      </c>
      <c r="AZ35" s="4">
        <v>0.08</v>
      </c>
      <c r="BA35" s="4">
        <v>0.4</v>
      </c>
      <c r="BB35" s="1">
        <f t="shared" si="96"/>
        <v>4.9128722500000004</v>
      </c>
      <c r="BC35" s="1">
        <f t="shared" si="97"/>
        <v>1.5</v>
      </c>
      <c r="BD35" s="1">
        <f t="shared" si="98"/>
        <v>2.7</v>
      </c>
      <c r="BE35" s="1">
        <f t="shared" si="99"/>
        <v>0.44799999999999995</v>
      </c>
      <c r="BF35" s="1">
        <f t="shared" si="100"/>
        <v>7.015730882006263E-2</v>
      </c>
      <c r="BG35" s="5">
        <f t="shared" si="101"/>
        <v>14.25368242907906</v>
      </c>
      <c r="BI35" s="1">
        <v>10</v>
      </c>
      <c r="BJ35" s="1">
        <v>30</v>
      </c>
      <c r="BK35" s="1">
        <v>0.19400000000000001</v>
      </c>
      <c r="BL35" s="4">
        <v>0.1</v>
      </c>
      <c r="BM35" s="4">
        <v>0.5</v>
      </c>
      <c r="BN35" s="1">
        <f t="shared" si="102"/>
        <v>4.9128722500000004</v>
      </c>
      <c r="BO35" s="1">
        <f t="shared" si="103"/>
        <v>1.5</v>
      </c>
      <c r="BP35" s="1">
        <f t="shared" si="104"/>
        <v>2.75</v>
      </c>
      <c r="BQ35" s="1">
        <f t="shared" si="105"/>
        <v>0.48</v>
      </c>
      <c r="BR35" s="1">
        <f t="shared" si="106"/>
        <v>3.3442259820062645E-2</v>
      </c>
      <c r="BS35" s="5">
        <f t="shared" si="107"/>
        <v>29.902285472947646</v>
      </c>
      <c r="BU35" s="1">
        <v>10</v>
      </c>
      <c r="BV35" s="1">
        <v>30</v>
      </c>
      <c r="BW35" s="1">
        <v>0.19400000000000001</v>
      </c>
      <c r="BX35" s="4">
        <v>0.2</v>
      </c>
      <c r="BY35" s="4">
        <v>1</v>
      </c>
      <c r="BZ35" s="1">
        <f t="shared" si="108"/>
        <v>4.9128722500000004</v>
      </c>
      <c r="CA35" s="1">
        <f t="shared" si="109"/>
        <v>1.5</v>
      </c>
      <c r="CB35" s="1">
        <f t="shared" si="110"/>
        <v>3</v>
      </c>
      <c r="CC35" s="1">
        <f t="shared" si="111"/>
        <v>0.64</v>
      </c>
      <c r="CD35" s="1">
        <f t="shared" si="112"/>
        <v>5.1587014820062331E-2</v>
      </c>
      <c r="CE35" s="7">
        <f t="shared" si="113"/>
        <v>19.384723141822452</v>
      </c>
      <c r="CG35" s="1">
        <v>10</v>
      </c>
      <c r="CH35" s="1">
        <v>30</v>
      </c>
      <c r="CI35" s="1">
        <v>0.19400000000000001</v>
      </c>
      <c r="CJ35" s="4">
        <v>0.3</v>
      </c>
      <c r="CK35" s="4">
        <v>1.5</v>
      </c>
      <c r="CL35" s="1">
        <f t="shared" si="114"/>
        <v>4.9128722500000004</v>
      </c>
      <c r="CM35" s="1">
        <f t="shared" si="115"/>
        <v>1.5</v>
      </c>
      <c r="CN35" s="1">
        <f t="shared" si="116"/>
        <v>3.25</v>
      </c>
      <c r="CO35" s="1">
        <f t="shared" si="117"/>
        <v>0.8</v>
      </c>
      <c r="CP35" s="1">
        <f t="shared" si="118"/>
        <v>0.40593176982006207</v>
      </c>
      <c r="CQ35" s="7">
        <f t="shared" si="119"/>
        <v>2.4634681844273274</v>
      </c>
      <c r="CS35" s="1">
        <v>10</v>
      </c>
      <c r="CT35" s="1">
        <v>30</v>
      </c>
      <c r="CU35" s="1">
        <v>0.19400000000000001</v>
      </c>
      <c r="CV35" s="4">
        <v>0.4</v>
      </c>
      <c r="CW35" s="4">
        <v>2</v>
      </c>
      <c r="CX35" s="1">
        <f t="shared" si="120"/>
        <v>4.9128722500000004</v>
      </c>
      <c r="CY35" s="1">
        <f t="shared" si="121"/>
        <v>1.5</v>
      </c>
      <c r="CZ35" s="1">
        <f t="shared" si="122"/>
        <v>3.5</v>
      </c>
      <c r="DA35" s="1">
        <f t="shared" si="123"/>
        <v>0.96</v>
      </c>
      <c r="DB35" s="1">
        <f t="shared" si="124"/>
        <v>1.0964765248200616</v>
      </c>
      <c r="DC35" s="7">
        <f t="shared" si="125"/>
        <v>0.91201222950405247</v>
      </c>
      <c r="DE35" s="1">
        <v>10</v>
      </c>
      <c r="DF35" s="1">
        <v>30</v>
      </c>
      <c r="DG35" s="1">
        <v>0.19400000000000001</v>
      </c>
      <c r="DH35" s="4">
        <v>0.5</v>
      </c>
      <c r="DI35" s="4">
        <v>2.5</v>
      </c>
      <c r="DJ35" s="1">
        <f t="shared" si="126"/>
        <v>4.9128722500000004</v>
      </c>
      <c r="DK35" s="1">
        <f t="shared" si="127"/>
        <v>1.5</v>
      </c>
      <c r="DL35" s="1">
        <f t="shared" si="128"/>
        <v>3.75</v>
      </c>
      <c r="DM35" s="1">
        <f t="shared" si="129"/>
        <v>1.1200000000000001</v>
      </c>
      <c r="DN35" s="1">
        <f t="shared" si="130"/>
        <v>2.1232212798200618</v>
      </c>
      <c r="DO35" s="7">
        <f t="shared" si="131"/>
        <v>0.47098246871600108</v>
      </c>
      <c r="DQ35" s="1">
        <v>10</v>
      </c>
      <c r="DR35" s="1">
        <v>30</v>
      </c>
      <c r="DS35" s="1">
        <v>0.19400000000000001</v>
      </c>
      <c r="DT35" s="4">
        <v>0.6</v>
      </c>
      <c r="DU35" s="4">
        <v>3</v>
      </c>
      <c r="DV35" s="1">
        <f t="shared" si="132"/>
        <v>4.9128722500000004</v>
      </c>
      <c r="DW35" s="1">
        <f t="shared" si="133"/>
        <v>1.5</v>
      </c>
      <c r="DX35" s="1">
        <f t="shared" si="134"/>
        <v>4</v>
      </c>
      <c r="DY35" s="1">
        <f t="shared" si="135"/>
        <v>1.28</v>
      </c>
      <c r="DZ35" s="1">
        <f t="shared" si="136"/>
        <v>3.4861660348200614</v>
      </c>
      <c r="EA35" s="7">
        <f t="shared" si="137"/>
        <v>0.28684807034774951</v>
      </c>
      <c r="EC35" s="1">
        <v>10</v>
      </c>
      <c r="ED35" s="1">
        <v>30</v>
      </c>
      <c r="EE35" s="1">
        <v>0.19400000000000001</v>
      </c>
      <c r="EF35" s="4">
        <v>0.7</v>
      </c>
      <c r="EG35" s="4">
        <v>3.5</v>
      </c>
      <c r="EH35" s="1">
        <f t="shared" si="138"/>
        <v>4.9128722500000004</v>
      </c>
      <c r="EI35" s="1">
        <f t="shared" si="139"/>
        <v>1.5</v>
      </c>
      <c r="EJ35" s="1">
        <f t="shared" si="140"/>
        <v>4.25</v>
      </c>
      <c r="EK35" s="1">
        <f t="shared" si="141"/>
        <v>1.44</v>
      </c>
      <c r="EL35" s="1">
        <f t="shared" si="142"/>
        <v>5.1853107898200603</v>
      </c>
      <c r="EM35" s="7">
        <f t="shared" si="143"/>
        <v>0.19285247124689739</v>
      </c>
    </row>
    <row r="36" spans="1:143" x14ac:dyDescent="0.25">
      <c r="A36" s="1">
        <v>11</v>
      </c>
      <c r="B36" s="1">
        <v>100</v>
      </c>
      <c r="C36" s="1">
        <v>0.19800000000000001</v>
      </c>
      <c r="D36" s="4">
        <v>0</v>
      </c>
      <c r="E36" s="4">
        <v>0</v>
      </c>
      <c r="F36" s="1">
        <f t="shared" si="72"/>
        <v>4.8642302500000012</v>
      </c>
      <c r="G36" s="1">
        <f t="shared" si="73"/>
        <v>1.5</v>
      </c>
      <c r="H36" s="1">
        <f t="shared" si="74"/>
        <v>2.5</v>
      </c>
      <c r="I36" s="1">
        <f t="shared" si="75"/>
        <v>0.32</v>
      </c>
      <c r="J36" s="1">
        <f t="shared" si="76"/>
        <v>0.29618656501506374</v>
      </c>
      <c r="K36" s="5">
        <f t="shared" si="77"/>
        <v>3.3762503709415079</v>
      </c>
      <c r="M36" s="1">
        <v>11</v>
      </c>
      <c r="N36" s="1">
        <v>100</v>
      </c>
      <c r="O36" s="1">
        <v>0.19800000000000001</v>
      </c>
      <c r="P36" s="4">
        <v>0.02</v>
      </c>
      <c r="Q36" s="4">
        <v>0.1</v>
      </c>
      <c r="R36" s="1">
        <f t="shared" si="78"/>
        <v>4.8642302500000012</v>
      </c>
      <c r="S36" s="1">
        <f t="shared" si="79"/>
        <v>1.5</v>
      </c>
      <c r="T36" s="1">
        <f t="shared" si="80"/>
        <v>2.5499999999999998</v>
      </c>
      <c r="U36" s="1">
        <f t="shared" si="81"/>
        <v>0.35200000000000004</v>
      </c>
      <c r="V36" s="1">
        <f t="shared" si="82"/>
        <v>0.21365680401506373</v>
      </c>
      <c r="W36" s="5">
        <f t="shared" si="83"/>
        <v>4.6804032504834048</v>
      </c>
      <c r="X36" s="2"/>
      <c r="Y36" s="1">
        <v>11</v>
      </c>
      <c r="Z36" s="1">
        <v>100</v>
      </c>
      <c r="AA36" s="1">
        <v>0.19800000000000001</v>
      </c>
      <c r="AB36" s="4">
        <v>0.04</v>
      </c>
      <c r="AC36" s="4">
        <v>0.2</v>
      </c>
      <c r="AD36" s="1">
        <f t="shared" si="84"/>
        <v>4.8642302500000012</v>
      </c>
      <c r="AE36" s="1">
        <f t="shared" si="85"/>
        <v>1.5</v>
      </c>
      <c r="AF36" s="1">
        <f t="shared" si="86"/>
        <v>2.6</v>
      </c>
      <c r="AG36" s="1">
        <f t="shared" si="87"/>
        <v>0.38400000000000001</v>
      </c>
      <c r="AH36" s="1">
        <f t="shared" si="88"/>
        <v>0.14457504301506333</v>
      </c>
      <c r="AI36" s="5">
        <f t="shared" si="89"/>
        <v>6.9168231192973577</v>
      </c>
      <c r="AK36" s="1">
        <v>11</v>
      </c>
      <c r="AL36" s="1">
        <v>100</v>
      </c>
      <c r="AM36" s="1">
        <v>0.19800000000000001</v>
      </c>
      <c r="AN36" s="4">
        <v>0.06</v>
      </c>
      <c r="AO36" s="4">
        <v>0.3</v>
      </c>
      <c r="AP36" s="1">
        <f t="shared" si="90"/>
        <v>4.8642302500000012</v>
      </c>
      <c r="AQ36" s="1">
        <f t="shared" si="91"/>
        <v>1.5</v>
      </c>
      <c r="AR36" s="1">
        <f t="shared" si="92"/>
        <v>2.6500000000000004</v>
      </c>
      <c r="AS36" s="1">
        <f t="shared" si="93"/>
        <v>0.41600000000000004</v>
      </c>
      <c r="AT36" s="1">
        <f t="shared" si="94"/>
        <v>8.8941282015062975E-2</v>
      </c>
      <c r="AU36" s="5">
        <f t="shared" si="95"/>
        <v>11.243372901130899</v>
      </c>
      <c r="AW36" s="1">
        <v>11</v>
      </c>
      <c r="AX36" s="1">
        <v>100</v>
      </c>
      <c r="AY36" s="1">
        <v>0.19800000000000001</v>
      </c>
      <c r="AZ36" s="4">
        <v>0.08</v>
      </c>
      <c r="BA36" s="4">
        <v>0.4</v>
      </c>
      <c r="BB36" s="1">
        <f t="shared" si="96"/>
        <v>4.8642302500000012</v>
      </c>
      <c r="BC36" s="1">
        <f t="shared" si="97"/>
        <v>1.5</v>
      </c>
      <c r="BD36" s="1">
        <f t="shared" si="98"/>
        <v>2.7</v>
      </c>
      <c r="BE36" s="1">
        <f t="shared" si="99"/>
        <v>0.44799999999999995</v>
      </c>
      <c r="BF36" s="1">
        <f t="shared" si="100"/>
        <v>4.6755521015062959E-2</v>
      </c>
      <c r="BG36" s="5">
        <f t="shared" si="101"/>
        <v>21.387848499813224</v>
      </c>
      <c r="BI36" s="1">
        <v>11</v>
      </c>
      <c r="BJ36" s="1">
        <v>100</v>
      </c>
      <c r="BK36" s="1">
        <v>0.19800000000000001</v>
      </c>
      <c r="BL36" s="4">
        <v>0.1</v>
      </c>
      <c r="BM36" s="4">
        <v>0.5</v>
      </c>
      <c r="BN36" s="1">
        <f t="shared" si="102"/>
        <v>4.8642302500000012</v>
      </c>
      <c r="BO36" s="1">
        <f t="shared" si="103"/>
        <v>1.5</v>
      </c>
      <c r="BP36" s="1">
        <f t="shared" si="104"/>
        <v>2.75</v>
      </c>
      <c r="BQ36" s="1">
        <f t="shared" si="105"/>
        <v>0.48</v>
      </c>
      <c r="BR36" s="1">
        <f t="shared" si="106"/>
        <v>1.8017760015062827E-2</v>
      </c>
      <c r="BS36" s="5">
        <f t="shared" si="107"/>
        <v>55.500794724982526</v>
      </c>
      <c r="BU36" s="1">
        <v>11</v>
      </c>
      <c r="BV36" s="1">
        <v>100</v>
      </c>
      <c r="BW36" s="1">
        <v>0.19800000000000001</v>
      </c>
      <c r="BX36" s="4">
        <v>0.2</v>
      </c>
      <c r="BY36" s="4">
        <v>1</v>
      </c>
      <c r="BZ36" s="1">
        <f t="shared" si="108"/>
        <v>4.8642302500000012</v>
      </c>
      <c r="CA36" s="1">
        <f t="shared" si="109"/>
        <v>1.5</v>
      </c>
      <c r="CB36" s="1">
        <f t="shared" si="110"/>
        <v>3</v>
      </c>
      <c r="CC36" s="1">
        <f t="shared" si="111"/>
        <v>0.64</v>
      </c>
      <c r="CD36" s="1">
        <f t="shared" si="112"/>
        <v>7.6048955015061842E-2</v>
      </c>
      <c r="CE36" s="7">
        <f t="shared" si="113"/>
        <v>13.14942460158651</v>
      </c>
      <c r="CG36" s="1">
        <v>11</v>
      </c>
      <c r="CH36" s="1">
        <v>100</v>
      </c>
      <c r="CI36" s="1">
        <v>0.19800000000000001</v>
      </c>
      <c r="CJ36" s="4">
        <v>0.3</v>
      </c>
      <c r="CK36" s="4">
        <v>1.5</v>
      </c>
      <c r="CL36" s="1">
        <f t="shared" si="114"/>
        <v>4.8642302500000012</v>
      </c>
      <c r="CM36" s="1">
        <f t="shared" si="115"/>
        <v>1.5</v>
      </c>
      <c r="CN36" s="1">
        <f t="shared" si="116"/>
        <v>3.25</v>
      </c>
      <c r="CO36" s="1">
        <f t="shared" si="117"/>
        <v>0.8</v>
      </c>
      <c r="CP36" s="1">
        <f t="shared" si="118"/>
        <v>0.4702801500150609</v>
      </c>
      <c r="CQ36" s="7">
        <f t="shared" si="119"/>
        <v>2.1263921089758404</v>
      </c>
      <c r="CS36" s="1">
        <v>11</v>
      </c>
      <c r="CT36" s="1">
        <v>100</v>
      </c>
      <c r="CU36" s="1">
        <v>0.19800000000000001</v>
      </c>
      <c r="CV36" s="4">
        <v>0.4</v>
      </c>
      <c r="CW36" s="4">
        <v>2</v>
      </c>
      <c r="CX36" s="1">
        <f t="shared" si="120"/>
        <v>4.8642302500000012</v>
      </c>
      <c r="CY36" s="1">
        <f t="shared" si="121"/>
        <v>1.5</v>
      </c>
      <c r="CZ36" s="1">
        <f t="shared" si="122"/>
        <v>3.5</v>
      </c>
      <c r="DA36" s="1">
        <f t="shared" si="123"/>
        <v>0.96</v>
      </c>
      <c r="DB36" s="1">
        <f t="shared" si="124"/>
        <v>1.2007113450150597</v>
      </c>
      <c r="DC36" s="7">
        <f t="shared" si="125"/>
        <v>0.83283963639692071</v>
      </c>
      <c r="DE36" s="1">
        <v>11</v>
      </c>
      <c r="DF36" s="1">
        <v>100</v>
      </c>
      <c r="DG36" s="1">
        <v>0.19800000000000001</v>
      </c>
      <c r="DH36" s="4">
        <v>0.5</v>
      </c>
      <c r="DI36" s="4">
        <v>2.5</v>
      </c>
      <c r="DJ36" s="1">
        <f t="shared" si="126"/>
        <v>4.8642302500000012</v>
      </c>
      <c r="DK36" s="1">
        <f t="shared" si="127"/>
        <v>1.5</v>
      </c>
      <c r="DL36" s="1">
        <f t="shared" si="128"/>
        <v>3.75</v>
      </c>
      <c r="DM36" s="1">
        <f t="shared" si="129"/>
        <v>1.1200000000000001</v>
      </c>
      <c r="DN36" s="1">
        <f t="shared" si="130"/>
        <v>2.2673425400150591</v>
      </c>
      <c r="DO36" s="7">
        <f t="shared" si="131"/>
        <v>0.44104496005855309</v>
      </c>
      <c r="DQ36" s="1">
        <v>11</v>
      </c>
      <c r="DR36" s="1">
        <v>100</v>
      </c>
      <c r="DS36" s="1">
        <v>0.19800000000000001</v>
      </c>
      <c r="DT36" s="4">
        <v>0.6</v>
      </c>
      <c r="DU36" s="4">
        <v>3</v>
      </c>
      <c r="DV36" s="1">
        <f t="shared" si="132"/>
        <v>4.8642302500000012</v>
      </c>
      <c r="DW36" s="1">
        <f t="shared" si="133"/>
        <v>1.5</v>
      </c>
      <c r="DX36" s="1">
        <f t="shared" si="134"/>
        <v>4</v>
      </c>
      <c r="DY36" s="1">
        <f t="shared" si="135"/>
        <v>1.28</v>
      </c>
      <c r="DZ36" s="1">
        <f t="shared" si="136"/>
        <v>3.6701737350150578</v>
      </c>
      <c r="EA36" s="7">
        <f t="shared" si="137"/>
        <v>0.27246666566750338</v>
      </c>
      <c r="EC36" s="1">
        <v>11</v>
      </c>
      <c r="ED36" s="1">
        <v>100</v>
      </c>
      <c r="EE36" s="1">
        <v>0.19800000000000001</v>
      </c>
      <c r="EF36" s="4">
        <v>0.7</v>
      </c>
      <c r="EG36" s="4">
        <v>3.5</v>
      </c>
      <c r="EH36" s="1">
        <f t="shared" si="138"/>
        <v>4.8642302500000012</v>
      </c>
      <c r="EI36" s="1">
        <f t="shared" si="139"/>
        <v>1.5</v>
      </c>
      <c r="EJ36" s="1">
        <f t="shared" si="140"/>
        <v>4.25</v>
      </c>
      <c r="EK36" s="1">
        <f t="shared" si="141"/>
        <v>1.44</v>
      </c>
      <c r="EL36" s="1">
        <f t="shared" si="142"/>
        <v>5.4092049300150569</v>
      </c>
      <c r="EM36" s="7">
        <f t="shared" si="143"/>
        <v>0.18487005261182005</v>
      </c>
    </row>
    <row r="37" spans="1:143" x14ac:dyDescent="0.25">
      <c r="A37" s="1">
        <v>12</v>
      </c>
      <c r="B37" s="1">
        <v>300</v>
      </c>
      <c r="C37" s="1">
        <v>0.1993</v>
      </c>
      <c r="D37" s="4">
        <v>0</v>
      </c>
      <c r="E37" s="4">
        <v>0</v>
      </c>
      <c r="F37" s="1">
        <f t="shared" si="72"/>
        <v>4.8484737056249996</v>
      </c>
      <c r="G37" s="1">
        <f t="shared" si="73"/>
        <v>1.5</v>
      </c>
      <c r="H37" s="1">
        <f t="shared" si="74"/>
        <v>2.5</v>
      </c>
      <c r="I37" s="1">
        <f t="shared" si="75"/>
        <v>0.32</v>
      </c>
      <c r="J37" s="1">
        <f t="shared" si="76"/>
        <v>0.27928445753701864</v>
      </c>
      <c r="K37" s="5">
        <f t="shared" si="77"/>
        <v>3.5805787719764242</v>
      </c>
      <c r="M37" s="1">
        <v>12</v>
      </c>
      <c r="N37" s="1">
        <v>300</v>
      </c>
      <c r="O37" s="1">
        <v>0.1993</v>
      </c>
      <c r="P37" s="4">
        <v>0.02</v>
      </c>
      <c r="Q37" s="4">
        <v>0.1</v>
      </c>
      <c r="R37" s="1">
        <f t="shared" si="78"/>
        <v>4.8484737056249996</v>
      </c>
      <c r="S37" s="1">
        <f t="shared" si="79"/>
        <v>1.5</v>
      </c>
      <c r="T37" s="1">
        <f t="shared" si="80"/>
        <v>2.5499999999999998</v>
      </c>
      <c r="U37" s="1">
        <f t="shared" si="81"/>
        <v>0.35200000000000004</v>
      </c>
      <c r="V37" s="1">
        <f t="shared" si="82"/>
        <v>0.1993387698145189</v>
      </c>
      <c r="W37" s="5">
        <f t="shared" si="83"/>
        <v>5.0165855890978053</v>
      </c>
      <c r="X37" s="2"/>
      <c r="Y37" s="1">
        <v>12</v>
      </c>
      <c r="Z37" s="1">
        <v>300</v>
      </c>
      <c r="AA37" s="1">
        <v>0.1993</v>
      </c>
      <c r="AB37" s="4">
        <v>0.04</v>
      </c>
      <c r="AC37" s="4">
        <v>0.2</v>
      </c>
      <c r="AD37" s="1">
        <f t="shared" si="84"/>
        <v>4.8484737056249996</v>
      </c>
      <c r="AE37" s="1">
        <f t="shared" si="85"/>
        <v>1.5</v>
      </c>
      <c r="AF37" s="1">
        <f t="shared" si="86"/>
        <v>2.6</v>
      </c>
      <c r="AG37" s="1">
        <f t="shared" si="87"/>
        <v>0.38400000000000001</v>
      </c>
      <c r="AH37" s="1">
        <f t="shared" si="88"/>
        <v>0.13284108209201878</v>
      </c>
      <c r="AI37" s="5">
        <f t="shared" si="89"/>
        <v>7.5277917361987594</v>
      </c>
      <c r="AK37" s="1">
        <v>12</v>
      </c>
      <c r="AL37" s="1">
        <v>300</v>
      </c>
      <c r="AM37" s="1">
        <v>0.1993</v>
      </c>
      <c r="AN37" s="4">
        <v>0.06</v>
      </c>
      <c r="AO37" s="4">
        <v>0.3</v>
      </c>
      <c r="AP37" s="1">
        <f t="shared" si="90"/>
        <v>4.8484737056249996</v>
      </c>
      <c r="AQ37" s="1">
        <f t="shared" si="91"/>
        <v>1.5</v>
      </c>
      <c r="AR37" s="1">
        <f t="shared" si="92"/>
        <v>2.6500000000000004</v>
      </c>
      <c r="AS37" s="1">
        <f t="shared" si="93"/>
        <v>0.41600000000000004</v>
      </c>
      <c r="AT37" s="1">
        <f t="shared" si="94"/>
        <v>7.9791394369518695E-2</v>
      </c>
      <c r="AU37" s="5">
        <f t="shared" si="95"/>
        <v>12.532679844757951</v>
      </c>
      <c r="AW37" s="1">
        <v>12</v>
      </c>
      <c r="AX37" s="1">
        <v>300</v>
      </c>
      <c r="AY37" s="1">
        <v>0.1993</v>
      </c>
      <c r="AZ37" s="4">
        <v>0.08</v>
      </c>
      <c r="BA37" s="4">
        <v>0.4</v>
      </c>
      <c r="BB37" s="1">
        <f t="shared" si="96"/>
        <v>4.8484737056249996</v>
      </c>
      <c r="BC37" s="1">
        <f t="shared" si="97"/>
        <v>1.5</v>
      </c>
      <c r="BD37" s="1">
        <f t="shared" si="98"/>
        <v>2.7</v>
      </c>
      <c r="BE37" s="1">
        <f t="shared" si="99"/>
        <v>0.44799999999999995</v>
      </c>
      <c r="BF37" s="1">
        <f t="shared" si="100"/>
        <v>4.018970664701893E-2</v>
      </c>
      <c r="BG37" s="5">
        <f t="shared" si="101"/>
        <v>24.881993013357189</v>
      </c>
      <c r="BI37" s="1">
        <v>12</v>
      </c>
      <c r="BJ37" s="1">
        <v>300</v>
      </c>
      <c r="BK37" s="1">
        <v>0.1993</v>
      </c>
      <c r="BL37" s="4">
        <v>0.1</v>
      </c>
      <c r="BM37" s="4">
        <v>0.5</v>
      </c>
      <c r="BN37" s="1">
        <f t="shared" si="102"/>
        <v>4.8484737056249996</v>
      </c>
      <c r="BO37" s="1">
        <f t="shared" si="103"/>
        <v>1.5</v>
      </c>
      <c r="BP37" s="1">
        <f t="shared" si="104"/>
        <v>2.75</v>
      </c>
      <c r="BQ37" s="1">
        <f t="shared" si="105"/>
        <v>0.48</v>
      </c>
      <c r="BR37" s="1">
        <f t="shared" si="106"/>
        <v>1.4036018924519059E-2</v>
      </c>
      <c r="BS37" s="5">
        <f t="shared" si="107"/>
        <v>71.245272992125493</v>
      </c>
      <c r="BU37" s="1">
        <v>12</v>
      </c>
      <c r="BV37" s="1">
        <v>300</v>
      </c>
      <c r="BW37" s="1">
        <v>0.1993</v>
      </c>
      <c r="BX37" s="4">
        <v>0.2</v>
      </c>
      <c r="BY37" s="4">
        <v>1</v>
      </c>
      <c r="BZ37" s="1">
        <f t="shared" si="108"/>
        <v>4.8484737056249996</v>
      </c>
      <c r="CA37" s="1">
        <f t="shared" si="109"/>
        <v>1.5</v>
      </c>
      <c r="CB37" s="1">
        <f t="shared" si="110"/>
        <v>3</v>
      </c>
      <c r="CC37" s="1">
        <f t="shared" si="111"/>
        <v>0.64</v>
      </c>
      <c r="CD37" s="1">
        <f t="shared" si="112"/>
        <v>8.4987580312019417E-2</v>
      </c>
      <c r="CE37" s="7">
        <f t="shared" si="113"/>
        <v>11.766425121513601</v>
      </c>
      <c r="CG37" s="1">
        <v>12</v>
      </c>
      <c r="CH37" s="1">
        <v>300</v>
      </c>
      <c r="CI37" s="1">
        <v>0.1993</v>
      </c>
      <c r="CJ37" s="4">
        <v>0.3</v>
      </c>
      <c r="CK37" s="4">
        <v>1.5</v>
      </c>
      <c r="CL37" s="1">
        <f t="shared" si="114"/>
        <v>4.8484737056249996</v>
      </c>
      <c r="CM37" s="1">
        <f t="shared" si="115"/>
        <v>1.5</v>
      </c>
      <c r="CN37" s="1">
        <f t="shared" si="116"/>
        <v>3.25</v>
      </c>
      <c r="CO37" s="1">
        <f t="shared" si="117"/>
        <v>0.8</v>
      </c>
      <c r="CP37" s="1">
        <f t="shared" si="118"/>
        <v>0.49213914169951983</v>
      </c>
      <c r="CQ37" s="7">
        <f t="shared" si="119"/>
        <v>2.0319456740357373</v>
      </c>
      <c r="CS37" s="1">
        <v>12</v>
      </c>
      <c r="CT37" s="1">
        <v>300</v>
      </c>
      <c r="CU37" s="1">
        <v>0.1993</v>
      </c>
      <c r="CV37" s="4">
        <v>0.4</v>
      </c>
      <c r="CW37" s="4">
        <v>2</v>
      </c>
      <c r="CX37" s="1">
        <f t="shared" si="120"/>
        <v>4.8484737056249996</v>
      </c>
      <c r="CY37" s="1">
        <f t="shared" si="121"/>
        <v>1.5</v>
      </c>
      <c r="CZ37" s="1">
        <f t="shared" si="122"/>
        <v>3.5</v>
      </c>
      <c r="DA37" s="1">
        <f t="shared" si="123"/>
        <v>0.96</v>
      </c>
      <c r="DB37" s="1">
        <f t="shared" si="124"/>
        <v>1.2354907030870199</v>
      </c>
      <c r="DC37" s="7">
        <f t="shared" si="125"/>
        <v>0.80939500192221725</v>
      </c>
      <c r="DE37" s="1">
        <v>12</v>
      </c>
      <c r="DF37" s="1">
        <v>300</v>
      </c>
      <c r="DG37" s="1">
        <v>0.1993</v>
      </c>
      <c r="DH37" s="4">
        <v>0.5</v>
      </c>
      <c r="DI37" s="4">
        <v>2.5</v>
      </c>
      <c r="DJ37" s="1">
        <f t="shared" si="126"/>
        <v>4.8484737056249996</v>
      </c>
      <c r="DK37" s="1">
        <f t="shared" si="127"/>
        <v>1.5</v>
      </c>
      <c r="DL37" s="1">
        <f t="shared" si="128"/>
        <v>3.75</v>
      </c>
      <c r="DM37" s="1">
        <f t="shared" si="129"/>
        <v>1.1200000000000001</v>
      </c>
      <c r="DN37" s="1">
        <f t="shared" si="130"/>
        <v>2.315042264474521</v>
      </c>
      <c r="DO37" s="7">
        <f t="shared" si="131"/>
        <v>0.43195755660512081</v>
      </c>
      <c r="DQ37" s="1">
        <v>12</v>
      </c>
      <c r="DR37" s="1">
        <v>300</v>
      </c>
      <c r="DS37" s="1">
        <v>0.1993</v>
      </c>
      <c r="DT37" s="4">
        <v>0.6</v>
      </c>
      <c r="DU37" s="4">
        <v>3</v>
      </c>
      <c r="DV37" s="1">
        <f t="shared" si="132"/>
        <v>4.8484737056249996</v>
      </c>
      <c r="DW37" s="1">
        <f t="shared" si="133"/>
        <v>1.5</v>
      </c>
      <c r="DX37" s="1">
        <f t="shared" si="134"/>
        <v>4</v>
      </c>
      <c r="DY37" s="1">
        <f t="shared" si="135"/>
        <v>1.28</v>
      </c>
      <c r="DZ37" s="1">
        <f t="shared" si="136"/>
        <v>3.7307938258620208</v>
      </c>
      <c r="EA37" s="7">
        <f t="shared" si="137"/>
        <v>0.26803947006343737</v>
      </c>
      <c r="EC37" s="1">
        <v>12</v>
      </c>
      <c r="ED37" s="1">
        <v>300</v>
      </c>
      <c r="EE37" s="1">
        <v>0.1993</v>
      </c>
      <c r="EF37" s="4">
        <v>0.7</v>
      </c>
      <c r="EG37" s="4">
        <v>3.5</v>
      </c>
      <c r="EH37" s="1">
        <f t="shared" si="138"/>
        <v>4.8484737056249996</v>
      </c>
      <c r="EI37" s="1">
        <f t="shared" si="139"/>
        <v>1.5</v>
      </c>
      <c r="EJ37" s="1">
        <f t="shared" si="140"/>
        <v>4.25</v>
      </c>
      <c r="EK37" s="1">
        <f t="shared" si="141"/>
        <v>1.44</v>
      </c>
      <c r="EL37" s="1">
        <f t="shared" si="142"/>
        <v>5.4827453872495209</v>
      </c>
      <c r="EM37" s="7">
        <f t="shared" si="143"/>
        <v>0.18239037733278016</v>
      </c>
    </row>
    <row r="38" spans="1:143" x14ac:dyDescent="0.25">
      <c r="A38" s="1">
        <v>13</v>
      </c>
      <c r="B38" s="1">
        <v>1000</v>
      </c>
      <c r="C38" s="1">
        <v>0.19980000000000001</v>
      </c>
      <c r="D38" s="4">
        <v>0</v>
      </c>
      <c r="E38" s="4">
        <v>0</v>
      </c>
      <c r="F38" s="1">
        <f t="shared" si="72"/>
        <v>4.8424203025000008</v>
      </c>
      <c r="G38" s="1">
        <f t="shared" si="73"/>
        <v>1.5</v>
      </c>
      <c r="H38" s="1">
        <f t="shared" si="74"/>
        <v>2.5</v>
      </c>
      <c r="I38" s="1">
        <f t="shared" si="75"/>
        <v>0.32</v>
      </c>
      <c r="J38" s="1">
        <f t="shared" si="76"/>
        <v>0.27292297246419223</v>
      </c>
      <c r="K38" s="5">
        <f t="shared" si="77"/>
        <v>3.6640374790407249</v>
      </c>
      <c r="M38" s="1">
        <v>13</v>
      </c>
      <c r="N38" s="1">
        <v>1000</v>
      </c>
      <c r="O38" s="1">
        <v>0.19980000000000001</v>
      </c>
      <c r="P38" s="4">
        <v>0.02</v>
      </c>
      <c r="Q38" s="4">
        <v>0.1</v>
      </c>
      <c r="R38" s="1">
        <f t="shared" si="78"/>
        <v>4.8424203025000008</v>
      </c>
      <c r="S38" s="1">
        <f t="shared" si="79"/>
        <v>1.5</v>
      </c>
      <c r="T38" s="1">
        <f t="shared" si="80"/>
        <v>2.5499999999999998</v>
      </c>
      <c r="U38" s="1">
        <f t="shared" si="81"/>
        <v>0.35200000000000004</v>
      </c>
      <c r="V38" s="1">
        <f t="shared" si="82"/>
        <v>0.19397004285419231</v>
      </c>
      <c r="W38" s="5">
        <f t="shared" si="83"/>
        <v>5.1554352686909599</v>
      </c>
      <c r="X38" s="2"/>
      <c r="Y38" s="1">
        <v>13</v>
      </c>
      <c r="Z38" s="1">
        <v>1000</v>
      </c>
      <c r="AA38" s="1">
        <v>0.19980000000000001</v>
      </c>
      <c r="AB38" s="4">
        <v>0.04</v>
      </c>
      <c r="AC38" s="4">
        <v>0.2</v>
      </c>
      <c r="AD38" s="1">
        <f t="shared" si="84"/>
        <v>4.8424203025000008</v>
      </c>
      <c r="AE38" s="1">
        <f t="shared" si="85"/>
        <v>1.5</v>
      </c>
      <c r="AF38" s="1">
        <f t="shared" si="86"/>
        <v>2.6</v>
      </c>
      <c r="AG38" s="1">
        <f t="shared" si="87"/>
        <v>0.38400000000000001</v>
      </c>
      <c r="AH38" s="1">
        <f t="shared" si="88"/>
        <v>0.12846511324419199</v>
      </c>
      <c r="AI38" s="5">
        <f t="shared" si="89"/>
        <v>7.7842145213320064</v>
      </c>
      <c r="AK38" s="1">
        <v>13</v>
      </c>
      <c r="AL38" s="1">
        <v>1000</v>
      </c>
      <c r="AM38" s="1">
        <v>0.19980000000000001</v>
      </c>
      <c r="AN38" s="4">
        <v>0.06</v>
      </c>
      <c r="AO38" s="4">
        <v>0.3</v>
      </c>
      <c r="AP38" s="1">
        <f t="shared" si="90"/>
        <v>4.8424203025000008</v>
      </c>
      <c r="AQ38" s="1">
        <f t="shared" si="91"/>
        <v>1.5</v>
      </c>
      <c r="AR38" s="1">
        <f t="shared" si="92"/>
        <v>2.6500000000000004</v>
      </c>
      <c r="AS38" s="1">
        <f t="shared" si="93"/>
        <v>0.41600000000000004</v>
      </c>
      <c r="AT38" s="1">
        <f t="shared" si="94"/>
        <v>7.6408183634191718E-2</v>
      </c>
      <c r="AU38" s="5">
        <f t="shared" si="95"/>
        <v>13.087603348713976</v>
      </c>
      <c r="AW38" s="1">
        <v>13</v>
      </c>
      <c r="AX38" s="1">
        <v>1000</v>
      </c>
      <c r="AY38" s="1">
        <v>0.19980000000000001</v>
      </c>
      <c r="AZ38" s="4">
        <v>0.08</v>
      </c>
      <c r="BA38" s="4">
        <v>0.4</v>
      </c>
      <c r="BB38" s="1">
        <f t="shared" si="96"/>
        <v>4.8424203025000008</v>
      </c>
      <c r="BC38" s="1">
        <f t="shared" si="97"/>
        <v>1.5</v>
      </c>
      <c r="BD38" s="1">
        <f t="shared" si="98"/>
        <v>2.7</v>
      </c>
      <c r="BE38" s="1">
        <f t="shared" si="99"/>
        <v>0.44799999999999995</v>
      </c>
      <c r="BF38" s="1">
        <f t="shared" si="100"/>
        <v>3.7799254024191757E-2</v>
      </c>
      <c r="BG38" s="5">
        <f t="shared" si="101"/>
        <v>26.455548550243712</v>
      </c>
      <c r="BI38" s="1">
        <v>13</v>
      </c>
      <c r="BJ38" s="1">
        <v>1000</v>
      </c>
      <c r="BK38" s="1">
        <v>0.19980000000000001</v>
      </c>
      <c r="BL38" s="4">
        <v>0.1</v>
      </c>
      <c r="BM38" s="4">
        <v>0.5</v>
      </c>
      <c r="BN38" s="1">
        <f t="shared" si="102"/>
        <v>4.8424203025000008</v>
      </c>
      <c r="BO38" s="1">
        <f t="shared" si="103"/>
        <v>1.5</v>
      </c>
      <c r="BP38" s="1">
        <f t="shared" si="104"/>
        <v>2.75</v>
      </c>
      <c r="BQ38" s="1">
        <f t="shared" si="105"/>
        <v>0.48</v>
      </c>
      <c r="BR38" s="1">
        <f t="shared" si="106"/>
        <v>1.2638324414191684E-2</v>
      </c>
      <c r="BS38" s="5">
        <f t="shared" si="107"/>
        <v>79.124412954385889</v>
      </c>
      <c r="BU38" s="1">
        <v>13</v>
      </c>
      <c r="BV38" s="1">
        <v>1000</v>
      </c>
      <c r="BW38" s="1">
        <v>0.19980000000000001</v>
      </c>
      <c r="BX38" s="4">
        <v>0.2</v>
      </c>
      <c r="BY38" s="4">
        <v>1</v>
      </c>
      <c r="BZ38" s="1">
        <f t="shared" si="108"/>
        <v>4.8424203025000008</v>
      </c>
      <c r="CA38" s="1">
        <f t="shared" si="109"/>
        <v>1.5</v>
      </c>
      <c r="CB38" s="1">
        <f t="shared" si="110"/>
        <v>3</v>
      </c>
      <c r="CC38" s="1">
        <f t="shared" si="111"/>
        <v>0.64</v>
      </c>
      <c r="CD38" s="1">
        <f t="shared" si="112"/>
        <v>8.855367636419105E-2</v>
      </c>
      <c r="CE38" s="7">
        <f t="shared" si="113"/>
        <v>11.292585932709798</v>
      </c>
      <c r="CG38" s="1">
        <v>13</v>
      </c>
      <c r="CH38" s="1">
        <v>1000</v>
      </c>
      <c r="CI38" s="1">
        <v>0.19980000000000001</v>
      </c>
      <c r="CJ38" s="4">
        <v>0.3</v>
      </c>
      <c r="CK38" s="4">
        <v>1.5</v>
      </c>
      <c r="CL38" s="1">
        <f t="shared" si="114"/>
        <v>4.8424203025000008</v>
      </c>
      <c r="CM38" s="1">
        <f t="shared" si="115"/>
        <v>1.5</v>
      </c>
      <c r="CN38" s="1">
        <f t="shared" si="116"/>
        <v>3.25</v>
      </c>
      <c r="CO38" s="1">
        <f t="shared" si="117"/>
        <v>0.8</v>
      </c>
      <c r="CP38" s="1">
        <f t="shared" si="118"/>
        <v>0.50066902831419047</v>
      </c>
      <c r="CQ38" s="7">
        <f t="shared" si="119"/>
        <v>1.9973274627494209</v>
      </c>
      <c r="CS38" s="1">
        <v>13</v>
      </c>
      <c r="CT38" s="1">
        <v>1000</v>
      </c>
      <c r="CU38" s="1">
        <v>0.19980000000000001</v>
      </c>
      <c r="CV38" s="4">
        <v>0.4</v>
      </c>
      <c r="CW38" s="4">
        <v>2</v>
      </c>
      <c r="CX38" s="1">
        <f t="shared" si="120"/>
        <v>4.8424203025000008</v>
      </c>
      <c r="CY38" s="1">
        <f t="shared" si="121"/>
        <v>1.5</v>
      </c>
      <c r="CZ38" s="1">
        <f t="shared" si="122"/>
        <v>3.5</v>
      </c>
      <c r="DA38" s="1">
        <f t="shared" si="123"/>
        <v>0.96</v>
      </c>
      <c r="DB38" s="1">
        <f t="shared" si="124"/>
        <v>1.2489843802641898</v>
      </c>
      <c r="DC38" s="7">
        <f t="shared" si="125"/>
        <v>0.80065052517988755</v>
      </c>
      <c r="DE38" s="1">
        <v>13</v>
      </c>
      <c r="DF38" s="1">
        <v>1000</v>
      </c>
      <c r="DG38" s="1">
        <v>0.19980000000000001</v>
      </c>
      <c r="DH38" s="4">
        <v>0.5</v>
      </c>
      <c r="DI38" s="4">
        <v>2.5</v>
      </c>
      <c r="DJ38" s="1">
        <f t="shared" si="126"/>
        <v>4.8424203025000008</v>
      </c>
      <c r="DK38" s="1">
        <f t="shared" si="127"/>
        <v>1.5</v>
      </c>
      <c r="DL38" s="1">
        <f t="shared" si="128"/>
        <v>3.75</v>
      </c>
      <c r="DM38" s="1">
        <f t="shared" si="129"/>
        <v>1.1200000000000001</v>
      </c>
      <c r="DN38" s="1">
        <f t="shared" si="130"/>
        <v>2.3334997322141895</v>
      </c>
      <c r="DO38" s="7">
        <f t="shared" si="131"/>
        <v>0.42854086769109218</v>
      </c>
      <c r="DQ38" s="1">
        <v>13</v>
      </c>
      <c r="DR38" s="1">
        <v>1000</v>
      </c>
      <c r="DS38" s="1">
        <v>0.19980000000000001</v>
      </c>
      <c r="DT38" s="4">
        <v>0.6</v>
      </c>
      <c r="DU38" s="4">
        <v>3</v>
      </c>
      <c r="DV38" s="1">
        <f t="shared" si="132"/>
        <v>4.8424203025000008</v>
      </c>
      <c r="DW38" s="1">
        <f t="shared" si="133"/>
        <v>1.5</v>
      </c>
      <c r="DX38" s="1">
        <f t="shared" si="134"/>
        <v>4</v>
      </c>
      <c r="DY38" s="1">
        <f t="shared" si="135"/>
        <v>1.28</v>
      </c>
      <c r="DZ38" s="1">
        <f t="shared" si="136"/>
        <v>3.7542150841641888</v>
      </c>
      <c r="EA38" s="7">
        <f t="shared" si="137"/>
        <v>0.26636726388377208</v>
      </c>
      <c r="EC38" s="1">
        <v>13</v>
      </c>
      <c r="ED38" s="1">
        <v>1000</v>
      </c>
      <c r="EE38" s="1">
        <v>0.19980000000000001</v>
      </c>
      <c r="EF38" s="4">
        <v>0.7</v>
      </c>
      <c r="EG38" s="4">
        <v>3.5</v>
      </c>
      <c r="EH38" s="1">
        <f t="shared" si="138"/>
        <v>4.8424203025000008</v>
      </c>
      <c r="EI38" s="1">
        <f t="shared" si="139"/>
        <v>1.5</v>
      </c>
      <c r="EJ38" s="1">
        <f t="shared" si="140"/>
        <v>4.25</v>
      </c>
      <c r="EK38" s="1">
        <f t="shared" si="141"/>
        <v>1.44</v>
      </c>
      <c r="EL38" s="1">
        <f t="shared" si="142"/>
        <v>5.511130436114188</v>
      </c>
      <c r="EM38" s="7">
        <f t="shared" si="143"/>
        <v>0.18145097663576337</v>
      </c>
    </row>
    <row r="39" spans="1:143" x14ac:dyDescent="0.25">
      <c r="A39" s="1">
        <v>14</v>
      </c>
      <c r="B39" s="1">
        <v>3000</v>
      </c>
      <c r="C39" s="1">
        <v>0.19997999999999999</v>
      </c>
      <c r="D39" s="4">
        <v>0</v>
      </c>
      <c r="E39" s="4">
        <v>0</v>
      </c>
      <c r="F39" s="1">
        <f t="shared" si="72"/>
        <v>4.8402420030249997</v>
      </c>
      <c r="G39" s="1">
        <f t="shared" si="73"/>
        <v>1.5</v>
      </c>
      <c r="H39" s="1">
        <f t="shared" si="74"/>
        <v>2.5</v>
      </c>
      <c r="I39" s="1">
        <f t="shared" si="75"/>
        <v>0.32</v>
      </c>
      <c r="J39" s="1">
        <f t="shared" si="76"/>
        <v>0.27065174171146378</v>
      </c>
      <c r="K39" s="5">
        <f t="shared" si="77"/>
        <v>3.6947850166287837</v>
      </c>
      <c r="M39" s="1">
        <v>14</v>
      </c>
      <c r="N39" s="1">
        <v>3000</v>
      </c>
      <c r="O39" s="1">
        <v>0.19997999999999999</v>
      </c>
      <c r="P39" s="4">
        <v>0.02</v>
      </c>
      <c r="Q39" s="4">
        <v>0.1</v>
      </c>
      <c r="R39" s="1">
        <f t="shared" si="78"/>
        <v>4.8402420030249997</v>
      </c>
      <c r="S39" s="1">
        <f t="shared" si="79"/>
        <v>1.5</v>
      </c>
      <c r="T39" s="1">
        <f t="shared" si="80"/>
        <v>2.5499999999999998</v>
      </c>
      <c r="U39" s="1">
        <f t="shared" si="81"/>
        <v>0.35200000000000004</v>
      </c>
      <c r="V39" s="1">
        <f t="shared" si="82"/>
        <v>0.19205605321536401</v>
      </c>
      <c r="W39" s="5">
        <f t="shared" si="83"/>
        <v>5.2068132363349147</v>
      </c>
      <c r="X39" s="2"/>
      <c r="Y39" s="1">
        <v>14</v>
      </c>
      <c r="Z39" s="1">
        <v>3000</v>
      </c>
      <c r="AA39" s="1">
        <v>0.19997999999999999</v>
      </c>
      <c r="AB39" s="4">
        <v>0.04</v>
      </c>
      <c r="AC39" s="4">
        <v>0.2</v>
      </c>
      <c r="AD39" s="1">
        <f t="shared" si="84"/>
        <v>4.8402420030249997</v>
      </c>
      <c r="AE39" s="1">
        <f t="shared" si="85"/>
        <v>1.5</v>
      </c>
      <c r="AF39" s="1">
        <f t="shared" si="86"/>
        <v>2.6</v>
      </c>
      <c r="AG39" s="1">
        <f t="shared" si="87"/>
        <v>0.38400000000000001</v>
      </c>
      <c r="AH39" s="1">
        <f t="shared" si="88"/>
        <v>0.12690836471926387</v>
      </c>
      <c r="AI39" s="5">
        <f t="shared" si="89"/>
        <v>7.8797012491029799</v>
      </c>
      <c r="AK39" s="1">
        <v>14</v>
      </c>
      <c r="AL39" s="1">
        <v>3000</v>
      </c>
      <c r="AM39" s="1">
        <v>0.19997999999999999</v>
      </c>
      <c r="AN39" s="4">
        <v>0.06</v>
      </c>
      <c r="AO39" s="4">
        <v>0.3</v>
      </c>
      <c r="AP39" s="1">
        <f t="shared" si="90"/>
        <v>4.8402420030249997</v>
      </c>
      <c r="AQ39" s="1">
        <f t="shared" si="91"/>
        <v>1.5</v>
      </c>
      <c r="AR39" s="1">
        <f t="shared" si="92"/>
        <v>2.6500000000000004</v>
      </c>
      <c r="AS39" s="1">
        <f t="shared" si="93"/>
        <v>0.41600000000000004</v>
      </c>
      <c r="AT39" s="1">
        <f t="shared" si="94"/>
        <v>7.5208676223163753E-2</v>
      </c>
      <c r="AU39" s="5">
        <f t="shared" si="95"/>
        <v>13.296338271301828</v>
      </c>
      <c r="AW39" s="1">
        <v>14</v>
      </c>
      <c r="AX39" s="1">
        <v>3000</v>
      </c>
      <c r="AY39" s="1">
        <v>0.19997999999999999</v>
      </c>
      <c r="AZ39" s="4">
        <v>0.08</v>
      </c>
      <c r="BA39" s="4">
        <v>0.4</v>
      </c>
      <c r="BB39" s="1">
        <f t="shared" si="96"/>
        <v>4.8402420030249997</v>
      </c>
      <c r="BC39" s="1">
        <f t="shared" si="97"/>
        <v>1.5</v>
      </c>
      <c r="BD39" s="1">
        <f t="shared" si="98"/>
        <v>2.7</v>
      </c>
      <c r="BE39" s="1">
        <f t="shared" si="99"/>
        <v>0.44799999999999995</v>
      </c>
      <c r="BF39" s="1">
        <f t="shared" si="100"/>
        <v>3.6956987727063961E-2</v>
      </c>
      <c r="BG39" s="5">
        <f t="shared" si="101"/>
        <v>27.058482346700846</v>
      </c>
      <c r="BI39" s="1">
        <v>14</v>
      </c>
      <c r="BJ39" s="1">
        <v>3000</v>
      </c>
      <c r="BK39" s="1">
        <v>0.19997999999999999</v>
      </c>
      <c r="BL39" s="4">
        <v>0.1</v>
      </c>
      <c r="BM39" s="4">
        <v>0.5</v>
      </c>
      <c r="BN39" s="1">
        <f t="shared" si="102"/>
        <v>4.8402420030249997</v>
      </c>
      <c r="BO39" s="1">
        <f t="shared" si="103"/>
        <v>1.5</v>
      </c>
      <c r="BP39" s="1">
        <f t="shared" si="104"/>
        <v>2.75</v>
      </c>
      <c r="BQ39" s="1">
        <f t="shared" si="105"/>
        <v>0.48</v>
      </c>
      <c r="BR39" s="1">
        <f t="shared" si="106"/>
        <v>1.2153299230964056E-2</v>
      </c>
      <c r="BS39" s="5">
        <f t="shared" si="107"/>
        <v>82.282183709606187</v>
      </c>
      <c r="BU39" s="1">
        <v>14</v>
      </c>
      <c r="BV39" s="1">
        <v>3000</v>
      </c>
      <c r="BW39" s="1">
        <v>0.19997999999999999</v>
      </c>
      <c r="BX39" s="4">
        <v>0.2</v>
      </c>
      <c r="BY39" s="4">
        <v>1</v>
      </c>
      <c r="BZ39" s="1">
        <f t="shared" si="108"/>
        <v>4.8402420030249997</v>
      </c>
      <c r="CA39" s="1">
        <f t="shared" si="109"/>
        <v>1.5</v>
      </c>
      <c r="CB39" s="1">
        <f t="shared" si="110"/>
        <v>3</v>
      </c>
      <c r="CC39" s="1">
        <f t="shared" si="111"/>
        <v>0.64</v>
      </c>
      <c r="CD39" s="1">
        <f t="shared" si="112"/>
        <v>8.9854856750464271E-2</v>
      </c>
      <c r="CE39" s="7">
        <f t="shared" si="113"/>
        <v>11.129058975377346</v>
      </c>
      <c r="CG39" s="1">
        <v>14</v>
      </c>
      <c r="CH39" s="1">
        <v>3000</v>
      </c>
      <c r="CI39" s="1">
        <v>0.19997999999999999</v>
      </c>
      <c r="CJ39" s="4">
        <v>0.3</v>
      </c>
      <c r="CK39" s="4">
        <v>1.5</v>
      </c>
      <c r="CL39" s="1">
        <f t="shared" si="114"/>
        <v>4.8402420030249997</v>
      </c>
      <c r="CM39" s="1">
        <f t="shared" si="115"/>
        <v>1.5</v>
      </c>
      <c r="CN39" s="1">
        <f t="shared" si="116"/>
        <v>3.25</v>
      </c>
      <c r="CO39" s="1">
        <f t="shared" si="117"/>
        <v>0.8</v>
      </c>
      <c r="CP39" s="1">
        <f t="shared" si="118"/>
        <v>0.50375641426996454</v>
      </c>
      <c r="CQ39" s="7">
        <f t="shared" si="119"/>
        <v>1.9850863863424617</v>
      </c>
      <c r="CS39" s="1">
        <v>14</v>
      </c>
      <c r="CT39" s="1">
        <v>3000</v>
      </c>
      <c r="CU39" s="1">
        <v>0.19997999999999999</v>
      </c>
      <c r="CV39" s="4">
        <v>0.4</v>
      </c>
      <c r="CW39" s="4">
        <v>2</v>
      </c>
      <c r="CX39" s="1">
        <f t="shared" si="120"/>
        <v>4.8402420030249997</v>
      </c>
      <c r="CY39" s="1">
        <f t="shared" si="121"/>
        <v>1.5</v>
      </c>
      <c r="CZ39" s="1">
        <f t="shared" si="122"/>
        <v>3.5</v>
      </c>
      <c r="DA39" s="1">
        <f t="shared" si="123"/>
        <v>0.96</v>
      </c>
      <c r="DB39" s="1">
        <f t="shared" si="124"/>
        <v>1.2538579717894647</v>
      </c>
      <c r="DC39" s="7">
        <f t="shared" si="125"/>
        <v>0.79753849518764319</v>
      </c>
      <c r="DE39" s="1">
        <v>14</v>
      </c>
      <c r="DF39" s="1">
        <v>3000</v>
      </c>
      <c r="DG39" s="1">
        <v>0.19997999999999999</v>
      </c>
      <c r="DH39" s="4">
        <v>0.5</v>
      </c>
      <c r="DI39" s="4">
        <v>2.5</v>
      </c>
      <c r="DJ39" s="1">
        <f t="shared" si="126"/>
        <v>4.8402420030249997</v>
      </c>
      <c r="DK39" s="1">
        <f t="shared" si="127"/>
        <v>1.5</v>
      </c>
      <c r="DL39" s="1">
        <f t="shared" si="128"/>
        <v>3.75</v>
      </c>
      <c r="DM39" s="1">
        <f t="shared" si="129"/>
        <v>1.1200000000000001</v>
      </c>
      <c r="DN39" s="1">
        <f t="shared" si="130"/>
        <v>2.3401595293089654</v>
      </c>
      <c r="DO39" s="7">
        <f t="shared" si="131"/>
        <v>0.4273212947560433</v>
      </c>
      <c r="DQ39" s="1">
        <v>14</v>
      </c>
      <c r="DR39" s="1">
        <v>3000</v>
      </c>
      <c r="DS39" s="1">
        <v>0.19997999999999999</v>
      </c>
      <c r="DT39" s="4">
        <v>0.6</v>
      </c>
      <c r="DU39" s="4">
        <v>3</v>
      </c>
      <c r="DV39" s="1">
        <f t="shared" si="132"/>
        <v>4.8402420030249997</v>
      </c>
      <c r="DW39" s="1">
        <f t="shared" si="133"/>
        <v>1.5</v>
      </c>
      <c r="DX39" s="1">
        <f t="shared" si="134"/>
        <v>4</v>
      </c>
      <c r="DY39" s="1">
        <f t="shared" si="135"/>
        <v>1.28</v>
      </c>
      <c r="DZ39" s="1">
        <f t="shared" si="136"/>
        <v>3.7626610868284653</v>
      </c>
      <c r="EA39" s="7">
        <f t="shared" si="137"/>
        <v>0.26576935230775639</v>
      </c>
      <c r="EC39" s="1">
        <v>14</v>
      </c>
      <c r="ED39" s="1">
        <v>3000</v>
      </c>
      <c r="EE39" s="1">
        <v>0.19997999999999999</v>
      </c>
      <c r="EF39" s="4">
        <v>0.7</v>
      </c>
      <c r="EG39" s="4">
        <v>3.5</v>
      </c>
      <c r="EH39" s="1">
        <f t="shared" si="138"/>
        <v>4.8402420030249997</v>
      </c>
      <c r="EI39" s="1">
        <f t="shared" si="139"/>
        <v>1.5</v>
      </c>
      <c r="EJ39" s="1">
        <f t="shared" si="140"/>
        <v>4.25</v>
      </c>
      <c r="EK39" s="1">
        <f t="shared" si="141"/>
        <v>1.44</v>
      </c>
      <c r="EL39" s="1">
        <f t="shared" si="142"/>
        <v>5.5213626443479651</v>
      </c>
      <c r="EM39" s="7">
        <f t="shared" si="143"/>
        <v>0.18111471106207208</v>
      </c>
    </row>
    <row r="40" spans="1:143" x14ac:dyDescent="0.25">
      <c r="BL40" s="4"/>
      <c r="BM40" s="4"/>
    </row>
    <row r="41" spans="1:143" ht="18.75" customHeight="1" x14ac:dyDescent="0.3">
      <c r="A41" s="14" t="s">
        <v>42</v>
      </c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  <c r="BU41" s="14"/>
      <c r="BV41" s="14"/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  <c r="CM41" s="14"/>
      <c r="CN41" s="14"/>
      <c r="CO41" s="14"/>
      <c r="CP41" s="14"/>
      <c r="CQ41" s="14"/>
      <c r="CR41" s="14"/>
      <c r="CS41" s="14"/>
      <c r="CT41" s="14"/>
      <c r="CU41" s="14"/>
      <c r="CV41" s="14"/>
      <c r="CW41" s="14"/>
      <c r="CX41" s="14"/>
      <c r="CY41" s="14"/>
      <c r="CZ41" s="14"/>
      <c r="DA41" s="14"/>
      <c r="DB41" s="14"/>
      <c r="DC41" s="14"/>
      <c r="DD41" s="14"/>
      <c r="DE41" s="14"/>
      <c r="DF41" s="14"/>
      <c r="DG41" s="14"/>
      <c r="DH41" s="14"/>
      <c r="DI41" s="14"/>
      <c r="DJ41" s="14"/>
      <c r="DK41" s="14"/>
      <c r="DL41" s="14"/>
      <c r="DM41" s="14"/>
      <c r="DN41" s="14"/>
      <c r="DO41" s="14"/>
      <c r="DP41" s="14"/>
      <c r="DQ41" s="14"/>
      <c r="DR41" s="14"/>
      <c r="DS41" s="14"/>
      <c r="DT41" s="14"/>
      <c r="DU41" s="14"/>
      <c r="DV41" s="14"/>
      <c r="DW41" s="14"/>
      <c r="DX41" s="14"/>
      <c r="DY41" s="14"/>
      <c r="DZ41" s="14"/>
      <c r="EA41" s="14"/>
      <c r="EB41" s="14"/>
      <c r="EC41" s="14"/>
      <c r="ED41" s="14"/>
      <c r="EE41" s="14"/>
      <c r="EF41" s="14"/>
      <c r="EG41" s="14"/>
      <c r="EH41" s="14"/>
      <c r="EI41" s="14"/>
      <c r="EJ41" s="14"/>
      <c r="EK41" s="14"/>
      <c r="EL41" s="14"/>
      <c r="EM41" s="14"/>
    </row>
    <row r="43" spans="1:143" x14ac:dyDescent="0.25">
      <c r="A43" s="1" t="s">
        <v>0</v>
      </c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</row>
    <row r="44" spans="1:143" x14ac:dyDescent="0.25">
      <c r="A44" s="1" t="s">
        <v>1</v>
      </c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</row>
    <row r="45" spans="1:143" x14ac:dyDescent="0.25">
      <c r="B45" s="1" t="s">
        <v>2</v>
      </c>
      <c r="C45" s="1" t="s">
        <v>3</v>
      </c>
      <c r="D45" s="1" t="s">
        <v>4</v>
      </c>
      <c r="E45" s="1" t="s">
        <v>5</v>
      </c>
      <c r="F45" s="1" t="s">
        <v>6</v>
      </c>
      <c r="G45" s="1" t="s">
        <v>7</v>
      </c>
      <c r="H45" s="1" t="s">
        <v>8</v>
      </c>
      <c r="I45" s="1" t="s">
        <v>9</v>
      </c>
      <c r="J45" s="1" t="s">
        <v>10</v>
      </c>
      <c r="K45" s="1" t="s">
        <v>11</v>
      </c>
      <c r="N45" s="1" t="s">
        <v>2</v>
      </c>
      <c r="O45" s="1" t="s">
        <v>3</v>
      </c>
      <c r="P45" s="1" t="s">
        <v>4</v>
      </c>
      <c r="Q45" s="1" t="s">
        <v>5</v>
      </c>
      <c r="R45" s="1" t="s">
        <v>6</v>
      </c>
      <c r="S45" s="1" t="s">
        <v>7</v>
      </c>
      <c r="T45" s="1" t="s">
        <v>8</v>
      </c>
      <c r="U45" s="1" t="s">
        <v>9</v>
      </c>
      <c r="V45" s="1" t="s">
        <v>10</v>
      </c>
      <c r="W45" s="1" t="s">
        <v>11</v>
      </c>
      <c r="X45" s="2"/>
      <c r="Z45" s="1" t="s">
        <v>2</v>
      </c>
      <c r="AA45" s="1" t="s">
        <v>3</v>
      </c>
      <c r="AB45" s="1" t="s">
        <v>4</v>
      </c>
      <c r="AC45" s="1" t="s">
        <v>5</v>
      </c>
      <c r="AD45" s="1" t="s">
        <v>6</v>
      </c>
      <c r="AE45" s="1" t="s">
        <v>7</v>
      </c>
      <c r="AF45" s="1" t="s">
        <v>8</v>
      </c>
      <c r="AG45" s="1" t="s">
        <v>9</v>
      </c>
      <c r="AH45" s="1" t="s">
        <v>10</v>
      </c>
      <c r="AI45" s="1" t="s">
        <v>11</v>
      </c>
      <c r="AL45" s="1" t="s">
        <v>2</v>
      </c>
      <c r="AM45" s="1" t="s">
        <v>3</v>
      </c>
      <c r="AN45" s="1" t="s">
        <v>4</v>
      </c>
      <c r="AO45" s="1" t="s">
        <v>5</v>
      </c>
      <c r="AP45" s="1" t="s">
        <v>6</v>
      </c>
      <c r="AQ45" s="1" t="s">
        <v>7</v>
      </c>
      <c r="AR45" s="1" t="s">
        <v>8</v>
      </c>
      <c r="AS45" s="1" t="s">
        <v>9</v>
      </c>
      <c r="AT45" s="1" t="s">
        <v>10</v>
      </c>
      <c r="AU45" s="1" t="s">
        <v>11</v>
      </c>
      <c r="AX45" s="1" t="s">
        <v>2</v>
      </c>
      <c r="AY45" s="1" t="s">
        <v>3</v>
      </c>
      <c r="AZ45" s="1" t="s">
        <v>4</v>
      </c>
      <c r="BA45" s="1" t="s">
        <v>5</v>
      </c>
      <c r="BB45" s="1" t="s">
        <v>6</v>
      </c>
      <c r="BC45" s="1" t="s">
        <v>7</v>
      </c>
      <c r="BD45" s="1" t="s">
        <v>8</v>
      </c>
      <c r="BE45" s="1" t="s">
        <v>9</v>
      </c>
      <c r="BF45" s="1" t="s">
        <v>10</v>
      </c>
      <c r="BG45" s="1" t="s">
        <v>11</v>
      </c>
      <c r="BJ45" s="1" t="s">
        <v>2</v>
      </c>
      <c r="BK45" s="1" t="s">
        <v>3</v>
      </c>
      <c r="BL45" s="1" t="s">
        <v>4</v>
      </c>
      <c r="BM45" s="1" t="s">
        <v>5</v>
      </c>
      <c r="BN45" s="1" t="s">
        <v>6</v>
      </c>
      <c r="BO45" s="1" t="s">
        <v>7</v>
      </c>
      <c r="BP45" s="1" t="s">
        <v>8</v>
      </c>
      <c r="BQ45" s="1" t="s">
        <v>9</v>
      </c>
      <c r="BR45" s="1" t="s">
        <v>10</v>
      </c>
      <c r="BS45" s="1" t="s">
        <v>11</v>
      </c>
      <c r="BV45" s="1" t="s">
        <v>2</v>
      </c>
      <c r="BW45" s="1" t="s">
        <v>3</v>
      </c>
      <c r="BX45" s="1" t="s">
        <v>4</v>
      </c>
      <c r="BY45" s="1" t="s">
        <v>5</v>
      </c>
      <c r="BZ45" s="1" t="s">
        <v>6</v>
      </c>
      <c r="CA45" s="1" t="s">
        <v>7</v>
      </c>
      <c r="CB45" s="1" t="s">
        <v>8</v>
      </c>
      <c r="CC45" s="1" t="s">
        <v>9</v>
      </c>
      <c r="CD45" s="1" t="s">
        <v>10</v>
      </c>
      <c r="CE45" s="1" t="s">
        <v>11</v>
      </c>
      <c r="CH45" s="1" t="s">
        <v>2</v>
      </c>
      <c r="CI45" s="1" t="s">
        <v>3</v>
      </c>
      <c r="CJ45" s="1" t="s">
        <v>4</v>
      </c>
      <c r="CK45" s="1" t="s">
        <v>5</v>
      </c>
      <c r="CL45" s="1" t="s">
        <v>6</v>
      </c>
      <c r="CM45" s="1" t="s">
        <v>7</v>
      </c>
      <c r="CN45" s="1" t="s">
        <v>8</v>
      </c>
      <c r="CO45" s="1" t="s">
        <v>9</v>
      </c>
      <c r="CP45" s="1" t="s">
        <v>10</v>
      </c>
      <c r="CQ45" s="1" t="s">
        <v>11</v>
      </c>
      <c r="CT45" s="1" t="s">
        <v>2</v>
      </c>
      <c r="CU45" s="1" t="s">
        <v>3</v>
      </c>
      <c r="CV45" s="1" t="s">
        <v>4</v>
      </c>
      <c r="CW45" s="1" t="s">
        <v>5</v>
      </c>
      <c r="CX45" s="1" t="s">
        <v>6</v>
      </c>
      <c r="CY45" s="1" t="s">
        <v>7</v>
      </c>
      <c r="CZ45" s="1" t="s">
        <v>8</v>
      </c>
      <c r="DA45" s="1" t="s">
        <v>9</v>
      </c>
      <c r="DB45" s="1" t="s">
        <v>10</v>
      </c>
      <c r="DC45" s="1" t="s">
        <v>11</v>
      </c>
      <c r="DF45" s="1" t="s">
        <v>2</v>
      </c>
      <c r="DG45" s="1" t="s">
        <v>3</v>
      </c>
      <c r="DH45" s="1" t="s">
        <v>4</v>
      </c>
      <c r="DI45" s="1" t="s">
        <v>5</v>
      </c>
      <c r="DJ45" s="1" t="s">
        <v>6</v>
      </c>
      <c r="DK45" s="1" t="s">
        <v>7</v>
      </c>
      <c r="DL45" s="1" t="s">
        <v>8</v>
      </c>
      <c r="DM45" s="1" t="s">
        <v>9</v>
      </c>
      <c r="DN45" s="1" t="s">
        <v>10</v>
      </c>
      <c r="DO45" s="1" t="s">
        <v>11</v>
      </c>
      <c r="DR45" s="1" t="s">
        <v>2</v>
      </c>
      <c r="DS45" s="1" t="s">
        <v>3</v>
      </c>
      <c r="DT45" s="1" t="s">
        <v>4</v>
      </c>
      <c r="DU45" s="1" t="s">
        <v>5</v>
      </c>
      <c r="DV45" s="1" t="s">
        <v>6</v>
      </c>
      <c r="DW45" s="1" t="s">
        <v>7</v>
      </c>
      <c r="DX45" s="1" t="s">
        <v>8</v>
      </c>
      <c r="DY45" s="1" t="s">
        <v>9</v>
      </c>
      <c r="DZ45" s="1" t="s">
        <v>10</v>
      </c>
      <c r="EA45" s="1" t="s">
        <v>11</v>
      </c>
      <c r="ED45" s="1" t="s">
        <v>2</v>
      </c>
      <c r="EE45" s="1" t="s">
        <v>3</v>
      </c>
      <c r="EF45" s="1" t="s">
        <v>4</v>
      </c>
      <c r="EG45" s="1" t="s">
        <v>5</v>
      </c>
      <c r="EH45" s="1" t="s">
        <v>6</v>
      </c>
      <c r="EI45" s="1" t="s">
        <v>7</v>
      </c>
      <c r="EJ45" s="1" t="s">
        <v>8</v>
      </c>
      <c r="EK45" s="1" t="s">
        <v>9</v>
      </c>
      <c r="EL45" s="1" t="s">
        <v>10</v>
      </c>
      <c r="EM45" s="1" t="s">
        <v>11</v>
      </c>
    </row>
    <row r="46" spans="1:143" x14ac:dyDescent="0.25">
      <c r="A46" s="1">
        <v>1</v>
      </c>
      <c r="B46" s="1">
        <v>1E-3</v>
      </c>
      <c r="C46" s="1">
        <v>2.0000000000000001E-4</v>
      </c>
      <c r="D46" s="4">
        <v>0</v>
      </c>
      <c r="E46" s="4">
        <v>0</v>
      </c>
      <c r="F46" s="1">
        <f t="shared" ref="F46:F59" si="144">(2.75*2.75)*((1-C46)*(1-C46))</f>
        <v>7.5594753025000001</v>
      </c>
      <c r="G46" s="1">
        <f t="shared" ref="G46:G59" si="145">1.5</f>
        <v>1.5</v>
      </c>
      <c r="H46" s="1">
        <f t="shared" ref="H46:H59" si="146">3*(1+D46)</f>
        <v>3</v>
      </c>
      <c r="I46" s="1">
        <f t="shared" ref="I46:I59" si="147">0.32*(1+E46)</f>
        <v>0.32</v>
      </c>
      <c r="J46" s="1">
        <f t="shared" ref="J46:J59" si="148">(F46-G46-H46-I46)*(F46-G46-H46-I46)</f>
        <v>7.5047249330074681</v>
      </c>
      <c r="K46" s="5">
        <f t="shared" ref="K46:K59" si="149">1/J46</f>
        <v>0.13324938740949385</v>
      </c>
      <c r="M46" s="1">
        <v>1</v>
      </c>
      <c r="N46" s="1">
        <v>1E-3</v>
      </c>
      <c r="O46" s="1">
        <v>2.0000000000000001E-4</v>
      </c>
      <c r="P46" s="4">
        <v>0.02</v>
      </c>
      <c r="Q46" s="4">
        <v>0.1</v>
      </c>
      <c r="R46" s="1">
        <f t="shared" ref="R46:R59" si="150">(2.75*2.75)*((1-O46)*(1-O46))</f>
        <v>7.5594753025000001</v>
      </c>
      <c r="S46" s="1">
        <f t="shared" ref="S46:S59" si="151">1.5</f>
        <v>1.5</v>
      </c>
      <c r="T46" s="1">
        <f t="shared" ref="T46:T59" si="152">3*(1+P46)</f>
        <v>3.06</v>
      </c>
      <c r="U46" s="1">
        <f t="shared" ref="U46:U59" si="153">0.32*(1+Q46)</f>
        <v>0.35200000000000004</v>
      </c>
      <c r="V46" s="1">
        <f t="shared" ref="V46:V59" si="154">(R46-S46-T46-U46)*(R46-S46-T46-U46)</f>
        <v>7.0091254773474674</v>
      </c>
      <c r="W46" s="5">
        <f t="shared" ref="W46:W59" si="155">1/V46</f>
        <v>0.1426711510917964</v>
      </c>
      <c r="X46" s="2"/>
      <c r="Y46" s="1">
        <v>1</v>
      </c>
      <c r="Z46" s="1">
        <v>1E-3</v>
      </c>
      <c r="AA46" s="1">
        <v>2.0000000000000001E-4</v>
      </c>
      <c r="AB46" s="4">
        <v>0.04</v>
      </c>
      <c r="AC46" s="4">
        <v>0.2</v>
      </c>
      <c r="AD46" s="1">
        <f t="shared" ref="AD46:AD59" si="156">(2.75*2.75)*((1-AA46)*(1-AA46))</f>
        <v>7.5594753025000001</v>
      </c>
      <c r="AE46" s="1">
        <f t="shared" ref="AE46:AE59" si="157">1.5</f>
        <v>1.5</v>
      </c>
      <c r="AF46" s="1">
        <f t="shared" ref="AF46:AF59" si="158">3*(1+AB46)</f>
        <v>3.12</v>
      </c>
      <c r="AG46" s="1">
        <f t="shared" ref="AG46:AG59" si="159">0.32*(1+AC46)</f>
        <v>0.38400000000000001</v>
      </c>
      <c r="AH46" s="1">
        <f t="shared" ref="AH46:AH59" si="160">(AD46-AE46-AF46-AG46)*(AD46-AE46-AF46-AG46)</f>
        <v>6.5304540216874667</v>
      </c>
      <c r="AI46" s="5">
        <f t="shared" ref="AI46:AI59" si="161">1/AH46</f>
        <v>0.15312870999152986</v>
      </c>
      <c r="AK46" s="1">
        <v>1</v>
      </c>
      <c r="AL46" s="1">
        <v>1E-3</v>
      </c>
      <c r="AM46" s="1">
        <v>2.0000000000000001E-4</v>
      </c>
      <c r="AN46" s="4">
        <v>0.06</v>
      </c>
      <c r="AO46" s="4">
        <v>0.3</v>
      </c>
      <c r="AP46" s="1">
        <f t="shared" ref="AP46:AP59" si="162">(2.75*2.75)*((1-AM46)*(1-AM46))</f>
        <v>7.5594753025000001</v>
      </c>
      <c r="AQ46" s="1">
        <f t="shared" ref="AQ46:AQ59" si="163">1.5</f>
        <v>1.5</v>
      </c>
      <c r="AR46" s="1">
        <f t="shared" ref="AR46:AR59" si="164">3*(1+AN46)</f>
        <v>3.18</v>
      </c>
      <c r="AS46" s="1">
        <f t="shared" ref="AS46:AS59" si="165">0.32*(1+AO46)</f>
        <v>0.41600000000000004</v>
      </c>
      <c r="AT46" s="1">
        <f t="shared" ref="AT46:AT59" si="166">(AP46-AQ46-AR46-AS46)*(AP46-AQ46-AR46-AS46)</f>
        <v>6.0687105660274669</v>
      </c>
      <c r="AU46" s="5">
        <f t="shared" ref="AU46:AU59" si="167">1/AT46</f>
        <v>0.16477964950214993</v>
      </c>
      <c r="AW46" s="1">
        <v>1</v>
      </c>
      <c r="AX46" s="1">
        <v>1E-3</v>
      </c>
      <c r="AY46" s="1">
        <v>2.0000000000000001E-4</v>
      </c>
      <c r="AZ46" s="4">
        <v>0.08</v>
      </c>
      <c r="BA46" s="4">
        <v>0.4</v>
      </c>
      <c r="BB46" s="1">
        <f t="shared" ref="BB46:BB59" si="168">(2.75*2.75)*((1-AY46)*(1-AY46))</f>
        <v>7.5594753025000001</v>
      </c>
      <c r="BC46" s="1">
        <f t="shared" ref="BC46:BC59" si="169">1.5</f>
        <v>1.5</v>
      </c>
      <c r="BD46" s="1">
        <f t="shared" ref="BD46:BD59" si="170">3*(1+AZ46)</f>
        <v>3.24</v>
      </c>
      <c r="BE46" s="1">
        <f t="shared" ref="BE46:BE59" si="171">0.32*(1+BA46)</f>
        <v>0.44799999999999995</v>
      </c>
      <c r="BF46" s="1">
        <f t="shared" ref="BF46:BF59" si="172">(BB46-BC46-BD46-BE46)*(BB46-BC46-BD46-BE46)</f>
        <v>5.6238951103674664</v>
      </c>
      <c r="BG46" s="5">
        <f t="shared" ref="BG46:BG59" si="173">1/BF46</f>
        <v>0.17781270460690718</v>
      </c>
      <c r="BI46" s="1">
        <v>1</v>
      </c>
      <c r="BJ46" s="1">
        <v>1E-3</v>
      </c>
      <c r="BK46" s="1">
        <v>2.0000000000000001E-4</v>
      </c>
      <c r="BL46" s="4">
        <v>0.1</v>
      </c>
      <c r="BM46" s="4">
        <v>0.5</v>
      </c>
      <c r="BN46" s="1">
        <f t="shared" ref="BN46:BN59" si="174">(2.75*2.75)*((1-BK46)*(1-BK46))</f>
        <v>7.5594753025000001</v>
      </c>
      <c r="BO46" s="1">
        <f t="shared" ref="BO46:BO59" si="175">1.5</f>
        <v>1.5</v>
      </c>
      <c r="BP46" s="1">
        <f t="shared" ref="BP46:BP59" si="176">3*(1+BL46)</f>
        <v>3.3000000000000003</v>
      </c>
      <c r="BQ46" s="1">
        <f t="shared" ref="BQ46:BQ59" si="177">0.32*(1+BM46)</f>
        <v>0.48</v>
      </c>
      <c r="BR46" s="1">
        <f t="shared" ref="BR46:BR59" si="178">(BN46-BO46-BP46-BQ46)*(BN46-BO46-BP46-BQ46)</f>
        <v>5.1960076547074658</v>
      </c>
      <c r="BS46" s="5">
        <f t="shared" ref="BS46:BS59" si="179">1/BR46</f>
        <v>0.19245545165700872</v>
      </c>
      <c r="BU46" s="1">
        <v>1</v>
      </c>
      <c r="BV46" s="1">
        <v>1E-3</v>
      </c>
      <c r="BW46" s="1">
        <v>2.0000000000000001E-4</v>
      </c>
      <c r="BX46" s="4">
        <v>0.2</v>
      </c>
      <c r="BY46" s="4">
        <v>1</v>
      </c>
      <c r="BZ46" s="1">
        <f t="shared" ref="BZ46:BZ59" si="180">(2.75*2.75)*((1-BW46)*(1-BW46))</f>
        <v>7.5594753025000001</v>
      </c>
      <c r="CA46" s="1">
        <f t="shared" ref="CA46:CA59" si="181">1.5</f>
        <v>1.5</v>
      </c>
      <c r="CB46" s="1">
        <f t="shared" ref="CB46:CB59" si="182">3*(1+BX46)</f>
        <v>3.5999999999999996</v>
      </c>
      <c r="CC46" s="1">
        <f t="shared" ref="CC46:CC59" si="183">0.32*(1+BY46)</f>
        <v>0.64</v>
      </c>
      <c r="CD46" s="1">
        <f t="shared" ref="CD46:CD59" si="184">(BZ46-CA46-CB46-CC46)*(BZ46-CA46-CB46-CC46)</f>
        <v>3.3104903764074676</v>
      </c>
      <c r="CE46" s="5">
        <f t="shared" ref="CE46:CE59" si="185">1/CD46</f>
        <v>0.30207005195562492</v>
      </c>
      <c r="CG46" s="1">
        <v>1</v>
      </c>
      <c r="CH46" s="1">
        <v>1E-3</v>
      </c>
      <c r="CI46" s="1">
        <v>2.0000000000000001E-4</v>
      </c>
      <c r="CJ46" s="4">
        <v>0.3</v>
      </c>
      <c r="CK46" s="4">
        <v>1.5</v>
      </c>
      <c r="CL46" s="1">
        <f t="shared" ref="CL46:CL59" si="186">(2.75*2.75)*((1-CI46)*(1-CI46))</f>
        <v>7.5594753025000001</v>
      </c>
      <c r="CM46" s="1">
        <f t="shared" ref="CM46:CM59" si="187">1.5</f>
        <v>1.5</v>
      </c>
      <c r="CN46" s="1">
        <f t="shared" ref="CN46:CN59" si="188">3*(1+CJ46)</f>
        <v>3.9000000000000004</v>
      </c>
      <c r="CO46" s="1">
        <f t="shared" ref="CO46:CO59" si="189">0.32*(1+CK46)</f>
        <v>0.8</v>
      </c>
      <c r="CP46" s="1">
        <f t="shared" ref="CP46:CP59" si="190">(CL46-CM46-CN46-CO46)*(CL46-CM46-CN46-CO46)</f>
        <v>1.8481730981074658</v>
      </c>
      <c r="CQ46" s="5">
        <f t="shared" ref="CQ46:CQ59" si="191">1/CP46</f>
        <v>0.54107485982996006</v>
      </c>
      <c r="CS46" s="1">
        <v>1</v>
      </c>
      <c r="CT46" s="1">
        <v>1E-3</v>
      </c>
      <c r="CU46" s="1">
        <v>2.0000000000000001E-4</v>
      </c>
      <c r="CV46" s="4">
        <v>0.4</v>
      </c>
      <c r="CW46" s="4">
        <v>2</v>
      </c>
      <c r="CX46" s="1">
        <f t="shared" ref="CX46:CX59" si="192">(2.75*2.75)*((1-CU46)*(1-CU46))</f>
        <v>7.5594753025000001</v>
      </c>
      <c r="CY46" s="1">
        <f t="shared" ref="CY46:CY59" si="193">1.5</f>
        <v>1.5</v>
      </c>
      <c r="CZ46" s="1">
        <f t="shared" ref="CZ46:CZ59" si="194">3*(1+CV46)</f>
        <v>4.1999999999999993</v>
      </c>
      <c r="DA46" s="1">
        <f t="shared" ref="DA46:DA59" si="195">0.32*(1+CW46)</f>
        <v>0.96</v>
      </c>
      <c r="DB46" s="1">
        <f t="shared" ref="DB46:DB59" si="196">(CX46-CY46-CZ46-DA46)*(CX46-CY46-CZ46-DA46)</f>
        <v>0.80905581980746799</v>
      </c>
      <c r="DC46" s="5">
        <f t="shared" ref="DC46:DC59" si="197">1/DB46</f>
        <v>1.2360086603640912</v>
      </c>
      <c r="DE46" s="1">
        <v>1</v>
      </c>
      <c r="DF46" s="1">
        <v>1E-3</v>
      </c>
      <c r="DG46" s="1">
        <v>2.0000000000000001E-4</v>
      </c>
      <c r="DH46" s="4">
        <v>0.5</v>
      </c>
      <c r="DI46" s="4">
        <v>2.5</v>
      </c>
      <c r="DJ46" s="1">
        <f t="shared" ref="DJ46:DJ59" si="198">(2.75*2.75)*((1-DG46)*(1-DG46))</f>
        <v>7.5594753025000001</v>
      </c>
      <c r="DK46" s="1">
        <f t="shared" ref="DK46:DK59" si="199">1.5</f>
        <v>1.5</v>
      </c>
      <c r="DL46" s="1">
        <f t="shared" ref="DL46:DL59" si="200">3*(1+DH46)</f>
        <v>4.5</v>
      </c>
      <c r="DM46" s="1">
        <f t="shared" ref="DM46:DM59" si="201">0.32*(1+DI46)</f>
        <v>1.1200000000000001</v>
      </c>
      <c r="DN46" s="1">
        <f t="shared" ref="DN46:DN59" si="202">(DJ46-DK46-DL46-DM46)*(DJ46-DK46-DL46-DM46)</f>
        <v>0.19313854150746651</v>
      </c>
      <c r="DO46" s="5">
        <f t="shared" ref="DO46:DO59" si="203">1/DN46</f>
        <v>5.1776304832525684</v>
      </c>
      <c r="DQ46" s="1">
        <v>1</v>
      </c>
      <c r="DR46" s="1">
        <v>1E-3</v>
      </c>
      <c r="DS46" s="1">
        <v>2.0000000000000001E-4</v>
      </c>
      <c r="DT46" s="4">
        <v>0.6</v>
      </c>
      <c r="DU46" s="4">
        <v>3</v>
      </c>
      <c r="DV46" s="1">
        <f t="shared" ref="DV46:DV59" si="204">(2.75*2.75)*((1-DS46)*(1-DS46))</f>
        <v>7.5594753025000001</v>
      </c>
      <c r="DW46" s="1">
        <f t="shared" ref="DW46:DW59" si="205">1.5</f>
        <v>1.5</v>
      </c>
      <c r="DX46" s="1">
        <f t="shared" ref="DX46:DX59" si="206">3*(1+DT46)</f>
        <v>4.8000000000000007</v>
      </c>
      <c r="DY46" s="1">
        <f t="shared" ref="DY46:DY59" si="207">0.32*(1+DU46)</f>
        <v>1.28</v>
      </c>
      <c r="DZ46" s="1">
        <f t="shared" ref="DZ46:DZ59" si="208">(DV46-DW46-DX46-DY46)*(DV46-DW46-DX46-DY46)</f>
        <v>4.2126320746653224E-4</v>
      </c>
      <c r="EA46" s="7">
        <f t="shared" ref="EA46:EA59" si="209">1/DZ46</f>
        <v>2373.812814116804</v>
      </c>
      <c r="EC46" s="1">
        <v>1</v>
      </c>
      <c r="ED46" s="1">
        <v>1E-3</v>
      </c>
      <c r="EE46" s="1">
        <v>2.0000000000000001E-4</v>
      </c>
      <c r="EF46" s="4">
        <v>0.7</v>
      </c>
      <c r="EG46" s="4">
        <v>3.5</v>
      </c>
      <c r="EH46" s="1">
        <f t="shared" ref="EH46:EH59" si="210">(2.75*2.75)*((1-EE46)*(1-EE46))</f>
        <v>7.5594753025000001</v>
      </c>
      <c r="EI46" s="1">
        <f t="shared" ref="EI46:EI59" si="211">1.5</f>
        <v>1.5</v>
      </c>
      <c r="EJ46" s="1">
        <f t="shared" ref="EJ46:EJ59" si="212">3*(1+EF46)</f>
        <v>5.0999999999999996</v>
      </c>
      <c r="EK46" s="1">
        <f t="shared" ref="EK46:EK59" si="213">0.32*(1+EG46)</f>
        <v>1.44</v>
      </c>
      <c r="EL46" s="1">
        <f t="shared" ref="EL46:EL59" si="214">(EH46-EI46-EJ46-EK46)*(EH46-EI46-EJ46-EK46)</f>
        <v>0.23090398490746603</v>
      </c>
      <c r="EM46" s="7">
        <f t="shared" ref="EM46:EM59" si="215">1/EL46</f>
        <v>4.3308044267869459</v>
      </c>
    </row>
    <row r="47" spans="1:143" x14ac:dyDescent="0.25">
      <c r="A47" s="1">
        <v>2</v>
      </c>
      <c r="B47" s="1">
        <v>3.0000000000000001E-3</v>
      </c>
      <c r="C47" s="1">
        <v>6.3000000000000003E-4</v>
      </c>
      <c r="D47" s="4">
        <v>0</v>
      </c>
      <c r="E47" s="4">
        <v>0</v>
      </c>
      <c r="F47" s="1">
        <f t="shared" si="144"/>
        <v>7.5529742515562495</v>
      </c>
      <c r="G47" s="1">
        <f t="shared" si="145"/>
        <v>1.5</v>
      </c>
      <c r="H47" s="1">
        <f t="shared" si="146"/>
        <v>3</v>
      </c>
      <c r="I47" s="1">
        <f t="shared" si="147"/>
        <v>0.32</v>
      </c>
      <c r="J47" s="1">
        <f t="shared" si="148"/>
        <v>7.469148259669443</v>
      </c>
      <c r="K47" s="5">
        <f t="shared" si="149"/>
        <v>0.13388407422565426</v>
      </c>
      <c r="M47" s="1">
        <v>2</v>
      </c>
      <c r="N47" s="1">
        <v>0.03</v>
      </c>
      <c r="O47" s="1">
        <v>6.3000000000000003E-4</v>
      </c>
      <c r="P47" s="4">
        <v>0.02</v>
      </c>
      <c r="Q47" s="4">
        <v>0.1</v>
      </c>
      <c r="R47" s="1">
        <f t="shared" si="150"/>
        <v>7.5529742515562495</v>
      </c>
      <c r="S47" s="1">
        <f t="shared" si="151"/>
        <v>1.5</v>
      </c>
      <c r="T47" s="1">
        <f t="shared" si="152"/>
        <v>3.06</v>
      </c>
      <c r="U47" s="1">
        <f t="shared" si="153"/>
        <v>0.35200000000000004</v>
      </c>
      <c r="V47" s="1">
        <f t="shared" si="154"/>
        <v>6.9747449973830928</v>
      </c>
      <c r="W47" s="5">
        <f t="shared" si="155"/>
        <v>0.14337441732639652</v>
      </c>
      <c r="X47" s="2"/>
      <c r="Y47" s="1">
        <v>2</v>
      </c>
      <c r="Z47" s="1">
        <v>0.03</v>
      </c>
      <c r="AA47" s="1">
        <v>6.3000000000000003E-4</v>
      </c>
      <c r="AB47" s="4">
        <v>0.04</v>
      </c>
      <c r="AC47" s="4">
        <v>0.2</v>
      </c>
      <c r="AD47" s="1">
        <f t="shared" si="156"/>
        <v>7.5529742515562495</v>
      </c>
      <c r="AE47" s="1">
        <f t="shared" si="157"/>
        <v>1.5</v>
      </c>
      <c r="AF47" s="1">
        <f t="shared" si="158"/>
        <v>3.12</v>
      </c>
      <c r="AG47" s="1">
        <f t="shared" si="159"/>
        <v>0.38400000000000001</v>
      </c>
      <c r="AH47" s="1">
        <f t="shared" si="160"/>
        <v>6.4972697350967419</v>
      </c>
      <c r="AI47" s="5">
        <f t="shared" si="161"/>
        <v>0.15391080265580359</v>
      </c>
      <c r="AK47" s="1">
        <v>2</v>
      </c>
      <c r="AL47" s="1">
        <v>0.03</v>
      </c>
      <c r="AM47" s="1">
        <v>6.3000000000000003E-4</v>
      </c>
      <c r="AN47" s="4">
        <v>0.06</v>
      </c>
      <c r="AO47" s="4">
        <v>0.3</v>
      </c>
      <c r="AP47" s="1">
        <f t="shared" si="162"/>
        <v>7.5529742515562495</v>
      </c>
      <c r="AQ47" s="1">
        <f t="shared" si="163"/>
        <v>1.5</v>
      </c>
      <c r="AR47" s="1">
        <f t="shared" si="164"/>
        <v>3.18</v>
      </c>
      <c r="AS47" s="1">
        <f t="shared" si="165"/>
        <v>0.41600000000000004</v>
      </c>
      <c r="AT47" s="1">
        <f t="shared" si="166"/>
        <v>6.0367224728103919</v>
      </c>
      <c r="AU47" s="5">
        <f t="shared" si="167"/>
        <v>0.16565280323951198</v>
      </c>
      <c r="AW47" s="1">
        <v>2</v>
      </c>
      <c r="AX47" s="1">
        <v>0.03</v>
      </c>
      <c r="AY47" s="1">
        <v>6.3000000000000003E-4</v>
      </c>
      <c r="AZ47" s="4">
        <v>0.08</v>
      </c>
      <c r="BA47" s="4">
        <v>0.4</v>
      </c>
      <c r="BB47" s="1">
        <f t="shared" si="168"/>
        <v>7.5529742515562495</v>
      </c>
      <c r="BC47" s="1">
        <f t="shared" si="169"/>
        <v>1.5</v>
      </c>
      <c r="BD47" s="1">
        <f t="shared" si="170"/>
        <v>3.24</v>
      </c>
      <c r="BE47" s="1">
        <f t="shared" si="171"/>
        <v>0.44799999999999995</v>
      </c>
      <c r="BF47" s="1">
        <f t="shared" si="172"/>
        <v>5.5931032105240419</v>
      </c>
      <c r="BG47" s="5">
        <f t="shared" si="173"/>
        <v>0.17879162288984574</v>
      </c>
      <c r="BI47" s="1">
        <v>2</v>
      </c>
      <c r="BJ47" s="1">
        <v>0.03</v>
      </c>
      <c r="BK47" s="1">
        <v>6.3000000000000003E-4</v>
      </c>
      <c r="BL47" s="4">
        <v>0.1</v>
      </c>
      <c r="BM47" s="4">
        <v>0.5</v>
      </c>
      <c r="BN47" s="1">
        <f t="shared" si="174"/>
        <v>7.5529742515562495</v>
      </c>
      <c r="BO47" s="1">
        <f t="shared" si="175"/>
        <v>1.5</v>
      </c>
      <c r="BP47" s="1">
        <f t="shared" si="176"/>
        <v>3.3000000000000003</v>
      </c>
      <c r="BQ47" s="1">
        <f t="shared" si="177"/>
        <v>0.48</v>
      </c>
      <c r="BR47" s="1">
        <f t="shared" si="178"/>
        <v>5.1664119482376911</v>
      </c>
      <c r="BS47" s="5">
        <f t="shared" si="179"/>
        <v>0.193557929568723</v>
      </c>
      <c r="BU47" s="1">
        <v>2</v>
      </c>
      <c r="BV47" s="1">
        <v>0.03</v>
      </c>
      <c r="BW47" s="1">
        <v>6.3000000000000003E-4</v>
      </c>
      <c r="BX47" s="4">
        <v>0.2</v>
      </c>
      <c r="BY47" s="4">
        <v>1</v>
      </c>
      <c r="BZ47" s="1">
        <f t="shared" si="180"/>
        <v>7.5529742515562495</v>
      </c>
      <c r="CA47" s="1">
        <f t="shared" si="181"/>
        <v>1.5</v>
      </c>
      <c r="CB47" s="1">
        <f t="shared" si="182"/>
        <v>3.5999999999999996</v>
      </c>
      <c r="CC47" s="1">
        <f t="shared" si="183"/>
        <v>0.64</v>
      </c>
      <c r="CD47" s="1">
        <f t="shared" si="184"/>
        <v>3.2868756368059437</v>
      </c>
      <c r="CE47" s="5">
        <f t="shared" si="185"/>
        <v>0.30424029093226068</v>
      </c>
      <c r="CG47" s="1">
        <v>2</v>
      </c>
      <c r="CH47" s="1">
        <v>0.03</v>
      </c>
      <c r="CI47" s="1">
        <v>6.3000000000000003E-4</v>
      </c>
      <c r="CJ47" s="4">
        <v>0.3</v>
      </c>
      <c r="CK47" s="4">
        <v>1.5</v>
      </c>
      <c r="CL47" s="1">
        <f t="shared" si="186"/>
        <v>7.5529742515562495</v>
      </c>
      <c r="CM47" s="1">
        <f t="shared" si="187"/>
        <v>1.5</v>
      </c>
      <c r="CN47" s="1">
        <f t="shared" si="188"/>
        <v>3.9000000000000004</v>
      </c>
      <c r="CO47" s="1">
        <f t="shared" si="189"/>
        <v>0.8</v>
      </c>
      <c r="CP47" s="1">
        <f t="shared" si="190"/>
        <v>1.8305393253741924</v>
      </c>
      <c r="CQ47" s="5">
        <f t="shared" si="191"/>
        <v>0.54628708935033865</v>
      </c>
      <c r="CS47" s="1">
        <v>2</v>
      </c>
      <c r="CT47" s="1">
        <v>0.03</v>
      </c>
      <c r="CU47" s="1">
        <v>6.3000000000000003E-4</v>
      </c>
      <c r="CV47" s="4">
        <v>0.4</v>
      </c>
      <c r="CW47" s="4">
        <v>2</v>
      </c>
      <c r="CX47" s="1">
        <f t="shared" si="192"/>
        <v>7.5529742515562495</v>
      </c>
      <c r="CY47" s="1">
        <f t="shared" si="193"/>
        <v>1.5</v>
      </c>
      <c r="CZ47" s="1">
        <f t="shared" si="194"/>
        <v>4.1999999999999993</v>
      </c>
      <c r="DA47" s="1">
        <f t="shared" si="195"/>
        <v>0.96</v>
      </c>
      <c r="DB47" s="1">
        <f t="shared" si="196"/>
        <v>0.79740301394244528</v>
      </c>
      <c r="DC47" s="5">
        <f t="shared" si="197"/>
        <v>1.2540710061476865</v>
      </c>
      <c r="DE47" s="1">
        <v>2</v>
      </c>
      <c r="DF47" s="1">
        <v>0.03</v>
      </c>
      <c r="DG47" s="1">
        <v>6.3000000000000003E-4</v>
      </c>
      <c r="DH47" s="4">
        <v>0.5</v>
      </c>
      <c r="DI47" s="4">
        <v>2.5</v>
      </c>
      <c r="DJ47" s="1">
        <f t="shared" si="198"/>
        <v>7.5529742515562495</v>
      </c>
      <c r="DK47" s="1">
        <f t="shared" si="199"/>
        <v>1.5</v>
      </c>
      <c r="DL47" s="1">
        <f t="shared" si="200"/>
        <v>4.5</v>
      </c>
      <c r="DM47" s="1">
        <f t="shared" si="201"/>
        <v>1.1200000000000001</v>
      </c>
      <c r="DN47" s="1">
        <f t="shared" si="202"/>
        <v>0.18746670251069431</v>
      </c>
      <c r="DO47" s="5">
        <f t="shared" si="203"/>
        <v>5.3342806301452574</v>
      </c>
      <c r="DQ47" s="1">
        <v>2</v>
      </c>
      <c r="DR47" s="1">
        <v>0.03</v>
      </c>
      <c r="DS47" s="1">
        <v>6.3000000000000003E-4</v>
      </c>
      <c r="DT47" s="4">
        <v>0.6</v>
      </c>
      <c r="DU47" s="4">
        <v>3</v>
      </c>
      <c r="DV47" s="1">
        <f t="shared" si="204"/>
        <v>7.5529742515562495</v>
      </c>
      <c r="DW47" s="1">
        <f t="shared" si="205"/>
        <v>1.5</v>
      </c>
      <c r="DX47" s="1">
        <f t="shared" si="206"/>
        <v>4.8000000000000007</v>
      </c>
      <c r="DY47" s="1">
        <f t="shared" si="207"/>
        <v>1.28</v>
      </c>
      <c r="DZ47" s="1">
        <f t="shared" si="208"/>
        <v>7.3039107894492443E-4</v>
      </c>
      <c r="EA47" s="7">
        <f t="shared" si="209"/>
        <v>1369.129537349409</v>
      </c>
      <c r="EC47" s="1">
        <v>2</v>
      </c>
      <c r="ED47" s="1">
        <v>0.03</v>
      </c>
      <c r="EE47" s="1">
        <v>6.3000000000000003E-4</v>
      </c>
      <c r="EF47" s="4">
        <v>0.7</v>
      </c>
      <c r="EG47" s="4">
        <v>3.5</v>
      </c>
      <c r="EH47" s="1">
        <f t="shared" si="210"/>
        <v>7.5529742515562495</v>
      </c>
      <c r="EI47" s="1">
        <f t="shared" si="211"/>
        <v>1.5</v>
      </c>
      <c r="EJ47" s="1">
        <f t="shared" si="212"/>
        <v>5.0999999999999996</v>
      </c>
      <c r="EK47" s="1">
        <f t="shared" si="213"/>
        <v>1.44</v>
      </c>
      <c r="EL47" s="1">
        <f t="shared" si="214"/>
        <v>0.23719407964719499</v>
      </c>
      <c r="EM47" s="7">
        <f t="shared" si="215"/>
        <v>4.215956829476565</v>
      </c>
    </row>
    <row r="48" spans="1:143" x14ac:dyDescent="0.25">
      <c r="A48" s="1">
        <v>3</v>
      </c>
      <c r="B48" s="1">
        <v>0.01</v>
      </c>
      <c r="C48" s="1">
        <v>2E-3</v>
      </c>
      <c r="D48" s="4">
        <v>0</v>
      </c>
      <c r="E48" s="4">
        <v>0</v>
      </c>
      <c r="F48" s="1">
        <f t="shared" si="144"/>
        <v>7.5322802500000003</v>
      </c>
      <c r="G48" s="1">
        <f t="shared" si="145"/>
        <v>1.5</v>
      </c>
      <c r="H48" s="1">
        <f t="shared" si="146"/>
        <v>3</v>
      </c>
      <c r="I48" s="1">
        <f t="shared" si="147"/>
        <v>0.32</v>
      </c>
      <c r="J48" s="1">
        <f t="shared" si="148"/>
        <v>7.3564641545400651</v>
      </c>
      <c r="K48" s="5">
        <f t="shared" si="149"/>
        <v>0.13593487020294212</v>
      </c>
      <c r="M48" s="1">
        <v>3</v>
      </c>
      <c r="N48" s="1">
        <v>0.01</v>
      </c>
      <c r="O48" s="2">
        <v>2E-3</v>
      </c>
      <c r="P48" s="4">
        <v>0.02</v>
      </c>
      <c r="Q48" s="4">
        <v>0.1</v>
      </c>
      <c r="R48" s="1">
        <f t="shared" si="150"/>
        <v>7.5322802500000003</v>
      </c>
      <c r="S48" s="1">
        <f t="shared" si="151"/>
        <v>1.5</v>
      </c>
      <c r="T48" s="1">
        <f t="shared" si="152"/>
        <v>3.06</v>
      </c>
      <c r="U48" s="1">
        <f t="shared" si="153"/>
        <v>0.35200000000000004</v>
      </c>
      <c r="V48" s="1">
        <f t="shared" si="154"/>
        <v>6.8658685885400645</v>
      </c>
      <c r="W48" s="5">
        <f t="shared" si="155"/>
        <v>0.14564799589510299</v>
      </c>
      <c r="X48" s="2"/>
      <c r="Y48" s="1">
        <v>3</v>
      </c>
      <c r="Z48" s="1">
        <v>0.01</v>
      </c>
      <c r="AA48" s="2">
        <v>2E-3</v>
      </c>
      <c r="AB48" s="4">
        <v>0.04</v>
      </c>
      <c r="AC48" s="4">
        <v>0.2</v>
      </c>
      <c r="AD48" s="1">
        <f t="shared" si="156"/>
        <v>7.5322802500000003</v>
      </c>
      <c r="AE48" s="1">
        <f t="shared" si="157"/>
        <v>1.5</v>
      </c>
      <c r="AF48" s="1">
        <f t="shared" si="158"/>
        <v>3.12</v>
      </c>
      <c r="AG48" s="1">
        <f t="shared" si="159"/>
        <v>0.38400000000000001</v>
      </c>
      <c r="AH48" s="1">
        <f t="shared" si="160"/>
        <v>6.3922010225400641</v>
      </c>
      <c r="AI48" s="5">
        <f t="shared" si="161"/>
        <v>0.15644063703156674</v>
      </c>
      <c r="AK48" s="1">
        <v>3</v>
      </c>
      <c r="AL48" s="1">
        <v>0.01</v>
      </c>
      <c r="AM48" s="2">
        <v>2E-3</v>
      </c>
      <c r="AN48" s="4">
        <v>0.06</v>
      </c>
      <c r="AO48" s="4">
        <v>0.3</v>
      </c>
      <c r="AP48" s="1">
        <f t="shared" si="162"/>
        <v>7.5322802500000003</v>
      </c>
      <c r="AQ48" s="1">
        <f t="shared" si="163"/>
        <v>1.5</v>
      </c>
      <c r="AR48" s="1">
        <f t="shared" si="164"/>
        <v>3.18</v>
      </c>
      <c r="AS48" s="1">
        <f t="shared" si="165"/>
        <v>0.41600000000000004</v>
      </c>
      <c r="AT48" s="1">
        <f t="shared" si="166"/>
        <v>5.9354614565400636</v>
      </c>
      <c r="AU48" s="5">
        <f t="shared" si="167"/>
        <v>0.16847889710380265</v>
      </c>
      <c r="AW48" s="1">
        <v>3</v>
      </c>
      <c r="AX48" s="1">
        <v>0.01</v>
      </c>
      <c r="AY48" s="2">
        <v>2E-3</v>
      </c>
      <c r="AZ48" s="4">
        <v>0.08</v>
      </c>
      <c r="BA48" s="4">
        <v>0.4</v>
      </c>
      <c r="BB48" s="1">
        <f t="shared" si="168"/>
        <v>7.5322802500000003</v>
      </c>
      <c r="BC48" s="1">
        <f t="shared" si="169"/>
        <v>1.5</v>
      </c>
      <c r="BD48" s="1">
        <f t="shared" si="170"/>
        <v>3.24</v>
      </c>
      <c r="BE48" s="1">
        <f t="shared" si="171"/>
        <v>0.44799999999999995</v>
      </c>
      <c r="BF48" s="1">
        <f t="shared" si="172"/>
        <v>5.4956498905400633</v>
      </c>
      <c r="BG48" s="5">
        <f t="shared" si="173"/>
        <v>0.18196210091937443</v>
      </c>
      <c r="BI48" s="1">
        <v>3</v>
      </c>
      <c r="BJ48" s="1">
        <v>0.01</v>
      </c>
      <c r="BK48" s="1">
        <v>2E-3</v>
      </c>
      <c r="BL48" s="4">
        <v>0.1</v>
      </c>
      <c r="BM48" s="4">
        <v>0.5</v>
      </c>
      <c r="BN48" s="1">
        <f t="shared" si="174"/>
        <v>7.5322802500000003</v>
      </c>
      <c r="BO48" s="1">
        <f t="shared" si="175"/>
        <v>1.5</v>
      </c>
      <c r="BP48" s="1">
        <f t="shared" si="176"/>
        <v>3.3000000000000003</v>
      </c>
      <c r="BQ48" s="1">
        <f t="shared" si="177"/>
        <v>0.48</v>
      </c>
      <c r="BR48" s="1">
        <f t="shared" si="178"/>
        <v>5.0727663245400629</v>
      </c>
      <c r="BS48" s="5">
        <f t="shared" si="179"/>
        <v>0.1971310988961566</v>
      </c>
      <c r="BU48" s="1">
        <v>3</v>
      </c>
      <c r="BV48" s="1">
        <v>0.01</v>
      </c>
      <c r="BW48" s="1">
        <v>2E-3</v>
      </c>
      <c r="BX48" s="4">
        <v>0.2</v>
      </c>
      <c r="BY48" s="4">
        <v>1</v>
      </c>
      <c r="BZ48" s="1">
        <f t="shared" si="180"/>
        <v>7.5322802500000003</v>
      </c>
      <c r="CA48" s="1">
        <f t="shared" si="181"/>
        <v>1.5</v>
      </c>
      <c r="CB48" s="1">
        <f t="shared" si="182"/>
        <v>3.5999999999999996</v>
      </c>
      <c r="CC48" s="1">
        <f t="shared" si="183"/>
        <v>0.64</v>
      </c>
      <c r="CD48" s="1">
        <f t="shared" si="184"/>
        <v>3.2122684945400644</v>
      </c>
      <c r="CE48" s="5">
        <f t="shared" si="185"/>
        <v>0.31130648066925704</v>
      </c>
      <c r="CG48" s="1">
        <v>3</v>
      </c>
      <c r="CH48" s="1">
        <v>0.01</v>
      </c>
      <c r="CI48" s="1">
        <v>2E-3</v>
      </c>
      <c r="CJ48" s="4">
        <v>0.3</v>
      </c>
      <c r="CK48" s="4">
        <v>1.5</v>
      </c>
      <c r="CL48" s="1">
        <f t="shared" si="186"/>
        <v>7.5322802500000003</v>
      </c>
      <c r="CM48" s="1">
        <f t="shared" si="187"/>
        <v>1.5</v>
      </c>
      <c r="CN48" s="1">
        <f t="shared" si="188"/>
        <v>3.9000000000000004</v>
      </c>
      <c r="CO48" s="1">
        <f t="shared" si="189"/>
        <v>0.8</v>
      </c>
      <c r="CP48" s="1">
        <f t="shared" si="190"/>
        <v>1.7749706645400622</v>
      </c>
      <c r="CQ48" s="5">
        <f t="shared" si="191"/>
        <v>0.56338959284103107</v>
      </c>
      <c r="CS48" s="1">
        <v>3</v>
      </c>
      <c r="CT48" s="1">
        <v>0.01</v>
      </c>
      <c r="CU48" s="1">
        <v>2E-3</v>
      </c>
      <c r="CV48" s="4">
        <v>0.4</v>
      </c>
      <c r="CW48" s="4">
        <v>2</v>
      </c>
      <c r="CX48" s="1">
        <f t="shared" si="192"/>
        <v>7.5322802500000003</v>
      </c>
      <c r="CY48" s="1">
        <f t="shared" si="193"/>
        <v>1.5</v>
      </c>
      <c r="CZ48" s="1">
        <f t="shared" si="194"/>
        <v>4.1999999999999993</v>
      </c>
      <c r="DA48" s="1">
        <f t="shared" si="195"/>
        <v>0.96</v>
      </c>
      <c r="DB48" s="1">
        <f t="shared" si="196"/>
        <v>0.76087283454006438</v>
      </c>
      <c r="DC48" s="5">
        <f t="shared" si="197"/>
        <v>1.3142800670554682</v>
      </c>
      <c r="DE48" s="1">
        <v>3</v>
      </c>
      <c r="DF48" s="1">
        <v>0.01</v>
      </c>
      <c r="DG48" s="1">
        <v>2E-3</v>
      </c>
      <c r="DH48" s="4">
        <v>0.5</v>
      </c>
      <c r="DI48" s="4">
        <v>2.5</v>
      </c>
      <c r="DJ48" s="1">
        <f t="shared" si="198"/>
        <v>7.5322802500000003</v>
      </c>
      <c r="DK48" s="1">
        <f t="shared" si="199"/>
        <v>1.5</v>
      </c>
      <c r="DL48" s="1">
        <f t="shared" si="200"/>
        <v>4.5</v>
      </c>
      <c r="DM48" s="1">
        <f t="shared" si="201"/>
        <v>1.1200000000000001</v>
      </c>
      <c r="DN48" s="1">
        <f t="shared" si="202"/>
        <v>0.1699750045400627</v>
      </c>
      <c r="DO48" s="5">
        <f t="shared" si="203"/>
        <v>5.8832179631700043</v>
      </c>
      <c r="DQ48" s="1">
        <v>3</v>
      </c>
      <c r="DR48" s="1">
        <v>0.01</v>
      </c>
      <c r="DS48" s="1">
        <v>2E-3</v>
      </c>
      <c r="DT48" s="4">
        <v>0.6</v>
      </c>
      <c r="DU48" s="4">
        <v>3</v>
      </c>
      <c r="DV48" s="1">
        <f t="shared" si="204"/>
        <v>7.5322802500000003</v>
      </c>
      <c r="DW48" s="1">
        <f t="shared" si="205"/>
        <v>1.5</v>
      </c>
      <c r="DX48" s="1">
        <f t="shared" si="206"/>
        <v>4.8000000000000007</v>
      </c>
      <c r="DY48" s="1">
        <f t="shared" si="207"/>
        <v>1.28</v>
      </c>
      <c r="DZ48" s="1">
        <f t="shared" si="208"/>
        <v>2.2771745400625375E-3</v>
      </c>
      <c r="EA48" s="7">
        <f t="shared" si="209"/>
        <v>439.14069053860811</v>
      </c>
      <c r="EC48" s="1">
        <v>3</v>
      </c>
      <c r="ED48" s="1">
        <v>0.01</v>
      </c>
      <c r="EE48" s="1">
        <v>2E-3</v>
      </c>
      <c r="EF48" s="4">
        <v>0.7</v>
      </c>
      <c r="EG48" s="4">
        <v>3.5</v>
      </c>
      <c r="EH48" s="1">
        <f t="shared" si="210"/>
        <v>7.5322802500000003</v>
      </c>
      <c r="EI48" s="1">
        <f t="shared" si="211"/>
        <v>1.5</v>
      </c>
      <c r="EJ48" s="1">
        <f t="shared" si="212"/>
        <v>5.0999999999999996</v>
      </c>
      <c r="EK48" s="1">
        <f t="shared" si="213"/>
        <v>1.44</v>
      </c>
      <c r="EL48" s="1">
        <f t="shared" si="214"/>
        <v>0.25777934454006174</v>
      </c>
      <c r="EM48" s="7">
        <f t="shared" si="215"/>
        <v>3.8792867666888999</v>
      </c>
    </row>
    <row r="49" spans="1:143" x14ac:dyDescent="0.25">
      <c r="A49" s="1">
        <v>4</v>
      </c>
      <c r="B49" s="1">
        <v>0.03</v>
      </c>
      <c r="C49" s="1">
        <v>6.0000000000000001E-3</v>
      </c>
      <c r="D49" s="4">
        <v>0</v>
      </c>
      <c r="E49" s="4">
        <v>0</v>
      </c>
      <c r="F49" s="1">
        <f t="shared" si="144"/>
        <v>7.4720222500000002</v>
      </c>
      <c r="G49" s="1">
        <f t="shared" si="145"/>
        <v>1.5</v>
      </c>
      <c r="H49" s="1">
        <f t="shared" si="146"/>
        <v>3</v>
      </c>
      <c r="I49" s="1">
        <f t="shared" si="147"/>
        <v>0.32</v>
      </c>
      <c r="J49" s="1">
        <f t="shared" si="148"/>
        <v>7.0332220144950641</v>
      </c>
      <c r="K49" s="5">
        <f t="shared" si="149"/>
        <v>0.14218234515262818</v>
      </c>
      <c r="M49" s="1">
        <v>4</v>
      </c>
      <c r="N49" s="1">
        <v>0.03</v>
      </c>
      <c r="O49" s="1">
        <v>6.0000000000000001E-3</v>
      </c>
      <c r="P49" s="4">
        <v>0.02</v>
      </c>
      <c r="Q49" s="4">
        <v>0.1</v>
      </c>
      <c r="R49" s="1">
        <f t="shared" si="150"/>
        <v>7.4720222500000002</v>
      </c>
      <c r="S49" s="1">
        <f t="shared" si="151"/>
        <v>1.5</v>
      </c>
      <c r="T49" s="1">
        <f t="shared" si="152"/>
        <v>3.06</v>
      </c>
      <c r="U49" s="1">
        <f t="shared" si="153"/>
        <v>0.35200000000000004</v>
      </c>
      <c r="V49" s="1">
        <f t="shared" si="154"/>
        <v>6.5537139204950643</v>
      </c>
      <c r="W49" s="5">
        <f t="shared" si="155"/>
        <v>0.15258523825288678</v>
      </c>
      <c r="X49" s="2"/>
      <c r="Y49" s="1">
        <v>4</v>
      </c>
      <c r="Z49" s="1">
        <v>0.03</v>
      </c>
      <c r="AA49" s="1">
        <v>6.0000000000000001E-3</v>
      </c>
      <c r="AB49" s="4">
        <v>0.04</v>
      </c>
      <c r="AC49" s="4">
        <v>0.2</v>
      </c>
      <c r="AD49" s="1">
        <f t="shared" si="156"/>
        <v>7.4720222500000002</v>
      </c>
      <c r="AE49" s="1">
        <f t="shared" si="157"/>
        <v>1.5</v>
      </c>
      <c r="AF49" s="1">
        <f t="shared" si="158"/>
        <v>3.12</v>
      </c>
      <c r="AG49" s="1">
        <f t="shared" si="159"/>
        <v>0.38400000000000001</v>
      </c>
      <c r="AH49" s="1">
        <f t="shared" si="160"/>
        <v>6.0911338264950636</v>
      </c>
      <c r="AI49" s="5">
        <f t="shared" si="161"/>
        <v>0.16417304700320728</v>
      </c>
      <c r="AK49" s="1">
        <v>4</v>
      </c>
      <c r="AL49" s="1">
        <v>0.03</v>
      </c>
      <c r="AM49" s="1">
        <v>6.0000000000000001E-3</v>
      </c>
      <c r="AN49" s="4">
        <v>0.06</v>
      </c>
      <c r="AO49" s="4">
        <v>0.3</v>
      </c>
      <c r="AP49" s="1">
        <f t="shared" si="162"/>
        <v>7.4720222500000002</v>
      </c>
      <c r="AQ49" s="1">
        <f t="shared" si="163"/>
        <v>1.5</v>
      </c>
      <c r="AR49" s="1">
        <f t="shared" si="164"/>
        <v>3.18</v>
      </c>
      <c r="AS49" s="1">
        <f t="shared" si="165"/>
        <v>0.41600000000000004</v>
      </c>
      <c r="AT49" s="1">
        <f t="shared" si="166"/>
        <v>5.645481732495063</v>
      </c>
      <c r="AU49" s="5">
        <f t="shared" si="167"/>
        <v>0.17713280236902698</v>
      </c>
      <c r="AW49" s="1">
        <v>4</v>
      </c>
      <c r="AX49" s="1">
        <v>0.03</v>
      </c>
      <c r="AY49" s="1">
        <v>6.0000000000000001E-3</v>
      </c>
      <c r="AZ49" s="4">
        <v>0.08</v>
      </c>
      <c r="BA49" s="4">
        <v>0.4</v>
      </c>
      <c r="BB49" s="1">
        <f t="shared" si="168"/>
        <v>7.4720222500000002</v>
      </c>
      <c r="BC49" s="1">
        <f t="shared" si="169"/>
        <v>1.5</v>
      </c>
      <c r="BD49" s="1">
        <f t="shared" si="170"/>
        <v>3.24</v>
      </c>
      <c r="BE49" s="1">
        <f t="shared" si="171"/>
        <v>0.44799999999999995</v>
      </c>
      <c r="BF49" s="1">
        <f t="shared" si="172"/>
        <v>5.2167576384950625</v>
      </c>
      <c r="BG49" s="5">
        <f t="shared" si="173"/>
        <v>0.19168994791340957</v>
      </c>
      <c r="BI49" s="1">
        <v>4</v>
      </c>
      <c r="BJ49" s="1">
        <v>0.03</v>
      </c>
      <c r="BK49" s="1">
        <v>6.0000000000000001E-3</v>
      </c>
      <c r="BL49" s="4">
        <v>0.1</v>
      </c>
      <c r="BM49" s="4">
        <v>0.5</v>
      </c>
      <c r="BN49" s="1">
        <f t="shared" si="174"/>
        <v>7.4720222500000002</v>
      </c>
      <c r="BO49" s="1">
        <f t="shared" si="175"/>
        <v>1.5</v>
      </c>
      <c r="BP49" s="1">
        <f t="shared" si="176"/>
        <v>3.3000000000000003</v>
      </c>
      <c r="BQ49" s="1">
        <f t="shared" si="177"/>
        <v>0.48</v>
      </c>
      <c r="BR49" s="1">
        <f t="shared" si="178"/>
        <v>4.804961544495062</v>
      </c>
      <c r="BS49" s="5">
        <f t="shared" si="179"/>
        <v>0.2081182108825986</v>
      </c>
      <c r="BU49" s="1">
        <v>4</v>
      </c>
      <c r="BV49" s="1">
        <v>0.03</v>
      </c>
      <c r="BW49" s="1">
        <v>6.0000000000000001E-3</v>
      </c>
      <c r="BX49" s="4">
        <v>0.2</v>
      </c>
      <c r="BY49" s="4">
        <v>1</v>
      </c>
      <c r="BZ49" s="1">
        <f t="shared" si="180"/>
        <v>7.4720222500000002</v>
      </c>
      <c r="CA49" s="1">
        <f t="shared" si="181"/>
        <v>1.5</v>
      </c>
      <c r="CB49" s="1">
        <f t="shared" si="182"/>
        <v>3.5999999999999996</v>
      </c>
      <c r="CC49" s="1">
        <f t="shared" si="183"/>
        <v>0.64</v>
      </c>
      <c r="CD49" s="1">
        <f t="shared" si="184"/>
        <v>2.9999010744950638</v>
      </c>
      <c r="CE49" s="5">
        <f t="shared" si="185"/>
        <v>0.3333443254185699</v>
      </c>
      <c r="CG49" s="1">
        <v>4</v>
      </c>
      <c r="CH49" s="1">
        <v>0.03</v>
      </c>
      <c r="CI49" s="1">
        <v>6.0000000000000001E-3</v>
      </c>
      <c r="CJ49" s="4">
        <v>0.3</v>
      </c>
      <c r="CK49" s="4">
        <v>1.5</v>
      </c>
      <c r="CL49" s="1">
        <f t="shared" si="186"/>
        <v>7.4720222500000002</v>
      </c>
      <c r="CM49" s="1">
        <f t="shared" si="187"/>
        <v>1.5</v>
      </c>
      <c r="CN49" s="1">
        <f t="shared" si="188"/>
        <v>3.9000000000000004</v>
      </c>
      <c r="CO49" s="1">
        <f t="shared" si="189"/>
        <v>0.8</v>
      </c>
      <c r="CP49" s="1">
        <f t="shared" si="190"/>
        <v>1.6180406044950619</v>
      </c>
      <c r="CQ49" s="5">
        <f t="shared" si="191"/>
        <v>0.61803146177043411</v>
      </c>
      <c r="CS49" s="1">
        <v>4</v>
      </c>
      <c r="CT49" s="1">
        <v>0.03</v>
      </c>
      <c r="CU49" s="1">
        <v>6.0000000000000001E-3</v>
      </c>
      <c r="CV49" s="4">
        <v>0.4</v>
      </c>
      <c r="CW49" s="4">
        <v>2</v>
      </c>
      <c r="CX49" s="1">
        <f t="shared" si="192"/>
        <v>7.4720222500000002</v>
      </c>
      <c r="CY49" s="1">
        <f t="shared" si="193"/>
        <v>1.5</v>
      </c>
      <c r="CZ49" s="1">
        <f t="shared" si="194"/>
        <v>4.1999999999999993</v>
      </c>
      <c r="DA49" s="1">
        <f t="shared" si="195"/>
        <v>0.96</v>
      </c>
      <c r="DB49" s="1">
        <f t="shared" si="196"/>
        <v>0.65938013449506405</v>
      </c>
      <c r="DC49" s="5">
        <f t="shared" si="197"/>
        <v>1.5165758682823736</v>
      </c>
      <c r="DE49" s="1">
        <v>4</v>
      </c>
      <c r="DF49" s="1">
        <v>0.03</v>
      </c>
      <c r="DG49" s="1">
        <v>6.0000000000000001E-3</v>
      </c>
      <c r="DH49" s="4">
        <v>0.5</v>
      </c>
      <c r="DI49" s="4">
        <v>2.5</v>
      </c>
      <c r="DJ49" s="1">
        <f t="shared" si="198"/>
        <v>7.4720222500000002</v>
      </c>
      <c r="DK49" s="1">
        <f t="shared" si="199"/>
        <v>1.5</v>
      </c>
      <c r="DL49" s="1">
        <f t="shared" si="200"/>
        <v>4.5</v>
      </c>
      <c r="DM49" s="1">
        <f t="shared" si="201"/>
        <v>1.1200000000000001</v>
      </c>
      <c r="DN49" s="1">
        <f t="shared" si="202"/>
        <v>0.12391966449506256</v>
      </c>
      <c r="DO49" s="5">
        <f t="shared" si="203"/>
        <v>8.0697442498308565</v>
      </c>
      <c r="DQ49" s="1">
        <v>4</v>
      </c>
      <c r="DR49" s="1">
        <v>0.03</v>
      </c>
      <c r="DS49" s="1">
        <v>6.0000000000000001E-3</v>
      </c>
      <c r="DT49" s="4">
        <v>0.6</v>
      </c>
      <c r="DU49" s="4">
        <v>3</v>
      </c>
      <c r="DV49" s="1">
        <f t="shared" si="204"/>
        <v>7.4720222500000002</v>
      </c>
      <c r="DW49" s="1">
        <f t="shared" si="205"/>
        <v>1.5</v>
      </c>
      <c r="DX49" s="1">
        <f t="shared" si="206"/>
        <v>4.8000000000000007</v>
      </c>
      <c r="DY49" s="1">
        <f t="shared" si="207"/>
        <v>1.28</v>
      </c>
      <c r="DZ49" s="1">
        <f t="shared" si="208"/>
        <v>1.1659194495062617E-2</v>
      </c>
      <c r="EA49" s="7">
        <f t="shared" si="209"/>
        <v>85.769218484473811</v>
      </c>
      <c r="EC49" s="1">
        <v>4</v>
      </c>
      <c r="ED49" s="1">
        <v>0.03</v>
      </c>
      <c r="EE49" s="1">
        <v>6.0000000000000001E-3</v>
      </c>
      <c r="EF49" s="4">
        <v>0.7</v>
      </c>
      <c r="EG49" s="4">
        <v>3.5</v>
      </c>
      <c r="EH49" s="1">
        <f t="shared" si="210"/>
        <v>7.4720222500000002</v>
      </c>
      <c r="EI49" s="1">
        <f t="shared" si="211"/>
        <v>1.5</v>
      </c>
      <c r="EJ49" s="1">
        <f t="shared" si="212"/>
        <v>5.0999999999999996</v>
      </c>
      <c r="EK49" s="1">
        <f t="shared" si="213"/>
        <v>1.44</v>
      </c>
      <c r="EL49" s="1">
        <f t="shared" si="214"/>
        <v>0.32259872449506183</v>
      </c>
      <c r="EM49" s="7">
        <f t="shared" si="215"/>
        <v>3.099826267339465</v>
      </c>
    </row>
    <row r="50" spans="1:143" x14ac:dyDescent="0.25">
      <c r="A50" s="1">
        <v>5</v>
      </c>
      <c r="B50" s="1">
        <v>0.1</v>
      </c>
      <c r="C50" s="1">
        <v>1.7999999999999999E-2</v>
      </c>
      <c r="D50" s="4">
        <v>0</v>
      </c>
      <c r="E50" s="4">
        <v>0</v>
      </c>
      <c r="F50" s="1">
        <f t="shared" si="144"/>
        <v>7.2927002499999993</v>
      </c>
      <c r="G50" s="1">
        <f t="shared" si="145"/>
        <v>1.5</v>
      </c>
      <c r="H50" s="1">
        <f t="shared" si="146"/>
        <v>3</v>
      </c>
      <c r="I50" s="1">
        <f t="shared" si="147"/>
        <v>0.32</v>
      </c>
      <c r="J50" s="1">
        <f t="shared" si="148"/>
        <v>6.1142465263500601</v>
      </c>
      <c r="K50" s="5">
        <f t="shared" si="149"/>
        <v>0.16355245011636071</v>
      </c>
      <c r="M50" s="1">
        <v>5</v>
      </c>
      <c r="N50" s="1">
        <v>0.1</v>
      </c>
      <c r="O50" s="1">
        <v>1.7999999999999999E-2</v>
      </c>
      <c r="P50" s="4">
        <v>0.02</v>
      </c>
      <c r="Q50" s="4">
        <v>0.1</v>
      </c>
      <c r="R50" s="1">
        <f t="shared" si="150"/>
        <v>7.2927002499999993</v>
      </c>
      <c r="S50" s="1">
        <f t="shared" si="151"/>
        <v>1.5</v>
      </c>
      <c r="T50" s="1">
        <f t="shared" si="152"/>
        <v>3.06</v>
      </c>
      <c r="U50" s="1">
        <f t="shared" si="153"/>
        <v>0.35200000000000004</v>
      </c>
      <c r="V50" s="1">
        <f t="shared" si="154"/>
        <v>5.66773368035006</v>
      </c>
      <c r="W50" s="5">
        <f t="shared" si="155"/>
        <v>0.17643736569115512</v>
      </c>
      <c r="X50" s="2"/>
      <c r="Y50" s="1">
        <v>5</v>
      </c>
      <c r="Z50" s="1">
        <v>0.1</v>
      </c>
      <c r="AA50" s="1">
        <v>1.7999999999999999E-2</v>
      </c>
      <c r="AB50" s="4">
        <v>0.04</v>
      </c>
      <c r="AC50" s="4">
        <v>0.2</v>
      </c>
      <c r="AD50" s="1">
        <f t="shared" si="156"/>
        <v>7.2927002499999993</v>
      </c>
      <c r="AE50" s="1">
        <f t="shared" si="157"/>
        <v>1.5</v>
      </c>
      <c r="AF50" s="1">
        <f t="shared" si="158"/>
        <v>3.12</v>
      </c>
      <c r="AG50" s="1">
        <f t="shared" si="159"/>
        <v>0.38400000000000001</v>
      </c>
      <c r="AH50" s="1">
        <f t="shared" si="160"/>
        <v>5.2381488343500591</v>
      </c>
      <c r="AI50" s="5">
        <f t="shared" si="161"/>
        <v>0.19090713754491445</v>
      </c>
      <c r="AK50" s="1">
        <v>5</v>
      </c>
      <c r="AL50" s="1">
        <v>0.1</v>
      </c>
      <c r="AM50" s="1">
        <v>1.7999999999999999E-2</v>
      </c>
      <c r="AN50" s="4">
        <v>0.06</v>
      </c>
      <c r="AO50" s="4">
        <v>0.3</v>
      </c>
      <c r="AP50" s="1">
        <f t="shared" si="162"/>
        <v>7.2927002499999993</v>
      </c>
      <c r="AQ50" s="1">
        <f t="shared" si="163"/>
        <v>1.5</v>
      </c>
      <c r="AR50" s="1">
        <f t="shared" si="164"/>
        <v>3.18</v>
      </c>
      <c r="AS50" s="1">
        <f t="shared" si="165"/>
        <v>0.41600000000000004</v>
      </c>
      <c r="AT50" s="1">
        <f t="shared" si="166"/>
        <v>4.8254919883500591</v>
      </c>
      <c r="AU50" s="5">
        <f t="shared" si="167"/>
        <v>0.20723275521216269</v>
      </c>
      <c r="AW50" s="1">
        <v>5</v>
      </c>
      <c r="AX50" s="1">
        <v>0.1</v>
      </c>
      <c r="AY50" s="1">
        <v>1.7999999999999999E-2</v>
      </c>
      <c r="AZ50" s="4">
        <v>0.08</v>
      </c>
      <c r="BA50" s="4">
        <v>0.4</v>
      </c>
      <c r="BB50" s="1">
        <f t="shared" si="168"/>
        <v>7.2927002499999993</v>
      </c>
      <c r="BC50" s="1">
        <f t="shared" si="169"/>
        <v>1.5</v>
      </c>
      <c r="BD50" s="1">
        <f t="shared" si="170"/>
        <v>3.24</v>
      </c>
      <c r="BE50" s="1">
        <f t="shared" si="171"/>
        <v>0.44799999999999995</v>
      </c>
      <c r="BF50" s="1">
        <f t="shared" si="172"/>
        <v>4.4297631423500592</v>
      </c>
      <c r="BG50" s="5">
        <f t="shared" si="173"/>
        <v>0.225745704197964</v>
      </c>
      <c r="BI50" s="1">
        <v>5</v>
      </c>
      <c r="BJ50" s="1">
        <v>0.1</v>
      </c>
      <c r="BK50" s="1">
        <v>1.7999999999999999E-2</v>
      </c>
      <c r="BL50" s="4">
        <v>0.1</v>
      </c>
      <c r="BM50" s="4">
        <v>0.5</v>
      </c>
      <c r="BN50" s="1">
        <f t="shared" si="174"/>
        <v>7.2927002499999993</v>
      </c>
      <c r="BO50" s="1">
        <f t="shared" si="175"/>
        <v>1.5</v>
      </c>
      <c r="BP50" s="1">
        <f t="shared" si="176"/>
        <v>3.3000000000000003</v>
      </c>
      <c r="BQ50" s="1">
        <f t="shared" si="177"/>
        <v>0.48</v>
      </c>
      <c r="BR50" s="1">
        <f t="shared" si="178"/>
        <v>4.0509622963500584</v>
      </c>
      <c r="BS50" s="5">
        <f t="shared" si="179"/>
        <v>0.24685492651980642</v>
      </c>
      <c r="BU50" s="1">
        <v>5</v>
      </c>
      <c r="BV50" s="1">
        <v>0.1</v>
      </c>
      <c r="BW50" s="1">
        <v>1.7999999999999999E-2</v>
      </c>
      <c r="BX50" s="4">
        <v>0.2</v>
      </c>
      <c r="BY50" s="4">
        <v>1</v>
      </c>
      <c r="BZ50" s="1">
        <f t="shared" si="180"/>
        <v>7.2927002499999993</v>
      </c>
      <c r="CA50" s="1">
        <f t="shared" si="181"/>
        <v>1.5</v>
      </c>
      <c r="CB50" s="1">
        <f t="shared" si="182"/>
        <v>3.5999999999999996</v>
      </c>
      <c r="CC50" s="1">
        <f t="shared" si="183"/>
        <v>0.64</v>
      </c>
      <c r="CD50" s="1">
        <f t="shared" si="184"/>
        <v>2.4108780663500613</v>
      </c>
      <c r="CE50" s="5">
        <f t="shared" si="185"/>
        <v>0.41478663477740529</v>
      </c>
      <c r="CG50" s="1">
        <v>5</v>
      </c>
      <c r="CH50" s="1">
        <v>0.1</v>
      </c>
      <c r="CI50" s="1">
        <v>1.7999999999999999E-2</v>
      </c>
      <c r="CJ50" s="4">
        <v>0.3</v>
      </c>
      <c r="CK50" s="4">
        <v>1.5</v>
      </c>
      <c r="CL50" s="1">
        <f t="shared" si="186"/>
        <v>7.2927002499999993</v>
      </c>
      <c r="CM50" s="1">
        <f t="shared" si="187"/>
        <v>1.5</v>
      </c>
      <c r="CN50" s="1">
        <f t="shared" si="188"/>
        <v>3.9000000000000004</v>
      </c>
      <c r="CO50" s="1">
        <f t="shared" si="189"/>
        <v>0.8</v>
      </c>
      <c r="CP50" s="1">
        <f t="shared" si="190"/>
        <v>1.1939938363500602</v>
      </c>
      <c r="CQ50" s="5">
        <f t="shared" si="191"/>
        <v>0.83752526148452888</v>
      </c>
      <c r="CS50" s="1">
        <v>5</v>
      </c>
      <c r="CT50" s="1">
        <v>0.1</v>
      </c>
      <c r="CU50" s="1">
        <v>1.7999999999999999E-2</v>
      </c>
      <c r="CV50" s="4">
        <v>0.4</v>
      </c>
      <c r="CW50" s="4">
        <v>2</v>
      </c>
      <c r="CX50" s="1">
        <f t="shared" si="192"/>
        <v>7.2927002499999993</v>
      </c>
      <c r="CY50" s="1">
        <f t="shared" si="193"/>
        <v>1.5</v>
      </c>
      <c r="CZ50" s="1">
        <f t="shared" si="194"/>
        <v>4.1999999999999993</v>
      </c>
      <c r="DA50" s="1">
        <f t="shared" si="195"/>
        <v>0.96</v>
      </c>
      <c r="DB50" s="1">
        <f t="shared" si="196"/>
        <v>0.40030960635006257</v>
      </c>
      <c r="DC50" s="5">
        <f t="shared" si="197"/>
        <v>2.4980664569051596</v>
      </c>
      <c r="DE50" s="1">
        <v>5</v>
      </c>
      <c r="DF50" s="1">
        <v>0.1</v>
      </c>
      <c r="DG50" s="1">
        <v>1.7999999999999999E-2</v>
      </c>
      <c r="DH50" s="4">
        <v>0.5</v>
      </c>
      <c r="DI50" s="4">
        <v>2.5</v>
      </c>
      <c r="DJ50" s="1">
        <f t="shared" si="198"/>
        <v>7.2927002499999993</v>
      </c>
      <c r="DK50" s="1">
        <f t="shared" si="199"/>
        <v>1.5</v>
      </c>
      <c r="DL50" s="1">
        <f t="shared" si="200"/>
        <v>4.5</v>
      </c>
      <c r="DM50" s="1">
        <f t="shared" si="201"/>
        <v>1.1200000000000001</v>
      </c>
      <c r="DN50" s="1">
        <f t="shared" si="202"/>
        <v>2.982537635006223E-2</v>
      </c>
      <c r="DO50" s="5">
        <f t="shared" si="203"/>
        <v>33.528495609340851</v>
      </c>
      <c r="DQ50" s="1">
        <v>5</v>
      </c>
      <c r="DR50" s="1">
        <v>0.1</v>
      </c>
      <c r="DS50" s="1">
        <v>1.7999999999999999E-2</v>
      </c>
      <c r="DT50" s="4">
        <v>0.6</v>
      </c>
      <c r="DU50" s="4">
        <v>3</v>
      </c>
      <c r="DV50" s="1">
        <f t="shared" si="204"/>
        <v>7.2927002499999993</v>
      </c>
      <c r="DW50" s="1">
        <f t="shared" si="205"/>
        <v>1.5</v>
      </c>
      <c r="DX50" s="1">
        <f t="shared" si="206"/>
        <v>4.8000000000000007</v>
      </c>
      <c r="DY50" s="1">
        <f t="shared" si="207"/>
        <v>1.28</v>
      </c>
      <c r="DZ50" s="1">
        <f t="shared" si="208"/>
        <v>8.2541146350063307E-2</v>
      </c>
      <c r="EA50" s="7">
        <f t="shared" si="209"/>
        <v>12.115169757382864</v>
      </c>
      <c r="EC50" s="1">
        <v>5</v>
      </c>
      <c r="ED50" s="1">
        <v>0.1</v>
      </c>
      <c r="EE50" s="1">
        <v>1.7999999999999999E-2</v>
      </c>
      <c r="EF50" s="4">
        <v>0.7</v>
      </c>
      <c r="EG50" s="4">
        <v>3.5</v>
      </c>
      <c r="EH50" s="1">
        <f t="shared" si="210"/>
        <v>7.2927002499999993</v>
      </c>
      <c r="EI50" s="1">
        <f t="shared" si="211"/>
        <v>1.5</v>
      </c>
      <c r="EJ50" s="1">
        <f t="shared" si="212"/>
        <v>5.0999999999999996</v>
      </c>
      <c r="EK50" s="1">
        <f t="shared" si="213"/>
        <v>1.44</v>
      </c>
      <c r="EL50" s="1">
        <f t="shared" si="214"/>
        <v>0.55845691635006289</v>
      </c>
      <c r="EM50" s="7">
        <f t="shared" si="215"/>
        <v>1.7906484291317477</v>
      </c>
    </row>
    <row r="51" spans="1:143" x14ac:dyDescent="0.25">
      <c r="A51" s="1">
        <v>6</v>
      </c>
      <c r="B51" s="1">
        <v>0.3</v>
      </c>
      <c r="C51" s="1">
        <v>4.8000000000000001E-2</v>
      </c>
      <c r="D51" s="4">
        <v>0</v>
      </c>
      <c r="E51" s="4">
        <v>0</v>
      </c>
      <c r="F51" s="1">
        <f t="shared" si="144"/>
        <v>6.8539239999999992</v>
      </c>
      <c r="G51" s="1">
        <f t="shared" si="145"/>
        <v>1.5</v>
      </c>
      <c r="H51" s="1">
        <f t="shared" si="146"/>
        <v>3</v>
      </c>
      <c r="I51" s="1">
        <f t="shared" si="147"/>
        <v>0.32</v>
      </c>
      <c r="J51" s="1">
        <f t="shared" si="148"/>
        <v>4.1368468377759973</v>
      </c>
      <c r="K51" s="5">
        <f t="shared" si="149"/>
        <v>0.24173000336111264</v>
      </c>
      <c r="M51" s="1">
        <v>6</v>
      </c>
      <c r="N51" s="1">
        <v>0.3</v>
      </c>
      <c r="O51" s="1">
        <v>4.8000000000000001E-2</v>
      </c>
      <c r="P51" s="4">
        <v>0.02</v>
      </c>
      <c r="Q51" s="4">
        <v>0.1</v>
      </c>
      <c r="R51" s="1">
        <f t="shared" si="150"/>
        <v>6.8539239999999992</v>
      </c>
      <c r="S51" s="1">
        <f t="shared" si="151"/>
        <v>1.5</v>
      </c>
      <c r="T51" s="1">
        <f t="shared" si="152"/>
        <v>3.06</v>
      </c>
      <c r="U51" s="1">
        <f t="shared" si="153"/>
        <v>0.35200000000000004</v>
      </c>
      <c r="V51" s="1">
        <f t="shared" si="154"/>
        <v>3.7710688217759967</v>
      </c>
      <c r="W51" s="5">
        <f t="shared" si="155"/>
        <v>0.26517680988093101</v>
      </c>
      <c r="X51" s="2"/>
      <c r="Y51" s="1">
        <v>6</v>
      </c>
      <c r="Z51" s="1">
        <v>0.3</v>
      </c>
      <c r="AA51" s="1">
        <v>4.8000000000000001E-2</v>
      </c>
      <c r="AB51" s="4">
        <v>0.04</v>
      </c>
      <c r="AC51" s="4">
        <v>0.2</v>
      </c>
      <c r="AD51" s="1">
        <f t="shared" si="156"/>
        <v>6.8539239999999992</v>
      </c>
      <c r="AE51" s="1">
        <f t="shared" si="157"/>
        <v>1.5</v>
      </c>
      <c r="AF51" s="1">
        <f t="shared" si="158"/>
        <v>3.12</v>
      </c>
      <c r="AG51" s="1">
        <f t="shared" si="159"/>
        <v>0.38400000000000001</v>
      </c>
      <c r="AH51" s="1">
        <f t="shared" si="160"/>
        <v>3.422218805775997</v>
      </c>
      <c r="AI51" s="5">
        <f t="shared" si="161"/>
        <v>0.29220808392268988</v>
      </c>
      <c r="AK51" s="1">
        <v>6</v>
      </c>
      <c r="AL51" s="1">
        <v>0.3</v>
      </c>
      <c r="AM51" s="1">
        <v>4.8000000000000001E-2</v>
      </c>
      <c r="AN51" s="4">
        <v>0.06</v>
      </c>
      <c r="AO51" s="4">
        <v>0.3</v>
      </c>
      <c r="AP51" s="1">
        <f t="shared" si="162"/>
        <v>6.8539239999999992</v>
      </c>
      <c r="AQ51" s="1">
        <f t="shared" si="163"/>
        <v>1.5</v>
      </c>
      <c r="AR51" s="1">
        <f t="shared" si="164"/>
        <v>3.18</v>
      </c>
      <c r="AS51" s="1">
        <f t="shared" si="165"/>
        <v>0.41600000000000004</v>
      </c>
      <c r="AT51" s="1">
        <f t="shared" si="166"/>
        <v>3.090296789775997</v>
      </c>
      <c r="AU51" s="5">
        <f t="shared" si="167"/>
        <v>0.32359351480686938</v>
      </c>
      <c r="AW51" s="1">
        <v>6</v>
      </c>
      <c r="AX51" s="1">
        <v>0.3</v>
      </c>
      <c r="AY51" s="1">
        <v>4.8000000000000001E-2</v>
      </c>
      <c r="AZ51" s="4">
        <v>0.08</v>
      </c>
      <c r="BA51" s="4">
        <v>0.4</v>
      </c>
      <c r="BB51" s="1">
        <f t="shared" si="168"/>
        <v>6.8539239999999992</v>
      </c>
      <c r="BC51" s="1">
        <f t="shared" si="169"/>
        <v>1.5</v>
      </c>
      <c r="BD51" s="1">
        <f t="shared" si="170"/>
        <v>3.24</v>
      </c>
      <c r="BE51" s="1">
        <f t="shared" si="171"/>
        <v>0.44799999999999995</v>
      </c>
      <c r="BF51" s="1">
        <f t="shared" si="172"/>
        <v>2.775302773775997</v>
      </c>
      <c r="BG51" s="5">
        <f t="shared" si="173"/>
        <v>0.36032104657158859</v>
      </c>
      <c r="BI51" s="1">
        <v>6</v>
      </c>
      <c r="BJ51" s="1">
        <v>0.3</v>
      </c>
      <c r="BK51" s="1">
        <v>4.8000000000000001E-2</v>
      </c>
      <c r="BL51" s="4">
        <v>0.1</v>
      </c>
      <c r="BM51" s="4">
        <v>0.5</v>
      </c>
      <c r="BN51" s="1">
        <f t="shared" si="174"/>
        <v>6.8539239999999992</v>
      </c>
      <c r="BO51" s="1">
        <f t="shared" si="175"/>
        <v>1.5</v>
      </c>
      <c r="BP51" s="1">
        <f t="shared" si="176"/>
        <v>3.3000000000000003</v>
      </c>
      <c r="BQ51" s="1">
        <f t="shared" si="177"/>
        <v>0.48</v>
      </c>
      <c r="BR51" s="1">
        <f t="shared" si="178"/>
        <v>2.4772367577759966</v>
      </c>
      <c r="BS51" s="5">
        <f t="shared" si="179"/>
        <v>0.40367558605814324</v>
      </c>
      <c r="BU51" s="1">
        <v>6</v>
      </c>
      <c r="BV51" s="1">
        <v>0.3</v>
      </c>
      <c r="BW51" s="1">
        <v>4.8000000000000001E-2</v>
      </c>
      <c r="BX51" s="4">
        <v>0.2</v>
      </c>
      <c r="BY51" s="4">
        <v>1</v>
      </c>
      <c r="BZ51" s="1">
        <f t="shared" si="180"/>
        <v>6.8539239999999992</v>
      </c>
      <c r="CA51" s="1">
        <f t="shared" si="181"/>
        <v>1.5</v>
      </c>
      <c r="CB51" s="1">
        <f t="shared" si="182"/>
        <v>3.5999999999999996</v>
      </c>
      <c r="CC51" s="1">
        <f t="shared" si="183"/>
        <v>0.64</v>
      </c>
      <c r="CD51" s="1">
        <f t="shared" si="184"/>
        <v>1.2408266777759989</v>
      </c>
      <c r="CE51" s="5">
        <f t="shared" si="185"/>
        <v>0.80591432946328523</v>
      </c>
      <c r="CG51" s="1">
        <v>6</v>
      </c>
      <c r="CH51" s="1">
        <v>0.3</v>
      </c>
      <c r="CI51" s="1">
        <v>4.8000000000000001E-2</v>
      </c>
      <c r="CJ51" s="4">
        <v>0.3</v>
      </c>
      <c r="CK51" s="4">
        <v>1.5</v>
      </c>
      <c r="CL51" s="1">
        <f t="shared" si="186"/>
        <v>6.8539239999999992</v>
      </c>
      <c r="CM51" s="1">
        <f t="shared" si="187"/>
        <v>1.5</v>
      </c>
      <c r="CN51" s="1">
        <f t="shared" si="188"/>
        <v>3.9000000000000004</v>
      </c>
      <c r="CO51" s="1">
        <f t="shared" si="189"/>
        <v>0.8</v>
      </c>
      <c r="CP51" s="1">
        <f t="shared" si="190"/>
        <v>0.42761659777599847</v>
      </c>
      <c r="CQ51" s="5">
        <f t="shared" si="191"/>
        <v>2.3385434644046192</v>
      </c>
      <c r="CS51" s="1">
        <v>6</v>
      </c>
      <c r="CT51" s="1">
        <v>0.3</v>
      </c>
      <c r="CU51" s="1">
        <v>4.8000000000000001E-2</v>
      </c>
      <c r="CV51" s="4">
        <v>0.4</v>
      </c>
      <c r="CW51" s="4">
        <v>2</v>
      </c>
      <c r="CX51" s="1">
        <f t="shared" si="192"/>
        <v>6.8539239999999992</v>
      </c>
      <c r="CY51" s="1">
        <f t="shared" si="193"/>
        <v>1.5</v>
      </c>
      <c r="CZ51" s="1">
        <f t="shared" si="194"/>
        <v>4.1999999999999993</v>
      </c>
      <c r="DA51" s="1">
        <f t="shared" si="195"/>
        <v>0.96</v>
      </c>
      <c r="DB51" s="1">
        <f t="shared" si="196"/>
        <v>3.7606517775999992E-2</v>
      </c>
      <c r="DC51" s="5">
        <f t="shared" si="197"/>
        <v>26.591135237684448</v>
      </c>
      <c r="DE51" s="1">
        <v>6</v>
      </c>
      <c r="DF51" s="1">
        <v>0.3</v>
      </c>
      <c r="DG51" s="1">
        <v>4.8000000000000001E-2</v>
      </c>
      <c r="DH51" s="4">
        <v>0.5</v>
      </c>
      <c r="DI51" s="4">
        <v>2.5</v>
      </c>
      <c r="DJ51" s="1">
        <f t="shared" si="198"/>
        <v>6.8539239999999992</v>
      </c>
      <c r="DK51" s="1">
        <f t="shared" si="199"/>
        <v>1.5</v>
      </c>
      <c r="DL51" s="1">
        <f t="shared" si="200"/>
        <v>4.5</v>
      </c>
      <c r="DM51" s="1">
        <f t="shared" si="201"/>
        <v>1.1200000000000001</v>
      </c>
      <c r="DN51" s="1">
        <f t="shared" si="202"/>
        <v>7.0796437776000462E-2</v>
      </c>
      <c r="DO51" s="7">
        <f t="shared" si="203"/>
        <v>14.125004469349072</v>
      </c>
      <c r="DQ51" s="1">
        <v>6</v>
      </c>
      <c r="DR51" s="1">
        <v>0.3</v>
      </c>
      <c r="DS51" s="1">
        <v>4.8000000000000001E-2</v>
      </c>
      <c r="DT51" s="4">
        <v>0.6</v>
      </c>
      <c r="DU51" s="4">
        <v>3</v>
      </c>
      <c r="DV51" s="1">
        <f t="shared" si="204"/>
        <v>6.8539239999999992</v>
      </c>
      <c r="DW51" s="1">
        <f t="shared" si="205"/>
        <v>1.5</v>
      </c>
      <c r="DX51" s="1">
        <f t="shared" si="206"/>
        <v>4.8000000000000007</v>
      </c>
      <c r="DY51" s="1">
        <f t="shared" si="207"/>
        <v>1.28</v>
      </c>
      <c r="DZ51" s="1">
        <f t="shared" si="208"/>
        <v>0.5271863577760022</v>
      </c>
      <c r="EA51" s="7">
        <f t="shared" si="209"/>
        <v>1.8968624382061363</v>
      </c>
      <c r="EC51" s="1">
        <v>6</v>
      </c>
      <c r="ED51" s="1">
        <v>0.3</v>
      </c>
      <c r="EE51" s="1">
        <v>4.8000000000000001E-2</v>
      </c>
      <c r="EF51" s="4">
        <v>0.7</v>
      </c>
      <c r="EG51" s="4">
        <v>3.5</v>
      </c>
      <c r="EH51" s="1">
        <f t="shared" si="210"/>
        <v>6.8539239999999992</v>
      </c>
      <c r="EI51" s="1">
        <f t="shared" si="211"/>
        <v>1.5</v>
      </c>
      <c r="EJ51" s="1">
        <f t="shared" si="212"/>
        <v>5.0999999999999996</v>
      </c>
      <c r="EK51" s="1">
        <f t="shared" si="213"/>
        <v>1.44</v>
      </c>
      <c r="EL51" s="1">
        <f t="shared" si="214"/>
        <v>1.4067762777760009</v>
      </c>
      <c r="EM51" s="7">
        <f t="shared" si="215"/>
        <v>0.71084508304399252</v>
      </c>
    </row>
    <row r="52" spans="1:143" x14ac:dyDescent="0.25">
      <c r="A52" s="1">
        <v>7</v>
      </c>
      <c r="B52" s="1">
        <v>1</v>
      </c>
      <c r="C52" s="1">
        <v>0.1</v>
      </c>
      <c r="D52" s="4">
        <v>0</v>
      </c>
      <c r="E52" s="4">
        <v>0</v>
      </c>
      <c r="F52" s="1">
        <f t="shared" si="144"/>
        <v>6.1256250000000003</v>
      </c>
      <c r="G52" s="1">
        <f t="shared" si="145"/>
        <v>1.5</v>
      </c>
      <c r="H52" s="1">
        <f t="shared" si="146"/>
        <v>3</v>
      </c>
      <c r="I52" s="1">
        <f t="shared" si="147"/>
        <v>0.32</v>
      </c>
      <c r="J52" s="1">
        <f t="shared" si="148"/>
        <v>1.7046566406250008</v>
      </c>
      <c r="K52" s="5">
        <f t="shared" si="149"/>
        <v>0.58662840138490102</v>
      </c>
      <c r="M52" s="1">
        <v>7</v>
      </c>
      <c r="N52" s="1">
        <v>1</v>
      </c>
      <c r="O52" s="1">
        <v>0.1</v>
      </c>
      <c r="P52" s="4">
        <v>0.02</v>
      </c>
      <c r="Q52" s="4">
        <v>0.1</v>
      </c>
      <c r="R52" s="1">
        <f t="shared" si="150"/>
        <v>6.1256250000000003</v>
      </c>
      <c r="S52" s="1">
        <f t="shared" si="151"/>
        <v>1.5</v>
      </c>
      <c r="T52" s="1">
        <f t="shared" si="152"/>
        <v>3.06</v>
      </c>
      <c r="U52" s="1">
        <f t="shared" si="153"/>
        <v>0.35200000000000004</v>
      </c>
      <c r="V52" s="1">
        <f t="shared" si="154"/>
        <v>1.4728856406250004</v>
      </c>
      <c r="W52" s="5">
        <f t="shared" si="155"/>
        <v>0.67893933678086693</v>
      </c>
      <c r="X52" s="2"/>
      <c r="Y52" s="1">
        <v>7</v>
      </c>
      <c r="Z52" s="1">
        <v>1</v>
      </c>
      <c r="AA52" s="1">
        <v>0.1</v>
      </c>
      <c r="AB52" s="4">
        <v>0.04</v>
      </c>
      <c r="AC52" s="4">
        <v>0.2</v>
      </c>
      <c r="AD52" s="1">
        <f t="shared" si="156"/>
        <v>6.1256250000000003</v>
      </c>
      <c r="AE52" s="1">
        <f t="shared" si="157"/>
        <v>1.5</v>
      </c>
      <c r="AF52" s="1">
        <f t="shared" si="158"/>
        <v>3.12</v>
      </c>
      <c r="AG52" s="1">
        <f t="shared" si="159"/>
        <v>0.38400000000000001</v>
      </c>
      <c r="AH52" s="1">
        <f t="shared" si="160"/>
        <v>1.2580426406250007</v>
      </c>
      <c r="AI52" s="5">
        <f t="shared" si="161"/>
        <v>0.7948856165186865</v>
      </c>
      <c r="AK52" s="1">
        <v>7</v>
      </c>
      <c r="AL52" s="1">
        <v>1</v>
      </c>
      <c r="AM52" s="1">
        <v>0.1</v>
      </c>
      <c r="AN52" s="4">
        <v>0.06</v>
      </c>
      <c r="AO52" s="4">
        <v>0.3</v>
      </c>
      <c r="AP52" s="1">
        <f t="shared" si="162"/>
        <v>6.1256250000000003</v>
      </c>
      <c r="AQ52" s="1">
        <f t="shared" si="163"/>
        <v>1.5</v>
      </c>
      <c r="AR52" s="1">
        <f t="shared" si="164"/>
        <v>3.18</v>
      </c>
      <c r="AS52" s="1">
        <f t="shared" si="165"/>
        <v>0.41600000000000004</v>
      </c>
      <c r="AT52" s="1">
        <f t="shared" si="166"/>
        <v>1.0601276406250004</v>
      </c>
      <c r="AU52" s="5">
        <f t="shared" si="167"/>
        <v>0.94328264039078158</v>
      </c>
      <c r="AW52" s="1">
        <v>7</v>
      </c>
      <c r="AX52" s="1">
        <v>1</v>
      </c>
      <c r="AY52" s="1">
        <v>0.1</v>
      </c>
      <c r="AZ52" s="4">
        <v>0.08</v>
      </c>
      <c r="BA52" s="4">
        <v>0.4</v>
      </c>
      <c r="BB52" s="1">
        <f t="shared" si="168"/>
        <v>6.1256250000000003</v>
      </c>
      <c r="BC52" s="1">
        <f t="shared" si="169"/>
        <v>1.5</v>
      </c>
      <c r="BD52" s="1">
        <f t="shared" si="170"/>
        <v>3.24</v>
      </c>
      <c r="BE52" s="1">
        <f t="shared" si="171"/>
        <v>0.44799999999999995</v>
      </c>
      <c r="BF52" s="1">
        <f t="shared" si="172"/>
        <v>0.8791406406250003</v>
      </c>
      <c r="BG52" s="5">
        <f t="shared" si="173"/>
        <v>1.1374744310410654</v>
      </c>
      <c r="BI52" s="1">
        <v>7</v>
      </c>
      <c r="BJ52" s="1">
        <v>1</v>
      </c>
      <c r="BK52" s="1">
        <v>0.1</v>
      </c>
      <c r="BL52" s="4">
        <v>0.1</v>
      </c>
      <c r="BM52" s="4">
        <v>0.5</v>
      </c>
      <c r="BN52" s="1">
        <f t="shared" si="174"/>
        <v>6.1256250000000003</v>
      </c>
      <c r="BO52" s="1">
        <f t="shared" si="175"/>
        <v>1.5</v>
      </c>
      <c r="BP52" s="1">
        <f t="shared" si="176"/>
        <v>3.3000000000000003</v>
      </c>
      <c r="BQ52" s="1">
        <f t="shared" si="177"/>
        <v>0.48</v>
      </c>
      <c r="BR52" s="1">
        <f t="shared" si="178"/>
        <v>0.71508164062500013</v>
      </c>
      <c r="BS52" s="5">
        <f t="shared" si="179"/>
        <v>1.3984417207606865</v>
      </c>
      <c r="BU52" s="1">
        <v>7</v>
      </c>
      <c r="BV52" s="1">
        <v>1</v>
      </c>
      <c r="BW52" s="1">
        <v>0.1</v>
      </c>
      <c r="BX52" s="4">
        <v>0.2</v>
      </c>
      <c r="BY52" s="4">
        <v>1</v>
      </c>
      <c r="BZ52" s="1">
        <f t="shared" si="180"/>
        <v>6.1256250000000003</v>
      </c>
      <c r="CA52" s="1">
        <f t="shared" si="181"/>
        <v>1.5</v>
      </c>
      <c r="CB52" s="1">
        <f t="shared" si="182"/>
        <v>3.5999999999999996</v>
      </c>
      <c r="CC52" s="1">
        <f t="shared" si="183"/>
        <v>0.64</v>
      </c>
      <c r="CD52" s="1">
        <f t="shared" si="184"/>
        <v>0.1487066406250005</v>
      </c>
      <c r="CE52" s="5">
        <f t="shared" si="185"/>
        <v>6.7246492543782237</v>
      </c>
      <c r="CG52" s="1">
        <v>7</v>
      </c>
      <c r="CH52" s="1">
        <v>1</v>
      </c>
      <c r="CI52" s="1">
        <v>0.1</v>
      </c>
      <c r="CJ52" s="4">
        <v>0.3</v>
      </c>
      <c r="CK52" s="4">
        <v>1.5</v>
      </c>
      <c r="CL52" s="1">
        <f t="shared" si="186"/>
        <v>6.1256250000000003</v>
      </c>
      <c r="CM52" s="1">
        <f t="shared" si="187"/>
        <v>1.5</v>
      </c>
      <c r="CN52" s="1">
        <f t="shared" si="188"/>
        <v>3.9000000000000004</v>
      </c>
      <c r="CO52" s="1">
        <f t="shared" si="189"/>
        <v>0.8</v>
      </c>
      <c r="CP52" s="1">
        <f t="shared" si="190"/>
        <v>5.5316406250000118E-3</v>
      </c>
      <c r="CQ52" s="5">
        <f t="shared" si="191"/>
        <v>180.77819363039293</v>
      </c>
      <c r="CS52" s="1">
        <v>7</v>
      </c>
      <c r="CT52" s="1">
        <v>1</v>
      </c>
      <c r="CU52" s="1">
        <v>0.1</v>
      </c>
      <c r="CV52" s="4">
        <v>0.4</v>
      </c>
      <c r="CW52" s="4">
        <v>2</v>
      </c>
      <c r="CX52" s="1">
        <f t="shared" si="192"/>
        <v>6.1256250000000003</v>
      </c>
      <c r="CY52" s="1">
        <f t="shared" si="193"/>
        <v>1.5</v>
      </c>
      <c r="CZ52" s="1">
        <f t="shared" si="194"/>
        <v>4.1999999999999993</v>
      </c>
      <c r="DA52" s="1">
        <f t="shared" si="195"/>
        <v>0.96</v>
      </c>
      <c r="DB52" s="1">
        <f t="shared" si="196"/>
        <v>0.28555664062499886</v>
      </c>
      <c r="DC52" s="7">
        <f t="shared" si="197"/>
        <v>3.5019322184603952</v>
      </c>
      <c r="DE52" s="1">
        <v>7</v>
      </c>
      <c r="DF52" s="1">
        <v>1</v>
      </c>
      <c r="DG52" s="1">
        <v>0.1</v>
      </c>
      <c r="DH52" s="4">
        <v>0.5</v>
      </c>
      <c r="DI52" s="4">
        <v>2.5</v>
      </c>
      <c r="DJ52" s="1">
        <f t="shared" si="198"/>
        <v>6.1256250000000003</v>
      </c>
      <c r="DK52" s="1">
        <f t="shared" si="199"/>
        <v>1.5</v>
      </c>
      <c r="DL52" s="1">
        <f t="shared" si="200"/>
        <v>4.5</v>
      </c>
      <c r="DM52" s="1">
        <f t="shared" si="201"/>
        <v>1.1200000000000001</v>
      </c>
      <c r="DN52" s="1">
        <f t="shared" si="202"/>
        <v>0.98878164062499962</v>
      </c>
      <c r="DO52" s="7">
        <f t="shared" si="203"/>
        <v>1.0113456388287199</v>
      </c>
      <c r="DQ52" s="1">
        <v>7</v>
      </c>
      <c r="DR52" s="1">
        <v>1</v>
      </c>
      <c r="DS52" s="1">
        <v>0.1</v>
      </c>
      <c r="DT52" s="4">
        <v>0.6</v>
      </c>
      <c r="DU52" s="4">
        <v>3</v>
      </c>
      <c r="DV52" s="1">
        <f t="shared" si="204"/>
        <v>6.1256250000000003</v>
      </c>
      <c r="DW52" s="1">
        <f t="shared" si="205"/>
        <v>1.5</v>
      </c>
      <c r="DX52" s="1">
        <f t="shared" si="206"/>
        <v>4.8000000000000007</v>
      </c>
      <c r="DY52" s="1">
        <f t="shared" si="207"/>
        <v>1.28</v>
      </c>
      <c r="DZ52" s="1">
        <f t="shared" si="208"/>
        <v>2.1152066406250012</v>
      </c>
      <c r="EA52" s="7">
        <f t="shared" si="209"/>
        <v>0.47276704828447402</v>
      </c>
      <c r="EC52" s="1">
        <v>7</v>
      </c>
      <c r="ED52" s="1">
        <v>1</v>
      </c>
      <c r="EE52" s="1">
        <v>0.1</v>
      </c>
      <c r="EF52" s="4">
        <v>0.7</v>
      </c>
      <c r="EG52" s="4">
        <v>3.5</v>
      </c>
      <c r="EH52" s="1">
        <f t="shared" si="210"/>
        <v>6.1256250000000003</v>
      </c>
      <c r="EI52" s="1">
        <f t="shared" si="211"/>
        <v>1.5</v>
      </c>
      <c r="EJ52" s="1">
        <f t="shared" si="212"/>
        <v>5.0999999999999996</v>
      </c>
      <c r="EK52" s="1">
        <f t="shared" si="213"/>
        <v>1.44</v>
      </c>
      <c r="EL52" s="1">
        <f t="shared" si="214"/>
        <v>3.664831640624997</v>
      </c>
      <c r="EM52" s="7">
        <f t="shared" si="215"/>
        <v>0.272863830609545</v>
      </c>
    </row>
    <row r="53" spans="1:143" x14ac:dyDescent="0.25">
      <c r="A53" s="1">
        <v>8</v>
      </c>
      <c r="B53" s="1">
        <v>3</v>
      </c>
      <c r="C53" s="1">
        <v>0.152</v>
      </c>
      <c r="D53" s="4">
        <v>0</v>
      </c>
      <c r="E53" s="4">
        <v>0</v>
      </c>
      <c r="F53" s="1">
        <f t="shared" si="144"/>
        <v>5.4382239999999999</v>
      </c>
      <c r="G53" s="1">
        <f t="shared" si="145"/>
        <v>1.5</v>
      </c>
      <c r="H53" s="1">
        <f t="shared" si="146"/>
        <v>3</v>
      </c>
      <c r="I53" s="1">
        <f t="shared" si="147"/>
        <v>0.32</v>
      </c>
      <c r="J53" s="1">
        <f t="shared" si="148"/>
        <v>0.38220091417599988</v>
      </c>
      <c r="K53" s="5">
        <f t="shared" si="149"/>
        <v>2.6164249296889683</v>
      </c>
      <c r="M53" s="1">
        <v>8</v>
      </c>
      <c r="N53" s="1">
        <v>3</v>
      </c>
      <c r="O53" s="1">
        <v>0.152</v>
      </c>
      <c r="P53" s="4">
        <v>0.02</v>
      </c>
      <c r="Q53" s="4">
        <v>0.1</v>
      </c>
      <c r="R53" s="1">
        <f t="shared" si="150"/>
        <v>5.4382239999999999</v>
      </c>
      <c r="S53" s="1">
        <f t="shared" si="151"/>
        <v>1.5</v>
      </c>
      <c r="T53" s="1">
        <f t="shared" si="152"/>
        <v>3.06</v>
      </c>
      <c r="U53" s="1">
        <f t="shared" si="153"/>
        <v>0.35200000000000004</v>
      </c>
      <c r="V53" s="1">
        <f t="shared" si="154"/>
        <v>0.27691169817599981</v>
      </c>
      <c r="W53" s="5">
        <f t="shared" si="155"/>
        <v>3.6112594974749639</v>
      </c>
      <c r="X53" s="2"/>
      <c r="Y53" s="1">
        <v>8</v>
      </c>
      <c r="Z53" s="1">
        <v>3</v>
      </c>
      <c r="AA53" s="1">
        <v>0.152</v>
      </c>
      <c r="AB53" s="4">
        <v>0.04</v>
      </c>
      <c r="AC53" s="4">
        <v>0.2</v>
      </c>
      <c r="AD53" s="1">
        <f t="shared" si="156"/>
        <v>5.4382239999999999</v>
      </c>
      <c r="AE53" s="1">
        <f t="shared" si="157"/>
        <v>1.5</v>
      </c>
      <c r="AF53" s="1">
        <f t="shared" si="158"/>
        <v>3.12</v>
      </c>
      <c r="AG53" s="1">
        <f t="shared" si="159"/>
        <v>0.38400000000000001</v>
      </c>
      <c r="AH53" s="1">
        <f t="shared" si="160"/>
        <v>0.18855048217599985</v>
      </c>
      <c r="AI53" s="5">
        <f t="shared" si="161"/>
        <v>5.3036194257332303</v>
      </c>
      <c r="AK53" s="1">
        <v>8</v>
      </c>
      <c r="AL53" s="1">
        <v>3</v>
      </c>
      <c r="AM53" s="1">
        <v>0.152</v>
      </c>
      <c r="AN53" s="4">
        <v>0.06</v>
      </c>
      <c r="AO53" s="4">
        <v>0.3</v>
      </c>
      <c r="AP53" s="1">
        <f t="shared" si="162"/>
        <v>5.4382239999999999</v>
      </c>
      <c r="AQ53" s="1">
        <f t="shared" si="163"/>
        <v>1.5</v>
      </c>
      <c r="AR53" s="1">
        <f t="shared" si="164"/>
        <v>3.18</v>
      </c>
      <c r="AS53" s="1">
        <f t="shared" si="165"/>
        <v>0.41600000000000004</v>
      </c>
      <c r="AT53" s="1">
        <f t="shared" si="166"/>
        <v>0.11711726617599982</v>
      </c>
      <c r="AU53" s="5">
        <f t="shared" si="167"/>
        <v>8.5384506712890147</v>
      </c>
      <c r="AW53" s="1">
        <v>8</v>
      </c>
      <c r="AX53" s="1">
        <v>3</v>
      </c>
      <c r="AY53" s="1">
        <v>0.152</v>
      </c>
      <c r="AZ53" s="4">
        <v>0.08</v>
      </c>
      <c r="BA53" s="4">
        <v>0.4</v>
      </c>
      <c r="BB53" s="1">
        <f t="shared" si="168"/>
        <v>5.4382239999999999</v>
      </c>
      <c r="BC53" s="1">
        <f t="shared" si="169"/>
        <v>1.5</v>
      </c>
      <c r="BD53" s="1">
        <f t="shared" si="170"/>
        <v>3.24</v>
      </c>
      <c r="BE53" s="1">
        <f t="shared" si="171"/>
        <v>0.44799999999999995</v>
      </c>
      <c r="BF53" s="1">
        <f t="shared" si="172"/>
        <v>6.2612050175999884E-2</v>
      </c>
      <c r="BG53" s="5">
        <f t="shared" si="173"/>
        <v>15.971366489182854</v>
      </c>
      <c r="BI53" s="1">
        <v>8</v>
      </c>
      <c r="BJ53" s="1">
        <v>3</v>
      </c>
      <c r="BK53" s="1">
        <v>0.152</v>
      </c>
      <c r="BL53" s="4">
        <v>0.1</v>
      </c>
      <c r="BM53" s="4">
        <v>0.5</v>
      </c>
      <c r="BN53" s="1">
        <f t="shared" si="174"/>
        <v>5.4382239999999999</v>
      </c>
      <c r="BO53" s="1">
        <f t="shared" si="175"/>
        <v>1.5</v>
      </c>
      <c r="BP53" s="1">
        <f t="shared" si="176"/>
        <v>3.3000000000000003</v>
      </c>
      <c r="BQ53" s="1">
        <f t="shared" si="177"/>
        <v>0.48</v>
      </c>
      <c r="BR53" s="1">
        <f t="shared" si="178"/>
        <v>2.5034834175999904E-2</v>
      </c>
      <c r="BS53" s="5">
        <f t="shared" si="179"/>
        <v>39.944342869211731</v>
      </c>
      <c r="BU53" s="1">
        <v>8</v>
      </c>
      <c r="BV53" s="1">
        <v>3</v>
      </c>
      <c r="BW53" s="1">
        <v>0.152</v>
      </c>
      <c r="BX53" s="4">
        <v>0.2</v>
      </c>
      <c r="BY53" s="4">
        <v>1</v>
      </c>
      <c r="BZ53" s="1">
        <f t="shared" si="180"/>
        <v>5.4382239999999999</v>
      </c>
      <c r="CA53" s="1">
        <f t="shared" si="181"/>
        <v>1.5</v>
      </c>
      <c r="CB53" s="1">
        <f t="shared" si="182"/>
        <v>3.5999999999999996</v>
      </c>
      <c r="CC53" s="1">
        <f t="shared" si="183"/>
        <v>0.64</v>
      </c>
      <c r="CD53" s="1">
        <f t="shared" si="184"/>
        <v>9.1068754175999828E-2</v>
      </c>
      <c r="CE53" s="7">
        <f t="shared" si="185"/>
        <v>10.980714615546361</v>
      </c>
      <c r="CG53" s="1">
        <v>8</v>
      </c>
      <c r="CH53" s="1">
        <v>3</v>
      </c>
      <c r="CI53" s="1">
        <v>0.152</v>
      </c>
      <c r="CJ53" s="4">
        <v>0.3</v>
      </c>
      <c r="CK53" s="4">
        <v>1.5</v>
      </c>
      <c r="CL53" s="1">
        <f t="shared" si="186"/>
        <v>5.4382239999999999</v>
      </c>
      <c r="CM53" s="1">
        <f t="shared" si="187"/>
        <v>1.5</v>
      </c>
      <c r="CN53" s="1">
        <f t="shared" si="188"/>
        <v>3.9000000000000004</v>
      </c>
      <c r="CO53" s="1">
        <f t="shared" si="189"/>
        <v>0.8</v>
      </c>
      <c r="CP53" s="1">
        <f t="shared" si="190"/>
        <v>0.58030267417600068</v>
      </c>
      <c r="CQ53" s="7">
        <f t="shared" si="191"/>
        <v>1.7232386554481203</v>
      </c>
      <c r="CS53" s="1">
        <v>8</v>
      </c>
      <c r="CT53" s="1">
        <v>3</v>
      </c>
      <c r="CU53" s="1">
        <v>0.152</v>
      </c>
      <c r="CV53" s="4">
        <v>0.4</v>
      </c>
      <c r="CW53" s="4">
        <v>2</v>
      </c>
      <c r="CX53" s="1">
        <f t="shared" si="192"/>
        <v>5.4382239999999999</v>
      </c>
      <c r="CY53" s="1">
        <f t="shared" si="193"/>
        <v>1.5</v>
      </c>
      <c r="CZ53" s="1">
        <f t="shared" si="194"/>
        <v>4.1999999999999993</v>
      </c>
      <c r="DA53" s="1">
        <f t="shared" si="195"/>
        <v>0.96</v>
      </c>
      <c r="DB53" s="1">
        <f t="shared" si="196"/>
        <v>1.4927365941759982</v>
      </c>
      <c r="DC53" s="7">
        <f t="shared" si="197"/>
        <v>0.66991055481694506</v>
      </c>
      <c r="DE53" s="1">
        <v>8</v>
      </c>
      <c r="DF53" s="1">
        <v>3</v>
      </c>
      <c r="DG53" s="1">
        <v>0.152</v>
      </c>
      <c r="DH53" s="4">
        <v>0.5</v>
      </c>
      <c r="DI53" s="4">
        <v>2.5</v>
      </c>
      <c r="DJ53" s="1">
        <f t="shared" si="198"/>
        <v>5.4382239999999999</v>
      </c>
      <c r="DK53" s="1">
        <f t="shared" si="199"/>
        <v>1.5</v>
      </c>
      <c r="DL53" s="1">
        <f t="shared" si="200"/>
        <v>4.5</v>
      </c>
      <c r="DM53" s="1">
        <f t="shared" si="201"/>
        <v>1.1200000000000001</v>
      </c>
      <c r="DN53" s="1">
        <f t="shared" si="202"/>
        <v>2.8283705141760005</v>
      </c>
      <c r="DO53" s="7">
        <f t="shared" si="203"/>
        <v>0.35356046705618188</v>
      </c>
      <c r="DQ53" s="1">
        <v>8</v>
      </c>
      <c r="DR53" s="1">
        <v>3</v>
      </c>
      <c r="DS53" s="1">
        <v>0.152</v>
      </c>
      <c r="DT53" s="4">
        <v>0.6</v>
      </c>
      <c r="DU53" s="4">
        <v>3</v>
      </c>
      <c r="DV53" s="1">
        <f t="shared" si="204"/>
        <v>5.4382239999999999</v>
      </c>
      <c r="DW53" s="1">
        <f t="shared" si="205"/>
        <v>1.5</v>
      </c>
      <c r="DX53" s="1">
        <f t="shared" si="206"/>
        <v>4.8000000000000007</v>
      </c>
      <c r="DY53" s="1">
        <f t="shared" si="207"/>
        <v>1.28</v>
      </c>
      <c r="DZ53" s="1">
        <f t="shared" si="208"/>
        <v>4.5872044341760043</v>
      </c>
      <c r="EA53" s="7">
        <f t="shared" si="209"/>
        <v>0.21799769649455991</v>
      </c>
      <c r="EC53" s="1">
        <v>8</v>
      </c>
      <c r="ED53" s="1">
        <v>3</v>
      </c>
      <c r="EE53" s="1">
        <v>0.152</v>
      </c>
      <c r="EF53" s="4">
        <v>0.7</v>
      </c>
      <c r="EG53" s="4">
        <v>3.5</v>
      </c>
      <c r="EH53" s="1">
        <f t="shared" si="210"/>
        <v>5.4382239999999999</v>
      </c>
      <c r="EI53" s="1">
        <f t="shared" si="211"/>
        <v>1.5</v>
      </c>
      <c r="EJ53" s="1">
        <f t="shared" si="212"/>
        <v>5.0999999999999996</v>
      </c>
      <c r="EK53" s="1">
        <f t="shared" si="213"/>
        <v>1.44</v>
      </c>
      <c r="EL53" s="1">
        <f t="shared" si="214"/>
        <v>6.7692383541759984</v>
      </c>
      <c r="EM53" s="7">
        <f t="shared" si="215"/>
        <v>0.14772710719856569</v>
      </c>
    </row>
    <row r="54" spans="1:143" x14ac:dyDescent="0.25">
      <c r="A54" s="1">
        <v>9</v>
      </c>
      <c r="B54" s="1">
        <v>10</v>
      </c>
      <c r="C54" s="1">
        <v>0.182</v>
      </c>
      <c r="D54" s="4">
        <v>0</v>
      </c>
      <c r="E54" s="4">
        <v>0</v>
      </c>
      <c r="F54" s="1">
        <f t="shared" si="144"/>
        <v>5.0602502500000002</v>
      </c>
      <c r="G54" s="1">
        <f t="shared" si="145"/>
        <v>1.5</v>
      </c>
      <c r="H54" s="1">
        <f t="shared" si="146"/>
        <v>3</v>
      </c>
      <c r="I54" s="1">
        <f t="shared" si="147"/>
        <v>0.32</v>
      </c>
      <c r="J54" s="1">
        <f t="shared" si="148"/>
        <v>5.772018262506258E-2</v>
      </c>
      <c r="K54" s="5">
        <f t="shared" si="149"/>
        <v>17.324962509141329</v>
      </c>
      <c r="M54" s="1">
        <v>9</v>
      </c>
      <c r="N54" s="1">
        <v>10</v>
      </c>
      <c r="O54" s="1">
        <v>0.182</v>
      </c>
      <c r="P54" s="4">
        <v>0.02</v>
      </c>
      <c r="Q54" s="4">
        <v>0.1</v>
      </c>
      <c r="R54" s="1">
        <f t="shared" si="150"/>
        <v>5.0602502500000002</v>
      </c>
      <c r="S54" s="1">
        <f t="shared" si="151"/>
        <v>1.5</v>
      </c>
      <c r="T54" s="1">
        <f t="shared" si="152"/>
        <v>3.06</v>
      </c>
      <c r="U54" s="1">
        <f t="shared" si="153"/>
        <v>0.35200000000000004</v>
      </c>
      <c r="V54" s="1">
        <f t="shared" si="154"/>
        <v>2.1978136625062525E-2</v>
      </c>
      <c r="W54" s="5">
        <f t="shared" si="155"/>
        <v>45.49976265320241</v>
      </c>
      <c r="X54" s="2"/>
      <c r="Y54" s="1">
        <v>9</v>
      </c>
      <c r="Z54" s="1">
        <v>10</v>
      </c>
      <c r="AA54" s="1">
        <v>0.182</v>
      </c>
      <c r="AB54" s="4">
        <v>0.04</v>
      </c>
      <c r="AC54" s="4">
        <v>0.2</v>
      </c>
      <c r="AD54" s="1">
        <f t="shared" si="156"/>
        <v>5.0602502500000002</v>
      </c>
      <c r="AE54" s="1">
        <f t="shared" si="157"/>
        <v>1.5</v>
      </c>
      <c r="AF54" s="1">
        <f t="shared" si="158"/>
        <v>3.12</v>
      </c>
      <c r="AG54" s="1">
        <f t="shared" si="159"/>
        <v>0.38400000000000001</v>
      </c>
      <c r="AH54" s="1">
        <f t="shared" si="160"/>
        <v>3.1640906250625066E-3</v>
      </c>
      <c r="AI54" s="5">
        <f t="shared" si="161"/>
        <v>316.04657340693109</v>
      </c>
      <c r="AK54" s="1">
        <v>9</v>
      </c>
      <c r="AL54" s="1">
        <v>10</v>
      </c>
      <c r="AM54" s="1">
        <v>0.182</v>
      </c>
      <c r="AN54" s="4">
        <v>0.06</v>
      </c>
      <c r="AO54" s="4">
        <v>0.3</v>
      </c>
      <c r="AP54" s="1">
        <f t="shared" si="162"/>
        <v>5.0602502500000002</v>
      </c>
      <c r="AQ54" s="1">
        <f t="shared" si="163"/>
        <v>1.5</v>
      </c>
      <c r="AR54" s="1">
        <f t="shared" si="164"/>
        <v>3.18</v>
      </c>
      <c r="AS54" s="1">
        <f t="shared" si="165"/>
        <v>0.41600000000000004</v>
      </c>
      <c r="AT54" s="1">
        <f t="shared" si="166"/>
        <v>1.2780446250625019E-3</v>
      </c>
      <c r="AU54" s="5">
        <f t="shared" si="167"/>
        <v>782.44529212044984</v>
      </c>
      <c r="AW54" s="1">
        <v>9</v>
      </c>
      <c r="AX54" s="1">
        <v>10</v>
      </c>
      <c r="AY54" s="1">
        <v>0.182</v>
      </c>
      <c r="AZ54" s="4">
        <v>0.08</v>
      </c>
      <c r="BA54" s="4">
        <v>0.4</v>
      </c>
      <c r="BB54" s="1">
        <f t="shared" si="168"/>
        <v>5.0602502500000002</v>
      </c>
      <c r="BC54" s="1">
        <f t="shared" si="169"/>
        <v>1.5</v>
      </c>
      <c r="BD54" s="1">
        <f t="shared" si="170"/>
        <v>3.24</v>
      </c>
      <c r="BE54" s="1">
        <f t="shared" si="171"/>
        <v>0.44799999999999995</v>
      </c>
      <c r="BF54" s="1">
        <f t="shared" si="172"/>
        <v>1.6319998625062501E-2</v>
      </c>
      <c r="BG54" s="7">
        <f t="shared" si="173"/>
        <v>61.274514966214973</v>
      </c>
      <c r="BI54" s="1">
        <v>9</v>
      </c>
      <c r="BJ54" s="1">
        <v>10</v>
      </c>
      <c r="BK54" s="1">
        <v>0.182</v>
      </c>
      <c r="BL54" s="4">
        <v>0.1</v>
      </c>
      <c r="BM54" s="4">
        <v>0.5</v>
      </c>
      <c r="BN54" s="1">
        <f t="shared" si="174"/>
        <v>5.0602502500000002</v>
      </c>
      <c r="BO54" s="1">
        <f t="shared" si="175"/>
        <v>1.5</v>
      </c>
      <c r="BP54" s="1">
        <f t="shared" si="176"/>
        <v>3.3000000000000003</v>
      </c>
      <c r="BQ54" s="1">
        <f t="shared" si="177"/>
        <v>0.48</v>
      </c>
      <c r="BR54" s="1">
        <f t="shared" si="178"/>
        <v>4.8289952625062534E-2</v>
      </c>
      <c r="BS54" s="7">
        <f t="shared" si="179"/>
        <v>20.70824147963647</v>
      </c>
      <c r="BU54" s="1">
        <v>9</v>
      </c>
      <c r="BV54" s="1">
        <v>10</v>
      </c>
      <c r="BW54" s="1">
        <v>0.182</v>
      </c>
      <c r="BX54" s="4">
        <v>0.2</v>
      </c>
      <c r="BY54" s="4">
        <v>1</v>
      </c>
      <c r="BZ54" s="1">
        <f t="shared" si="180"/>
        <v>5.0602502500000002</v>
      </c>
      <c r="CA54" s="1">
        <f t="shared" si="181"/>
        <v>1.5</v>
      </c>
      <c r="CB54" s="1">
        <f t="shared" si="182"/>
        <v>3.5999999999999996</v>
      </c>
      <c r="CC54" s="1">
        <f t="shared" si="183"/>
        <v>0.64</v>
      </c>
      <c r="CD54" s="1">
        <f t="shared" si="184"/>
        <v>0.46205972262506179</v>
      </c>
      <c r="CE54" s="7">
        <f t="shared" si="185"/>
        <v>2.1642223960114562</v>
      </c>
      <c r="CG54" s="1">
        <v>9</v>
      </c>
      <c r="CH54" s="1">
        <v>10</v>
      </c>
      <c r="CI54" s="1">
        <v>0.182</v>
      </c>
      <c r="CJ54" s="4">
        <v>0.3</v>
      </c>
      <c r="CK54" s="4">
        <v>1.5</v>
      </c>
      <c r="CL54" s="1">
        <f t="shared" si="186"/>
        <v>5.0602502500000002</v>
      </c>
      <c r="CM54" s="1">
        <f t="shared" si="187"/>
        <v>1.5</v>
      </c>
      <c r="CN54" s="1">
        <f t="shared" si="188"/>
        <v>3.9000000000000004</v>
      </c>
      <c r="CO54" s="1">
        <f t="shared" si="189"/>
        <v>0.8</v>
      </c>
      <c r="CP54" s="1">
        <f t="shared" si="190"/>
        <v>1.299029492625063</v>
      </c>
      <c r="CQ54" s="7">
        <f t="shared" si="191"/>
        <v>0.7698054629839175</v>
      </c>
      <c r="CS54" s="1">
        <v>9</v>
      </c>
      <c r="CT54" s="1">
        <v>10</v>
      </c>
      <c r="CU54" s="1">
        <v>0.182</v>
      </c>
      <c r="CV54" s="4">
        <v>0.4</v>
      </c>
      <c r="CW54" s="4">
        <v>2</v>
      </c>
      <c r="CX54" s="1">
        <f t="shared" si="192"/>
        <v>5.0602502500000002</v>
      </c>
      <c r="CY54" s="1">
        <f t="shared" si="193"/>
        <v>1.5</v>
      </c>
      <c r="CZ54" s="1">
        <f t="shared" si="194"/>
        <v>4.1999999999999993</v>
      </c>
      <c r="DA54" s="1">
        <f t="shared" si="195"/>
        <v>0.96</v>
      </c>
      <c r="DB54" s="1">
        <f t="shared" si="196"/>
        <v>2.5591992626250595</v>
      </c>
      <c r="DC54" s="7">
        <f t="shared" si="197"/>
        <v>0.39074722105627108</v>
      </c>
      <c r="DE54" s="1">
        <v>9</v>
      </c>
      <c r="DF54" s="1">
        <v>10</v>
      </c>
      <c r="DG54" s="1">
        <v>0.182</v>
      </c>
      <c r="DH54" s="4">
        <v>0.5</v>
      </c>
      <c r="DI54" s="4">
        <v>2.5</v>
      </c>
      <c r="DJ54" s="1">
        <f t="shared" si="198"/>
        <v>5.0602502500000002</v>
      </c>
      <c r="DK54" s="1">
        <f t="shared" si="199"/>
        <v>1.5</v>
      </c>
      <c r="DL54" s="1">
        <f t="shared" si="200"/>
        <v>4.5</v>
      </c>
      <c r="DM54" s="1">
        <f t="shared" si="201"/>
        <v>1.1200000000000001</v>
      </c>
      <c r="DN54" s="1">
        <f t="shared" si="202"/>
        <v>4.2425690326250622</v>
      </c>
      <c r="DO54" s="7">
        <f t="shared" si="203"/>
        <v>0.2357062412679839</v>
      </c>
      <c r="DQ54" s="1">
        <v>9</v>
      </c>
      <c r="DR54" s="1">
        <v>10</v>
      </c>
      <c r="DS54" s="1">
        <v>0.182</v>
      </c>
      <c r="DT54" s="4">
        <v>0.6</v>
      </c>
      <c r="DU54" s="4">
        <v>3</v>
      </c>
      <c r="DV54" s="1">
        <f t="shared" si="204"/>
        <v>5.0602502500000002</v>
      </c>
      <c r="DW54" s="1">
        <f t="shared" si="205"/>
        <v>1.5</v>
      </c>
      <c r="DX54" s="1">
        <f t="shared" si="206"/>
        <v>4.8000000000000007</v>
      </c>
      <c r="DY54" s="1">
        <f t="shared" si="207"/>
        <v>1.28</v>
      </c>
      <c r="DZ54" s="1">
        <f t="shared" si="208"/>
        <v>6.3491388026250668</v>
      </c>
      <c r="EA54" s="7">
        <f t="shared" si="209"/>
        <v>0.15750167559520789</v>
      </c>
      <c r="EC54" s="1">
        <v>9</v>
      </c>
      <c r="ED54" s="1">
        <v>10</v>
      </c>
      <c r="EE54" s="1">
        <v>0.182</v>
      </c>
      <c r="EF54" s="4">
        <v>0.7</v>
      </c>
      <c r="EG54" s="4">
        <v>3.5</v>
      </c>
      <c r="EH54" s="1">
        <f t="shared" si="210"/>
        <v>5.0602502500000002</v>
      </c>
      <c r="EI54" s="1">
        <f t="shared" si="211"/>
        <v>1.5</v>
      </c>
      <c r="EJ54" s="1">
        <f t="shared" si="212"/>
        <v>5.0999999999999996</v>
      </c>
      <c r="EK54" s="1">
        <f t="shared" si="213"/>
        <v>1.44</v>
      </c>
      <c r="EL54" s="1">
        <f t="shared" si="214"/>
        <v>8.8789085726250594</v>
      </c>
      <c r="EM54" s="7">
        <f t="shared" si="215"/>
        <v>0.11262645535996874</v>
      </c>
    </row>
    <row r="55" spans="1:143" x14ac:dyDescent="0.25">
      <c r="A55" s="1">
        <v>10</v>
      </c>
      <c r="B55" s="1">
        <v>30</v>
      </c>
      <c r="C55" s="1">
        <v>0.19400000000000001</v>
      </c>
      <c r="D55" s="4">
        <v>0</v>
      </c>
      <c r="E55" s="4">
        <v>0</v>
      </c>
      <c r="F55" s="1">
        <f t="shared" si="144"/>
        <v>4.9128722500000004</v>
      </c>
      <c r="G55" s="1">
        <f t="shared" si="145"/>
        <v>1.5</v>
      </c>
      <c r="H55" s="1">
        <f t="shared" si="146"/>
        <v>3</v>
      </c>
      <c r="I55" s="1">
        <f t="shared" si="147"/>
        <v>0.32</v>
      </c>
      <c r="J55" s="1">
        <f t="shared" si="148"/>
        <v>8.6252548200625705E-3</v>
      </c>
      <c r="K55" s="5">
        <f t="shared" si="149"/>
        <v>115.93860365423333</v>
      </c>
      <c r="M55" s="1">
        <v>10</v>
      </c>
      <c r="N55" s="1">
        <v>30</v>
      </c>
      <c r="O55" s="1">
        <v>0.19400000000000001</v>
      </c>
      <c r="P55" s="4">
        <v>0.02</v>
      </c>
      <c r="Q55" s="4">
        <v>0.1</v>
      </c>
      <c r="R55" s="1">
        <f t="shared" si="150"/>
        <v>4.9128722500000004</v>
      </c>
      <c r="S55" s="1">
        <f t="shared" si="151"/>
        <v>1.5</v>
      </c>
      <c r="T55" s="1">
        <f t="shared" si="152"/>
        <v>3.06</v>
      </c>
      <c r="U55" s="1">
        <f t="shared" si="153"/>
        <v>0.35200000000000004</v>
      </c>
      <c r="V55" s="1">
        <f t="shared" si="154"/>
        <v>7.6082006250051708E-7</v>
      </c>
      <c r="W55" s="5">
        <f t="shared" si="155"/>
        <v>1314371.2282157654</v>
      </c>
      <c r="X55" s="2"/>
      <c r="Y55" s="1">
        <v>10</v>
      </c>
      <c r="Z55" s="1">
        <v>30</v>
      </c>
      <c r="AA55" s="1">
        <v>0.19400000000000001</v>
      </c>
      <c r="AB55" s="4">
        <v>0.04</v>
      </c>
      <c r="AC55" s="4">
        <v>0.2</v>
      </c>
      <c r="AD55" s="1">
        <f t="shared" si="156"/>
        <v>4.9128722500000004</v>
      </c>
      <c r="AE55" s="1">
        <f t="shared" si="157"/>
        <v>1.5</v>
      </c>
      <c r="AF55" s="1">
        <f t="shared" si="158"/>
        <v>3.12</v>
      </c>
      <c r="AG55" s="1">
        <f t="shared" si="159"/>
        <v>0.38400000000000001</v>
      </c>
      <c r="AH55" s="1">
        <f t="shared" si="160"/>
        <v>8.3042668200624514E-3</v>
      </c>
      <c r="AI55" s="7">
        <f t="shared" si="161"/>
        <v>120.42002282297567</v>
      </c>
      <c r="AK55" s="1">
        <v>10</v>
      </c>
      <c r="AL55" s="1">
        <v>30</v>
      </c>
      <c r="AM55" s="1">
        <v>0.19400000000000001</v>
      </c>
      <c r="AN55" s="4">
        <v>0.06</v>
      </c>
      <c r="AO55" s="4">
        <v>0.3</v>
      </c>
      <c r="AP55" s="1">
        <f t="shared" si="162"/>
        <v>4.9128722500000004</v>
      </c>
      <c r="AQ55" s="1">
        <f t="shared" si="163"/>
        <v>1.5</v>
      </c>
      <c r="AR55" s="1">
        <f t="shared" si="164"/>
        <v>3.18</v>
      </c>
      <c r="AS55" s="1">
        <f t="shared" si="165"/>
        <v>0.41600000000000004</v>
      </c>
      <c r="AT55" s="1">
        <f t="shared" si="166"/>
        <v>3.3535772820062433E-2</v>
      </c>
      <c r="AU55" s="7">
        <f t="shared" si="167"/>
        <v>29.818904289623532</v>
      </c>
      <c r="AW55" s="1">
        <v>10</v>
      </c>
      <c r="AX55" s="1">
        <v>30</v>
      </c>
      <c r="AY55" s="1">
        <v>0.19400000000000001</v>
      </c>
      <c r="AZ55" s="4">
        <v>0.08</v>
      </c>
      <c r="BA55" s="4">
        <v>0.4</v>
      </c>
      <c r="BB55" s="1">
        <f t="shared" si="168"/>
        <v>4.9128722500000004</v>
      </c>
      <c r="BC55" s="1">
        <f t="shared" si="169"/>
        <v>1.5</v>
      </c>
      <c r="BD55" s="1">
        <f t="shared" si="170"/>
        <v>3.24</v>
      </c>
      <c r="BE55" s="1">
        <f t="shared" si="171"/>
        <v>0.44799999999999995</v>
      </c>
      <c r="BF55" s="1">
        <f t="shared" si="172"/>
        <v>7.5695278820062384E-2</v>
      </c>
      <c r="BG55" s="7">
        <f t="shared" si="173"/>
        <v>13.210863551703552</v>
      </c>
      <c r="BI55" s="1">
        <v>10</v>
      </c>
      <c r="BJ55" s="1">
        <v>30</v>
      </c>
      <c r="BK55" s="1">
        <v>0.19400000000000001</v>
      </c>
      <c r="BL55" s="4">
        <v>0.1</v>
      </c>
      <c r="BM55" s="4">
        <v>0.5</v>
      </c>
      <c r="BN55" s="1">
        <f t="shared" si="174"/>
        <v>4.9128722500000004</v>
      </c>
      <c r="BO55" s="1">
        <f t="shared" si="175"/>
        <v>1.5</v>
      </c>
      <c r="BP55" s="1">
        <f t="shared" si="176"/>
        <v>3.3000000000000003</v>
      </c>
      <c r="BQ55" s="1">
        <f t="shared" si="177"/>
        <v>0.48</v>
      </c>
      <c r="BR55" s="1">
        <f t="shared" si="178"/>
        <v>0.1347827848200624</v>
      </c>
      <c r="BS55" s="7">
        <f t="shared" si="179"/>
        <v>7.419345143632543</v>
      </c>
      <c r="BU55" s="1">
        <v>10</v>
      </c>
      <c r="BV55" s="1">
        <v>30</v>
      </c>
      <c r="BW55" s="1">
        <v>0.19400000000000001</v>
      </c>
      <c r="BX55" s="4">
        <v>0.2</v>
      </c>
      <c r="BY55" s="4">
        <v>1</v>
      </c>
      <c r="BZ55" s="1">
        <f t="shared" si="180"/>
        <v>4.9128722500000004</v>
      </c>
      <c r="CA55" s="1">
        <f t="shared" si="181"/>
        <v>1.5</v>
      </c>
      <c r="CB55" s="1">
        <f t="shared" si="182"/>
        <v>3.5999999999999996</v>
      </c>
      <c r="CC55" s="1">
        <f t="shared" si="183"/>
        <v>0.64</v>
      </c>
      <c r="CD55" s="1">
        <f t="shared" si="184"/>
        <v>0.68414031482006132</v>
      </c>
      <c r="CE55" s="7">
        <f t="shared" si="185"/>
        <v>1.4616884553324625</v>
      </c>
      <c r="CG55" s="1">
        <v>10</v>
      </c>
      <c r="CH55" s="1">
        <v>30</v>
      </c>
      <c r="CI55" s="1">
        <v>0.19400000000000001</v>
      </c>
      <c r="CJ55" s="4">
        <v>0.3</v>
      </c>
      <c r="CK55" s="4">
        <v>1.5</v>
      </c>
      <c r="CL55" s="1">
        <f t="shared" si="186"/>
        <v>4.9128722500000004</v>
      </c>
      <c r="CM55" s="1">
        <f t="shared" si="187"/>
        <v>1.5</v>
      </c>
      <c r="CN55" s="1">
        <f t="shared" si="188"/>
        <v>3.9000000000000004</v>
      </c>
      <c r="CO55" s="1">
        <f t="shared" si="189"/>
        <v>0.8</v>
      </c>
      <c r="CP55" s="1">
        <f t="shared" si="190"/>
        <v>1.6566978448200624</v>
      </c>
      <c r="CQ55" s="7">
        <f t="shared" si="191"/>
        <v>0.60361037054926103</v>
      </c>
      <c r="CS55" s="1">
        <v>10</v>
      </c>
      <c r="CT55" s="1">
        <v>30</v>
      </c>
      <c r="CU55" s="1">
        <v>0.19400000000000001</v>
      </c>
      <c r="CV55" s="4">
        <v>0.4</v>
      </c>
      <c r="CW55" s="4">
        <v>2</v>
      </c>
      <c r="CX55" s="1">
        <f t="shared" si="192"/>
        <v>4.9128722500000004</v>
      </c>
      <c r="CY55" s="1">
        <f t="shared" si="193"/>
        <v>1.5</v>
      </c>
      <c r="CZ55" s="1">
        <f t="shared" si="194"/>
        <v>4.1999999999999993</v>
      </c>
      <c r="DA55" s="1">
        <f t="shared" si="195"/>
        <v>0.96</v>
      </c>
      <c r="DB55" s="1">
        <f t="shared" si="196"/>
        <v>3.0524553748200587</v>
      </c>
      <c r="DC55" s="7">
        <f t="shared" si="197"/>
        <v>0.32760511693277405</v>
      </c>
      <c r="DE55" s="1">
        <v>10</v>
      </c>
      <c r="DF55" s="1">
        <v>30</v>
      </c>
      <c r="DG55" s="1">
        <v>0.19400000000000001</v>
      </c>
      <c r="DH55" s="4">
        <v>0.5</v>
      </c>
      <c r="DI55" s="4">
        <v>2.5</v>
      </c>
      <c r="DJ55" s="1">
        <f t="shared" si="198"/>
        <v>4.9128722500000004</v>
      </c>
      <c r="DK55" s="1">
        <f t="shared" si="199"/>
        <v>1.5</v>
      </c>
      <c r="DL55" s="1">
        <f t="shared" si="200"/>
        <v>4.5</v>
      </c>
      <c r="DM55" s="1">
        <f t="shared" si="201"/>
        <v>1.1200000000000001</v>
      </c>
      <c r="DN55" s="1">
        <f t="shared" si="202"/>
        <v>4.871412904820061</v>
      </c>
      <c r="DO55" s="7">
        <f t="shared" si="203"/>
        <v>0.20527925255741336</v>
      </c>
      <c r="DQ55" s="1">
        <v>10</v>
      </c>
      <c r="DR55" s="1">
        <v>30</v>
      </c>
      <c r="DS55" s="1">
        <v>0.19400000000000001</v>
      </c>
      <c r="DT55" s="4">
        <v>0.6</v>
      </c>
      <c r="DU55" s="4">
        <v>3</v>
      </c>
      <c r="DV55" s="1">
        <f t="shared" si="204"/>
        <v>4.9128722500000004</v>
      </c>
      <c r="DW55" s="1">
        <f t="shared" si="205"/>
        <v>1.5</v>
      </c>
      <c r="DX55" s="1">
        <f t="shared" si="206"/>
        <v>4.8000000000000007</v>
      </c>
      <c r="DY55" s="1">
        <f t="shared" si="207"/>
        <v>1.28</v>
      </c>
      <c r="DZ55" s="1">
        <f t="shared" si="208"/>
        <v>7.1135704348200655</v>
      </c>
      <c r="EA55" s="7">
        <f t="shared" si="209"/>
        <v>0.14057638272689635</v>
      </c>
      <c r="EC55" s="1">
        <v>10</v>
      </c>
      <c r="ED55" s="1">
        <v>30</v>
      </c>
      <c r="EE55" s="1">
        <v>0.19400000000000001</v>
      </c>
      <c r="EF55" s="4">
        <v>0.7</v>
      </c>
      <c r="EG55" s="4">
        <v>3.5</v>
      </c>
      <c r="EH55" s="1">
        <f t="shared" si="210"/>
        <v>4.9128722500000004</v>
      </c>
      <c r="EI55" s="1">
        <f t="shared" si="211"/>
        <v>1.5</v>
      </c>
      <c r="EJ55" s="1">
        <f t="shared" si="212"/>
        <v>5.0999999999999996</v>
      </c>
      <c r="EK55" s="1">
        <f t="shared" si="213"/>
        <v>1.44</v>
      </c>
      <c r="EL55" s="1">
        <f t="shared" si="214"/>
        <v>9.778927964820058</v>
      </c>
      <c r="EM55" s="7">
        <f t="shared" si="215"/>
        <v>0.10226069806399285</v>
      </c>
    </row>
    <row r="56" spans="1:143" x14ac:dyDescent="0.25">
      <c r="A56" s="1">
        <v>11</v>
      </c>
      <c r="B56" s="1">
        <v>100</v>
      </c>
      <c r="C56" s="1">
        <v>0.19800000000000001</v>
      </c>
      <c r="D56" s="4">
        <v>0</v>
      </c>
      <c r="E56" s="4">
        <v>0</v>
      </c>
      <c r="F56" s="1">
        <f t="shared" si="144"/>
        <v>4.8642302500000012</v>
      </c>
      <c r="G56" s="1">
        <f t="shared" si="145"/>
        <v>1.5</v>
      </c>
      <c r="H56" s="1">
        <f t="shared" si="146"/>
        <v>3</v>
      </c>
      <c r="I56" s="1">
        <f t="shared" si="147"/>
        <v>0.32</v>
      </c>
      <c r="J56" s="1">
        <f t="shared" si="148"/>
        <v>1.9563150150626054E-3</v>
      </c>
      <c r="K56" s="5">
        <f t="shared" si="149"/>
        <v>511.16512029019941</v>
      </c>
      <c r="M56" s="1">
        <v>11</v>
      </c>
      <c r="N56" s="1">
        <v>100</v>
      </c>
      <c r="O56" s="1">
        <v>0.19800000000000001</v>
      </c>
      <c r="P56" s="4">
        <v>0.02</v>
      </c>
      <c r="Q56" s="4">
        <v>0.1</v>
      </c>
      <c r="R56" s="1">
        <f t="shared" si="150"/>
        <v>4.8642302500000012</v>
      </c>
      <c r="S56" s="1">
        <f t="shared" si="151"/>
        <v>1.5</v>
      </c>
      <c r="T56" s="1">
        <f t="shared" si="152"/>
        <v>3.06</v>
      </c>
      <c r="U56" s="1">
        <f t="shared" si="153"/>
        <v>0.35200000000000004</v>
      </c>
      <c r="V56" s="1">
        <f t="shared" si="154"/>
        <v>2.2819490150623937E-3</v>
      </c>
      <c r="W56" s="7">
        <f t="shared" si="155"/>
        <v>438.22188550196756</v>
      </c>
      <c r="X56" s="2"/>
      <c r="Y56" s="1">
        <v>11</v>
      </c>
      <c r="Z56" s="1">
        <v>100</v>
      </c>
      <c r="AA56" s="1">
        <v>0.19800000000000001</v>
      </c>
      <c r="AB56" s="4">
        <v>0.04</v>
      </c>
      <c r="AC56" s="4">
        <v>0.2</v>
      </c>
      <c r="AD56" s="1">
        <f t="shared" si="156"/>
        <v>4.8642302500000012</v>
      </c>
      <c r="AE56" s="1">
        <f t="shared" si="157"/>
        <v>1.5</v>
      </c>
      <c r="AF56" s="1">
        <f t="shared" si="158"/>
        <v>3.12</v>
      </c>
      <c r="AG56" s="1">
        <f t="shared" si="159"/>
        <v>0.38400000000000001</v>
      </c>
      <c r="AH56" s="1">
        <f t="shared" si="160"/>
        <v>1.9535583015062197E-2</v>
      </c>
      <c r="AI56" s="7">
        <f t="shared" si="161"/>
        <v>51.188643780376893</v>
      </c>
      <c r="AK56" s="1">
        <v>11</v>
      </c>
      <c r="AL56" s="1">
        <v>100</v>
      </c>
      <c r="AM56" s="1">
        <v>0.19800000000000001</v>
      </c>
      <c r="AN56" s="4">
        <v>0.06</v>
      </c>
      <c r="AO56" s="4">
        <v>0.3</v>
      </c>
      <c r="AP56" s="1">
        <f t="shared" si="162"/>
        <v>4.8642302500000012</v>
      </c>
      <c r="AQ56" s="1">
        <f t="shared" si="163"/>
        <v>1.5</v>
      </c>
      <c r="AR56" s="1">
        <f t="shared" si="164"/>
        <v>3.18</v>
      </c>
      <c r="AS56" s="1">
        <f t="shared" si="165"/>
        <v>0.41600000000000004</v>
      </c>
      <c r="AT56" s="1">
        <f t="shared" si="166"/>
        <v>5.3717217015062033E-2</v>
      </c>
      <c r="AU56" s="7">
        <f t="shared" si="167"/>
        <v>18.616005362295763</v>
      </c>
      <c r="AW56" s="1">
        <v>11</v>
      </c>
      <c r="AX56" s="1">
        <v>100</v>
      </c>
      <c r="AY56" s="1">
        <v>0.19800000000000001</v>
      </c>
      <c r="AZ56" s="4">
        <v>0.08</v>
      </c>
      <c r="BA56" s="4">
        <v>0.4</v>
      </c>
      <c r="BB56" s="1">
        <f t="shared" si="168"/>
        <v>4.8642302500000012</v>
      </c>
      <c r="BC56" s="1">
        <f t="shared" si="169"/>
        <v>1.5</v>
      </c>
      <c r="BD56" s="1">
        <f t="shared" si="170"/>
        <v>3.24</v>
      </c>
      <c r="BE56" s="1">
        <f t="shared" si="171"/>
        <v>0.44799999999999995</v>
      </c>
      <c r="BF56" s="1">
        <f t="shared" si="172"/>
        <v>0.10482685101506183</v>
      </c>
      <c r="BG56" s="7">
        <f t="shared" si="173"/>
        <v>9.5395405882822626</v>
      </c>
      <c r="BI56" s="1">
        <v>11</v>
      </c>
      <c r="BJ56" s="1">
        <v>100</v>
      </c>
      <c r="BK56" s="1">
        <v>0.19800000000000001</v>
      </c>
      <c r="BL56" s="4">
        <v>0.1</v>
      </c>
      <c r="BM56" s="4">
        <v>0.5</v>
      </c>
      <c r="BN56" s="1">
        <f t="shared" si="174"/>
        <v>4.8642302500000012</v>
      </c>
      <c r="BO56" s="1">
        <f t="shared" si="175"/>
        <v>1.5</v>
      </c>
      <c r="BP56" s="1">
        <f t="shared" si="176"/>
        <v>3.3000000000000003</v>
      </c>
      <c r="BQ56" s="1">
        <f t="shared" si="177"/>
        <v>0.48</v>
      </c>
      <c r="BR56" s="1">
        <f t="shared" si="178"/>
        <v>0.17286448501506171</v>
      </c>
      <c r="BS56" s="7">
        <f t="shared" si="179"/>
        <v>5.78487825253909</v>
      </c>
      <c r="BU56" s="1">
        <v>11</v>
      </c>
      <c r="BV56" s="1">
        <v>100</v>
      </c>
      <c r="BW56" s="1">
        <v>0.19800000000000001</v>
      </c>
      <c r="BX56" s="4">
        <v>0.2</v>
      </c>
      <c r="BY56" s="4">
        <v>1</v>
      </c>
      <c r="BZ56" s="1">
        <f t="shared" si="180"/>
        <v>4.8642302500000012</v>
      </c>
      <c r="CA56" s="1">
        <f t="shared" si="181"/>
        <v>1.5</v>
      </c>
      <c r="CB56" s="1">
        <f t="shared" si="182"/>
        <v>3.5999999999999996</v>
      </c>
      <c r="CC56" s="1">
        <f t="shared" si="183"/>
        <v>0.64</v>
      </c>
      <c r="CD56" s="1">
        <f t="shared" si="184"/>
        <v>0.76697265501505985</v>
      </c>
      <c r="CE56" s="7">
        <f t="shared" si="185"/>
        <v>1.3038274486857222</v>
      </c>
      <c r="CG56" s="1">
        <v>11</v>
      </c>
      <c r="CH56" s="1">
        <v>100</v>
      </c>
      <c r="CI56" s="1">
        <v>0.19800000000000001</v>
      </c>
      <c r="CJ56" s="4">
        <v>0.3</v>
      </c>
      <c r="CK56" s="4">
        <v>1.5</v>
      </c>
      <c r="CL56" s="1">
        <f t="shared" si="186"/>
        <v>4.8642302500000012</v>
      </c>
      <c r="CM56" s="1">
        <f t="shared" si="187"/>
        <v>1.5</v>
      </c>
      <c r="CN56" s="1">
        <f t="shared" si="188"/>
        <v>3.9000000000000004</v>
      </c>
      <c r="CO56" s="1">
        <f t="shared" si="189"/>
        <v>0.8</v>
      </c>
      <c r="CP56" s="1">
        <f t="shared" si="190"/>
        <v>1.7842808250150604</v>
      </c>
      <c r="CQ56" s="7">
        <f t="shared" si="191"/>
        <v>0.56044989442262227</v>
      </c>
      <c r="CS56" s="1">
        <v>11</v>
      </c>
      <c r="CT56" s="1">
        <v>100</v>
      </c>
      <c r="CU56" s="1">
        <v>0.19800000000000001</v>
      </c>
      <c r="CV56" s="4">
        <v>0.4</v>
      </c>
      <c r="CW56" s="4">
        <v>2</v>
      </c>
      <c r="CX56" s="1">
        <f t="shared" si="192"/>
        <v>4.8642302500000012</v>
      </c>
      <c r="CY56" s="1">
        <f t="shared" si="193"/>
        <v>1.5</v>
      </c>
      <c r="CZ56" s="1">
        <f t="shared" si="194"/>
        <v>4.1999999999999993</v>
      </c>
      <c r="DA56" s="1">
        <f t="shared" si="195"/>
        <v>0.96</v>
      </c>
      <c r="DB56" s="1">
        <f t="shared" si="196"/>
        <v>3.2247889950150554</v>
      </c>
      <c r="DC56" s="7">
        <f t="shared" si="197"/>
        <v>0.3100978084289609</v>
      </c>
      <c r="DE56" s="1">
        <v>11</v>
      </c>
      <c r="DF56" s="1">
        <v>100</v>
      </c>
      <c r="DG56" s="1">
        <v>0.19800000000000001</v>
      </c>
      <c r="DH56" s="4">
        <v>0.5</v>
      </c>
      <c r="DI56" s="4">
        <v>2.5</v>
      </c>
      <c r="DJ56" s="1">
        <f t="shared" si="198"/>
        <v>4.8642302500000012</v>
      </c>
      <c r="DK56" s="1">
        <f t="shared" si="199"/>
        <v>1.5</v>
      </c>
      <c r="DL56" s="1">
        <f t="shared" si="200"/>
        <v>4.5</v>
      </c>
      <c r="DM56" s="1">
        <f t="shared" si="201"/>
        <v>1.1200000000000001</v>
      </c>
      <c r="DN56" s="1">
        <f t="shared" si="202"/>
        <v>5.0884971650150579</v>
      </c>
      <c r="DO56" s="7">
        <f t="shared" si="203"/>
        <v>0.19652167773135445</v>
      </c>
      <c r="DQ56" s="1">
        <v>11</v>
      </c>
      <c r="DR56" s="1">
        <v>100</v>
      </c>
      <c r="DS56" s="1">
        <v>0.19800000000000001</v>
      </c>
      <c r="DT56" s="4">
        <v>0.6</v>
      </c>
      <c r="DU56" s="4">
        <v>3</v>
      </c>
      <c r="DV56" s="1">
        <f t="shared" si="204"/>
        <v>4.8642302500000012</v>
      </c>
      <c r="DW56" s="1">
        <f t="shared" si="205"/>
        <v>1.5</v>
      </c>
      <c r="DX56" s="1">
        <f t="shared" si="206"/>
        <v>4.8000000000000007</v>
      </c>
      <c r="DY56" s="1">
        <f t="shared" si="207"/>
        <v>1.28</v>
      </c>
      <c r="DZ56" s="1">
        <f t="shared" si="208"/>
        <v>7.3754053350150608</v>
      </c>
      <c r="EA56" s="7">
        <f t="shared" si="209"/>
        <v>0.13558576845294942</v>
      </c>
      <c r="EC56" s="1">
        <v>11</v>
      </c>
      <c r="ED56" s="1">
        <v>100</v>
      </c>
      <c r="EE56" s="1">
        <v>0.19800000000000001</v>
      </c>
      <c r="EF56" s="4">
        <v>0.7</v>
      </c>
      <c r="EG56" s="4">
        <v>3.5</v>
      </c>
      <c r="EH56" s="1">
        <f t="shared" si="210"/>
        <v>4.8642302500000012</v>
      </c>
      <c r="EI56" s="1">
        <f t="shared" si="211"/>
        <v>1.5</v>
      </c>
      <c r="EJ56" s="1">
        <f t="shared" si="212"/>
        <v>5.0999999999999996</v>
      </c>
      <c r="EK56" s="1">
        <f t="shared" si="213"/>
        <v>1.44</v>
      </c>
      <c r="EL56" s="1">
        <f t="shared" si="214"/>
        <v>10.085513505015053</v>
      </c>
      <c r="EM56" s="7">
        <f t="shared" si="215"/>
        <v>9.9152115507331079E-2</v>
      </c>
    </row>
    <row r="57" spans="1:143" x14ac:dyDescent="0.25">
      <c r="A57" s="1">
        <v>12</v>
      </c>
      <c r="B57" s="1">
        <v>300</v>
      </c>
      <c r="C57" s="1">
        <v>0.1993</v>
      </c>
      <c r="D57" s="4">
        <v>0</v>
      </c>
      <c r="E57" s="4">
        <v>0</v>
      </c>
      <c r="F57" s="1">
        <f t="shared" si="144"/>
        <v>4.8484737056249996</v>
      </c>
      <c r="G57" s="1">
        <f t="shared" si="145"/>
        <v>1.5</v>
      </c>
      <c r="H57" s="1">
        <f t="shared" si="146"/>
        <v>3</v>
      </c>
      <c r="I57" s="1">
        <f t="shared" si="147"/>
        <v>0.32</v>
      </c>
      <c r="J57" s="1">
        <f t="shared" si="148"/>
        <v>8.1075191201913205E-4</v>
      </c>
      <c r="K57" s="5">
        <f t="shared" si="149"/>
        <v>1233.4229314483591</v>
      </c>
      <c r="M57" s="1">
        <v>12</v>
      </c>
      <c r="N57" s="1">
        <v>300</v>
      </c>
      <c r="O57" s="1">
        <v>0.1993</v>
      </c>
      <c r="P57" s="4">
        <v>0.02</v>
      </c>
      <c r="Q57" s="4">
        <v>0.1</v>
      </c>
      <c r="R57" s="1">
        <f t="shared" si="150"/>
        <v>4.8484737056249996</v>
      </c>
      <c r="S57" s="1">
        <f t="shared" si="151"/>
        <v>1.5</v>
      </c>
      <c r="T57" s="1">
        <f t="shared" si="152"/>
        <v>3.06</v>
      </c>
      <c r="U57" s="1">
        <f t="shared" si="153"/>
        <v>0.35200000000000004</v>
      </c>
      <c r="V57" s="1">
        <f t="shared" si="154"/>
        <v>4.0355900770192221E-3</v>
      </c>
      <c r="W57" s="7">
        <f t="shared" si="155"/>
        <v>247.79523710659498</v>
      </c>
      <c r="X57" s="2"/>
      <c r="Y57" s="1">
        <v>12</v>
      </c>
      <c r="Z57" s="1">
        <v>300</v>
      </c>
      <c r="AA57" s="1">
        <v>0.1993</v>
      </c>
      <c r="AB57" s="4">
        <v>0.04</v>
      </c>
      <c r="AC57" s="4">
        <v>0.2</v>
      </c>
      <c r="AD57" s="1">
        <f t="shared" si="156"/>
        <v>4.8484737056249996</v>
      </c>
      <c r="AE57" s="1">
        <f t="shared" si="157"/>
        <v>1.5</v>
      </c>
      <c r="AF57" s="1">
        <f t="shared" si="158"/>
        <v>3.12</v>
      </c>
      <c r="AG57" s="1">
        <f t="shared" si="159"/>
        <v>0.38400000000000001</v>
      </c>
      <c r="AH57" s="1">
        <f t="shared" si="160"/>
        <v>2.4188428242019326E-2</v>
      </c>
      <c r="AI57" s="7">
        <f t="shared" si="161"/>
        <v>41.342082668390731</v>
      </c>
      <c r="AK57" s="1">
        <v>12</v>
      </c>
      <c r="AL57" s="1">
        <v>300</v>
      </c>
      <c r="AM57" s="1">
        <v>0.1993</v>
      </c>
      <c r="AN57" s="4">
        <v>0.06</v>
      </c>
      <c r="AO57" s="4">
        <v>0.3</v>
      </c>
      <c r="AP57" s="1">
        <f t="shared" si="162"/>
        <v>4.8484737056249996</v>
      </c>
      <c r="AQ57" s="1">
        <f t="shared" si="163"/>
        <v>1.5</v>
      </c>
      <c r="AR57" s="1">
        <f t="shared" si="164"/>
        <v>3.18</v>
      </c>
      <c r="AS57" s="1">
        <f t="shared" si="165"/>
        <v>0.41600000000000004</v>
      </c>
      <c r="AT57" s="1">
        <f t="shared" si="166"/>
        <v>6.1269266407019463E-2</v>
      </c>
      <c r="AU57" s="7">
        <f t="shared" si="167"/>
        <v>16.321396658430245</v>
      </c>
      <c r="AW57" s="1">
        <v>12</v>
      </c>
      <c r="AX57" s="1">
        <v>300</v>
      </c>
      <c r="AY57" s="1">
        <v>0.1993</v>
      </c>
      <c r="AZ57" s="4">
        <v>0.08</v>
      </c>
      <c r="BA57" s="4">
        <v>0.4</v>
      </c>
      <c r="BB57" s="1">
        <f t="shared" si="168"/>
        <v>4.8484737056249996</v>
      </c>
      <c r="BC57" s="1">
        <f t="shared" si="169"/>
        <v>1.5</v>
      </c>
      <c r="BD57" s="1">
        <f t="shared" si="170"/>
        <v>3.24</v>
      </c>
      <c r="BE57" s="1">
        <f t="shared" si="171"/>
        <v>0.44799999999999995</v>
      </c>
      <c r="BF57" s="1">
        <f t="shared" si="172"/>
        <v>0.11527810457201956</v>
      </c>
      <c r="BG57" s="7">
        <f t="shared" si="173"/>
        <v>8.6746742038532894</v>
      </c>
      <c r="BI57" s="1">
        <v>12</v>
      </c>
      <c r="BJ57" s="1">
        <v>300</v>
      </c>
      <c r="BK57" s="1">
        <v>0.1993</v>
      </c>
      <c r="BL57" s="4">
        <v>0.1</v>
      </c>
      <c r="BM57" s="4">
        <v>0.5</v>
      </c>
      <c r="BN57" s="1">
        <f t="shared" si="174"/>
        <v>4.8484737056249996</v>
      </c>
      <c r="BO57" s="1">
        <f t="shared" si="175"/>
        <v>1.5</v>
      </c>
      <c r="BP57" s="1">
        <f t="shared" si="176"/>
        <v>3.3000000000000003</v>
      </c>
      <c r="BQ57" s="1">
        <f t="shared" si="177"/>
        <v>0.48</v>
      </c>
      <c r="BR57" s="1">
        <f t="shared" si="178"/>
        <v>0.18621494273701975</v>
      </c>
      <c r="BS57" s="7">
        <f t="shared" si="179"/>
        <v>5.3701383213496481</v>
      </c>
      <c r="BU57" s="1">
        <v>12</v>
      </c>
      <c r="BV57" s="1">
        <v>300</v>
      </c>
      <c r="BW57" s="1">
        <v>0.1993</v>
      </c>
      <c r="BX57" s="4">
        <v>0.2</v>
      </c>
      <c r="BY57" s="4">
        <v>1</v>
      </c>
      <c r="BZ57" s="1">
        <f t="shared" si="180"/>
        <v>4.8484737056249996</v>
      </c>
      <c r="CA57" s="1">
        <f t="shared" si="181"/>
        <v>1.5</v>
      </c>
      <c r="CB57" s="1">
        <f t="shared" si="182"/>
        <v>3.5999999999999996</v>
      </c>
      <c r="CC57" s="1">
        <f t="shared" si="183"/>
        <v>0.64</v>
      </c>
      <c r="CD57" s="1">
        <f t="shared" si="184"/>
        <v>0.79481913356201928</v>
      </c>
      <c r="CE57" s="7">
        <f t="shared" si="185"/>
        <v>1.2581478700927253</v>
      </c>
      <c r="CG57" s="1">
        <v>12</v>
      </c>
      <c r="CH57" s="1">
        <v>300</v>
      </c>
      <c r="CI57" s="1">
        <v>0.1993</v>
      </c>
      <c r="CJ57" s="4">
        <v>0.3</v>
      </c>
      <c r="CK57" s="4">
        <v>1.5</v>
      </c>
      <c r="CL57" s="1">
        <f t="shared" si="186"/>
        <v>4.8484737056249996</v>
      </c>
      <c r="CM57" s="1">
        <f t="shared" si="187"/>
        <v>1.5</v>
      </c>
      <c r="CN57" s="1">
        <f t="shared" si="188"/>
        <v>3.9000000000000004</v>
      </c>
      <c r="CO57" s="1">
        <f t="shared" si="189"/>
        <v>0.8</v>
      </c>
      <c r="CP57" s="1">
        <f t="shared" si="190"/>
        <v>1.8266233243870214</v>
      </c>
      <c r="CQ57" s="7">
        <f t="shared" si="191"/>
        <v>0.5474582453038479</v>
      </c>
      <c r="CS57" s="1">
        <v>12</v>
      </c>
      <c r="CT57" s="1">
        <v>300</v>
      </c>
      <c r="CU57" s="1">
        <v>0.1993</v>
      </c>
      <c r="CV57" s="4">
        <v>0.4</v>
      </c>
      <c r="CW57" s="4">
        <v>2</v>
      </c>
      <c r="CX57" s="1">
        <f t="shared" si="192"/>
        <v>4.8484737056249996</v>
      </c>
      <c r="CY57" s="1">
        <f t="shared" si="193"/>
        <v>1.5</v>
      </c>
      <c r="CZ57" s="1">
        <f t="shared" si="194"/>
        <v>4.1999999999999993</v>
      </c>
      <c r="DA57" s="1">
        <f t="shared" si="195"/>
        <v>0.96</v>
      </c>
      <c r="DB57" s="1">
        <f t="shared" si="196"/>
        <v>3.2816275152120178</v>
      </c>
      <c r="DC57" s="7">
        <f t="shared" si="197"/>
        <v>0.30472684525117183</v>
      </c>
      <c r="DE57" s="1">
        <v>12</v>
      </c>
      <c r="DF57" s="1">
        <v>300</v>
      </c>
      <c r="DG57" s="1">
        <v>0.1993</v>
      </c>
      <c r="DH57" s="4">
        <v>0.5</v>
      </c>
      <c r="DI57" s="4">
        <v>2.5</v>
      </c>
      <c r="DJ57" s="1">
        <f t="shared" si="198"/>
        <v>4.8484737056249996</v>
      </c>
      <c r="DK57" s="1">
        <f t="shared" si="199"/>
        <v>1.5</v>
      </c>
      <c r="DL57" s="1">
        <f t="shared" si="200"/>
        <v>4.5</v>
      </c>
      <c r="DM57" s="1">
        <f t="shared" si="201"/>
        <v>1.1200000000000001</v>
      </c>
      <c r="DN57" s="1">
        <f t="shared" si="202"/>
        <v>5.1598317060370213</v>
      </c>
      <c r="DO57" s="7">
        <f t="shared" si="203"/>
        <v>0.1938047705761404</v>
      </c>
      <c r="DQ57" s="1">
        <v>12</v>
      </c>
      <c r="DR57" s="1">
        <v>300</v>
      </c>
      <c r="DS57" s="1">
        <v>0.1993</v>
      </c>
      <c r="DT57" s="4">
        <v>0.6</v>
      </c>
      <c r="DU57" s="4">
        <v>3</v>
      </c>
      <c r="DV57" s="1">
        <f t="shared" si="204"/>
        <v>4.8484737056249996</v>
      </c>
      <c r="DW57" s="1">
        <f t="shared" si="205"/>
        <v>1.5</v>
      </c>
      <c r="DX57" s="1">
        <f t="shared" si="206"/>
        <v>4.8000000000000007</v>
      </c>
      <c r="DY57" s="1">
        <f t="shared" si="207"/>
        <v>1.28</v>
      </c>
      <c r="DZ57" s="1">
        <f t="shared" si="208"/>
        <v>7.4612358968620267</v>
      </c>
      <c r="EA57" s="7">
        <f t="shared" si="209"/>
        <v>0.13402605330044184</v>
      </c>
      <c r="EC57" s="1">
        <v>12</v>
      </c>
      <c r="ED57" s="1">
        <v>300</v>
      </c>
      <c r="EE57" s="1">
        <v>0.1993</v>
      </c>
      <c r="EF57" s="4">
        <v>0.7</v>
      </c>
      <c r="EG57" s="4">
        <v>3.5</v>
      </c>
      <c r="EH57" s="1">
        <f t="shared" si="210"/>
        <v>4.8484737056249996</v>
      </c>
      <c r="EI57" s="1">
        <f t="shared" si="211"/>
        <v>1.5</v>
      </c>
      <c r="EJ57" s="1">
        <f t="shared" si="212"/>
        <v>5.0999999999999996</v>
      </c>
      <c r="EK57" s="1">
        <f t="shared" si="213"/>
        <v>1.44</v>
      </c>
      <c r="EL57" s="1">
        <f t="shared" si="214"/>
        <v>10.185840087687019</v>
      </c>
      <c r="EM57" s="7">
        <f t="shared" si="215"/>
        <v>9.8175505544096764E-2</v>
      </c>
    </row>
    <row r="58" spans="1:143" x14ac:dyDescent="0.25">
      <c r="A58" s="1">
        <v>13</v>
      </c>
      <c r="B58" s="1">
        <v>1000</v>
      </c>
      <c r="C58" s="1">
        <v>0.19980000000000001</v>
      </c>
      <c r="D58" s="4">
        <v>0</v>
      </c>
      <c r="E58" s="4">
        <v>0</v>
      </c>
      <c r="F58" s="1">
        <f t="shared" si="144"/>
        <v>4.8424203025000008</v>
      </c>
      <c r="G58" s="1">
        <f t="shared" si="145"/>
        <v>1.5</v>
      </c>
      <c r="H58" s="1">
        <f t="shared" si="146"/>
        <v>3</v>
      </c>
      <c r="I58" s="1">
        <f t="shared" si="147"/>
        <v>0.32</v>
      </c>
      <c r="J58" s="1">
        <f t="shared" si="148"/>
        <v>5.026699641915406E-4</v>
      </c>
      <c r="K58" s="5">
        <f t="shared" si="149"/>
        <v>1989.3768699873096</v>
      </c>
      <c r="M58" s="1">
        <v>13</v>
      </c>
      <c r="N58" s="1">
        <v>1000</v>
      </c>
      <c r="O58" s="1">
        <v>0.19980000000000001</v>
      </c>
      <c r="P58" s="4">
        <v>0.02</v>
      </c>
      <c r="Q58" s="4">
        <v>0.1</v>
      </c>
      <c r="R58" s="1">
        <f t="shared" si="150"/>
        <v>4.8424203025000008</v>
      </c>
      <c r="S58" s="1">
        <f t="shared" si="151"/>
        <v>1.5</v>
      </c>
      <c r="T58" s="1">
        <f t="shared" si="152"/>
        <v>3.06</v>
      </c>
      <c r="U58" s="1">
        <f t="shared" si="153"/>
        <v>0.35200000000000004</v>
      </c>
      <c r="V58" s="1">
        <f t="shared" si="154"/>
        <v>4.8413343041914109E-3</v>
      </c>
      <c r="W58" s="7">
        <f t="shared" si="155"/>
        <v>206.55462671401244</v>
      </c>
      <c r="X58" s="2"/>
      <c r="Y58" s="1">
        <v>13</v>
      </c>
      <c r="Z58" s="1">
        <v>1000</v>
      </c>
      <c r="AA58" s="1">
        <v>0.19980000000000001</v>
      </c>
      <c r="AB58" s="4">
        <v>0.04</v>
      </c>
      <c r="AC58" s="4">
        <v>0.2</v>
      </c>
      <c r="AD58" s="1">
        <f t="shared" si="156"/>
        <v>4.8424203025000008</v>
      </c>
      <c r="AE58" s="1">
        <f t="shared" si="157"/>
        <v>1.5</v>
      </c>
      <c r="AF58" s="1">
        <f t="shared" si="158"/>
        <v>3.12</v>
      </c>
      <c r="AG58" s="1">
        <f t="shared" si="159"/>
        <v>0.38400000000000001</v>
      </c>
      <c r="AH58" s="1">
        <f t="shared" si="160"/>
        <v>2.6107998644191294E-2</v>
      </c>
      <c r="AI58" s="7">
        <f t="shared" si="161"/>
        <v>38.302438024007159</v>
      </c>
      <c r="AK58" s="1">
        <v>13</v>
      </c>
      <c r="AL58" s="1">
        <v>1000</v>
      </c>
      <c r="AM58" s="1">
        <v>0.19980000000000001</v>
      </c>
      <c r="AN58" s="4">
        <v>0.06</v>
      </c>
      <c r="AO58" s="4">
        <v>0.3</v>
      </c>
      <c r="AP58" s="1">
        <f t="shared" si="162"/>
        <v>4.8424203025000008</v>
      </c>
      <c r="AQ58" s="1">
        <f t="shared" si="163"/>
        <v>1.5</v>
      </c>
      <c r="AR58" s="1">
        <f t="shared" si="164"/>
        <v>3.18</v>
      </c>
      <c r="AS58" s="1">
        <f t="shared" si="165"/>
        <v>0.41600000000000004</v>
      </c>
      <c r="AT58" s="1">
        <f t="shared" si="166"/>
        <v>6.4302662984191211E-2</v>
      </c>
      <c r="AU58" s="7">
        <f t="shared" si="167"/>
        <v>15.551455469983408</v>
      </c>
      <c r="AW58" s="1">
        <v>13</v>
      </c>
      <c r="AX58" s="1">
        <v>1000</v>
      </c>
      <c r="AY58" s="1">
        <v>0.19980000000000001</v>
      </c>
      <c r="AZ58" s="4">
        <v>0.08</v>
      </c>
      <c r="BA58" s="4">
        <v>0.4</v>
      </c>
      <c r="BB58" s="1">
        <f t="shared" si="168"/>
        <v>4.8424203025000008</v>
      </c>
      <c r="BC58" s="1">
        <f t="shared" si="169"/>
        <v>1.5</v>
      </c>
      <c r="BD58" s="1">
        <f t="shared" si="170"/>
        <v>3.24</v>
      </c>
      <c r="BE58" s="1">
        <f t="shared" si="171"/>
        <v>0.44799999999999995</v>
      </c>
      <c r="BF58" s="1">
        <f t="shared" si="172"/>
        <v>0.11942532732419109</v>
      </c>
      <c r="BG58" s="7">
        <f t="shared" si="173"/>
        <v>8.3734331938266955</v>
      </c>
      <c r="BI58" s="1">
        <v>13</v>
      </c>
      <c r="BJ58" s="1">
        <v>1000</v>
      </c>
      <c r="BK58" s="1">
        <v>0.19980000000000001</v>
      </c>
      <c r="BL58" s="4">
        <v>0.1</v>
      </c>
      <c r="BM58" s="4">
        <v>0.5</v>
      </c>
      <c r="BN58" s="1">
        <f t="shared" si="174"/>
        <v>4.8424203025000008</v>
      </c>
      <c r="BO58" s="1">
        <f t="shared" si="175"/>
        <v>1.5</v>
      </c>
      <c r="BP58" s="1">
        <f t="shared" si="176"/>
        <v>3.3000000000000003</v>
      </c>
      <c r="BQ58" s="1">
        <f t="shared" si="177"/>
        <v>0.48</v>
      </c>
      <c r="BR58" s="1">
        <f t="shared" si="178"/>
        <v>0.19147599166419105</v>
      </c>
      <c r="BS58" s="7">
        <f t="shared" si="179"/>
        <v>5.2225868700750295</v>
      </c>
      <c r="BU58" s="1">
        <v>13</v>
      </c>
      <c r="BV58" s="1">
        <v>1000</v>
      </c>
      <c r="BW58" s="1">
        <v>0.19980000000000001</v>
      </c>
      <c r="BX58" s="4">
        <v>0.2</v>
      </c>
      <c r="BY58" s="4">
        <v>1</v>
      </c>
      <c r="BZ58" s="1">
        <f t="shared" si="180"/>
        <v>4.8424203025000008</v>
      </c>
      <c r="CA58" s="1">
        <f t="shared" si="181"/>
        <v>1.5</v>
      </c>
      <c r="CB58" s="1">
        <f t="shared" si="182"/>
        <v>3.5999999999999996</v>
      </c>
      <c r="CC58" s="1">
        <f t="shared" si="183"/>
        <v>0.64</v>
      </c>
      <c r="CD58" s="1">
        <f t="shared" si="184"/>
        <v>0.80564931336418955</v>
      </c>
      <c r="CE58" s="7">
        <f t="shared" si="185"/>
        <v>1.2412348442577958</v>
      </c>
      <c r="CG58" s="1">
        <v>13</v>
      </c>
      <c r="CH58" s="1">
        <v>1000</v>
      </c>
      <c r="CI58" s="1">
        <v>0.19980000000000001</v>
      </c>
      <c r="CJ58" s="4">
        <v>0.3</v>
      </c>
      <c r="CK58" s="4">
        <v>1.5</v>
      </c>
      <c r="CL58" s="1">
        <f t="shared" si="186"/>
        <v>4.8424203025000008</v>
      </c>
      <c r="CM58" s="1">
        <f t="shared" si="187"/>
        <v>1.5</v>
      </c>
      <c r="CN58" s="1">
        <f t="shared" si="188"/>
        <v>3.9000000000000004</v>
      </c>
      <c r="CO58" s="1">
        <f t="shared" si="189"/>
        <v>0.8</v>
      </c>
      <c r="CP58" s="1">
        <f t="shared" si="190"/>
        <v>1.8430226350641905</v>
      </c>
      <c r="CQ58" s="7">
        <f t="shared" si="191"/>
        <v>0.54258693353767251</v>
      </c>
      <c r="CS58" s="1">
        <v>13</v>
      </c>
      <c r="CT58" s="1">
        <v>1000</v>
      </c>
      <c r="CU58" s="1">
        <v>0.19980000000000001</v>
      </c>
      <c r="CV58" s="4">
        <v>0.4</v>
      </c>
      <c r="CW58" s="4">
        <v>2</v>
      </c>
      <c r="CX58" s="1">
        <f t="shared" si="192"/>
        <v>4.8424203025000008</v>
      </c>
      <c r="CY58" s="1">
        <f t="shared" si="193"/>
        <v>1.5</v>
      </c>
      <c r="CZ58" s="1">
        <f t="shared" si="194"/>
        <v>4.1999999999999993</v>
      </c>
      <c r="DA58" s="1">
        <f t="shared" si="195"/>
        <v>0.96</v>
      </c>
      <c r="DB58" s="1">
        <f t="shared" si="196"/>
        <v>3.3035959567641862</v>
      </c>
      <c r="DC58" s="7">
        <f t="shared" si="197"/>
        <v>0.30270045522742506</v>
      </c>
      <c r="DE58" s="1">
        <v>13</v>
      </c>
      <c r="DF58" s="1">
        <v>1000</v>
      </c>
      <c r="DG58" s="1">
        <v>0.19980000000000001</v>
      </c>
      <c r="DH58" s="4">
        <v>0.5</v>
      </c>
      <c r="DI58" s="4">
        <v>2.5</v>
      </c>
      <c r="DJ58" s="1">
        <f t="shared" si="198"/>
        <v>4.8424203025000008</v>
      </c>
      <c r="DK58" s="1">
        <f t="shared" si="199"/>
        <v>1.5</v>
      </c>
      <c r="DL58" s="1">
        <f t="shared" si="200"/>
        <v>4.5</v>
      </c>
      <c r="DM58" s="1">
        <f t="shared" si="201"/>
        <v>1.1200000000000001</v>
      </c>
      <c r="DN58" s="1">
        <f t="shared" si="202"/>
        <v>5.187369278464188</v>
      </c>
      <c r="DO58" s="7">
        <f t="shared" si="203"/>
        <v>0.19277594216235702</v>
      </c>
      <c r="DQ58" s="1">
        <v>13</v>
      </c>
      <c r="DR58" s="1">
        <v>1000</v>
      </c>
      <c r="DS58" s="1">
        <v>0.19980000000000001</v>
      </c>
      <c r="DT58" s="4">
        <v>0.6</v>
      </c>
      <c r="DU58" s="4">
        <v>3</v>
      </c>
      <c r="DV58" s="1">
        <f t="shared" si="204"/>
        <v>4.8424203025000008</v>
      </c>
      <c r="DW58" s="1">
        <f t="shared" si="205"/>
        <v>1.5</v>
      </c>
      <c r="DX58" s="1">
        <f t="shared" si="206"/>
        <v>4.8000000000000007</v>
      </c>
      <c r="DY58" s="1">
        <f t="shared" si="207"/>
        <v>1.28</v>
      </c>
      <c r="DZ58" s="1">
        <f t="shared" si="208"/>
        <v>7.4943426001641926</v>
      </c>
      <c r="EA58" s="7">
        <f t="shared" si="209"/>
        <v>0.13343398525416908</v>
      </c>
      <c r="EC58" s="1">
        <v>13</v>
      </c>
      <c r="ED58" s="1">
        <v>1000</v>
      </c>
      <c r="EE58" s="1">
        <v>0.19980000000000001</v>
      </c>
      <c r="EF58" s="4">
        <v>0.7</v>
      </c>
      <c r="EG58" s="4">
        <v>3.5</v>
      </c>
      <c r="EH58" s="1">
        <f t="shared" si="210"/>
        <v>4.8424203025000008</v>
      </c>
      <c r="EI58" s="1">
        <f t="shared" si="211"/>
        <v>1.5</v>
      </c>
      <c r="EJ58" s="1">
        <f t="shared" si="212"/>
        <v>5.0999999999999996</v>
      </c>
      <c r="EK58" s="1">
        <f t="shared" si="213"/>
        <v>1.44</v>
      </c>
      <c r="EL58" s="1">
        <f t="shared" si="214"/>
        <v>10.224515921864183</v>
      </c>
      <c r="EM58" s="7">
        <f t="shared" si="215"/>
        <v>9.7804141305271222E-2</v>
      </c>
    </row>
    <row r="59" spans="1:143" x14ac:dyDescent="0.25">
      <c r="A59" s="1">
        <v>14</v>
      </c>
      <c r="B59" s="1">
        <v>3000</v>
      </c>
      <c r="C59" s="1">
        <v>0.19997999999999999</v>
      </c>
      <c r="D59" s="4">
        <v>0</v>
      </c>
      <c r="E59" s="4">
        <v>0</v>
      </c>
      <c r="F59" s="1">
        <f t="shared" si="144"/>
        <v>4.8402420030249997</v>
      </c>
      <c r="G59" s="1">
        <f t="shared" si="145"/>
        <v>1.5</v>
      </c>
      <c r="H59" s="1">
        <f t="shared" si="146"/>
        <v>3</v>
      </c>
      <c r="I59" s="1">
        <f t="shared" si="147"/>
        <v>0.32</v>
      </c>
      <c r="J59" s="1">
        <f t="shared" si="148"/>
        <v>4.0973868646409833E-4</v>
      </c>
      <c r="K59" s="5">
        <f t="shared" si="149"/>
        <v>2440.5798940530867</v>
      </c>
      <c r="M59" s="1">
        <v>14</v>
      </c>
      <c r="N59" s="1">
        <v>3000</v>
      </c>
      <c r="O59" s="1">
        <v>0.19997999999999999</v>
      </c>
      <c r="P59" s="4">
        <v>0.02</v>
      </c>
      <c r="Q59" s="4">
        <v>0.1</v>
      </c>
      <c r="R59" s="1">
        <f t="shared" si="150"/>
        <v>4.8402420030249997</v>
      </c>
      <c r="S59" s="1">
        <f t="shared" si="151"/>
        <v>1.5</v>
      </c>
      <c r="T59" s="1">
        <f t="shared" si="152"/>
        <v>3.06</v>
      </c>
      <c r="U59" s="1">
        <f t="shared" si="153"/>
        <v>0.35200000000000004</v>
      </c>
      <c r="V59" s="1">
        <f t="shared" si="154"/>
        <v>5.1492101298641589E-3</v>
      </c>
      <c r="W59" s="7">
        <f t="shared" si="155"/>
        <v>194.20454298422288</v>
      </c>
      <c r="X59" s="2"/>
      <c r="Y59" s="1">
        <v>14</v>
      </c>
      <c r="Z59" s="1">
        <v>3000</v>
      </c>
      <c r="AA59" s="1">
        <v>0.19997999999999999</v>
      </c>
      <c r="AB59" s="4">
        <v>0.04</v>
      </c>
      <c r="AC59" s="4">
        <v>0.2</v>
      </c>
      <c r="AD59" s="1">
        <f t="shared" si="156"/>
        <v>4.8402420030249997</v>
      </c>
      <c r="AE59" s="1">
        <f t="shared" si="157"/>
        <v>1.5</v>
      </c>
      <c r="AF59" s="1">
        <f t="shared" si="158"/>
        <v>3.12</v>
      </c>
      <c r="AG59" s="1">
        <f t="shared" si="159"/>
        <v>0.38400000000000001</v>
      </c>
      <c r="AH59" s="1">
        <f t="shared" si="160"/>
        <v>2.6816681573264233E-2</v>
      </c>
      <c r="AI59" s="7">
        <f t="shared" si="161"/>
        <v>37.290221658036266</v>
      </c>
      <c r="AK59" s="1">
        <v>14</v>
      </c>
      <c r="AL59" s="1">
        <v>3000</v>
      </c>
      <c r="AM59" s="1">
        <v>0.19997999999999999</v>
      </c>
      <c r="AN59" s="4">
        <v>0.06</v>
      </c>
      <c r="AO59" s="4">
        <v>0.3</v>
      </c>
      <c r="AP59" s="1">
        <f t="shared" si="162"/>
        <v>4.8402420030249997</v>
      </c>
      <c r="AQ59" s="1">
        <f t="shared" si="163"/>
        <v>1.5</v>
      </c>
      <c r="AR59" s="1">
        <f t="shared" si="164"/>
        <v>3.18</v>
      </c>
      <c r="AS59" s="1">
        <f t="shared" si="165"/>
        <v>0.41600000000000004</v>
      </c>
      <c r="AT59" s="1">
        <f t="shared" si="166"/>
        <v>6.5412153016664337E-2</v>
      </c>
      <c r="AU59" s="7">
        <f t="shared" si="167"/>
        <v>15.287679030305592</v>
      </c>
      <c r="AW59" s="1">
        <v>14</v>
      </c>
      <c r="AX59" s="1">
        <v>3000</v>
      </c>
      <c r="AY59" s="1">
        <v>0.19997999999999999</v>
      </c>
      <c r="AZ59" s="4">
        <v>0.08</v>
      </c>
      <c r="BA59" s="4">
        <v>0.4</v>
      </c>
      <c r="BB59" s="1">
        <f t="shared" si="168"/>
        <v>4.8402420030249997</v>
      </c>
      <c r="BC59" s="1">
        <f t="shared" si="169"/>
        <v>1.5</v>
      </c>
      <c r="BD59" s="1">
        <f t="shared" si="170"/>
        <v>3.24</v>
      </c>
      <c r="BE59" s="1">
        <f t="shared" si="171"/>
        <v>0.44799999999999995</v>
      </c>
      <c r="BF59" s="1">
        <f t="shared" si="172"/>
        <v>0.12093562446006441</v>
      </c>
      <c r="BG59" s="7">
        <f t="shared" si="173"/>
        <v>8.2688620864584195</v>
      </c>
      <c r="BI59" s="1">
        <v>14</v>
      </c>
      <c r="BJ59" s="1">
        <v>3000</v>
      </c>
      <c r="BK59" s="1">
        <v>0.19997999999999999</v>
      </c>
      <c r="BL59" s="4">
        <v>0.1</v>
      </c>
      <c r="BM59" s="4">
        <v>0.5</v>
      </c>
      <c r="BN59" s="1">
        <f t="shared" si="174"/>
        <v>4.8402420030249997</v>
      </c>
      <c r="BO59" s="1">
        <f t="shared" si="175"/>
        <v>1.5</v>
      </c>
      <c r="BP59" s="1">
        <f t="shared" si="176"/>
        <v>3.3000000000000003</v>
      </c>
      <c r="BQ59" s="1">
        <f t="shared" si="177"/>
        <v>0.48</v>
      </c>
      <c r="BR59" s="1">
        <f t="shared" si="178"/>
        <v>0.19338709590346456</v>
      </c>
      <c r="BS59" s="7">
        <f t="shared" si="179"/>
        <v>5.1709758364600624</v>
      </c>
      <c r="BU59" s="1">
        <v>14</v>
      </c>
      <c r="BV59" s="1">
        <v>3000</v>
      </c>
      <c r="BW59" s="1">
        <v>0.19997999999999999</v>
      </c>
      <c r="BX59" s="4">
        <v>0.2</v>
      </c>
      <c r="BY59" s="4">
        <v>1</v>
      </c>
      <c r="BZ59" s="1">
        <f t="shared" si="180"/>
        <v>4.8402420030249997</v>
      </c>
      <c r="CA59" s="1">
        <f t="shared" si="181"/>
        <v>1.5</v>
      </c>
      <c r="CB59" s="1">
        <f t="shared" si="182"/>
        <v>3.5999999999999996</v>
      </c>
      <c r="CC59" s="1">
        <f t="shared" si="183"/>
        <v>0.64</v>
      </c>
      <c r="CD59" s="1">
        <f t="shared" si="184"/>
        <v>0.80956445312046399</v>
      </c>
      <c r="CE59" s="7">
        <f t="shared" si="185"/>
        <v>1.2352321006011353</v>
      </c>
      <c r="CG59" s="1">
        <v>14</v>
      </c>
      <c r="CH59" s="1">
        <v>3000</v>
      </c>
      <c r="CI59" s="1">
        <v>0.19997999999999999</v>
      </c>
      <c r="CJ59" s="4">
        <v>0.3</v>
      </c>
      <c r="CK59" s="4">
        <v>1.5</v>
      </c>
      <c r="CL59" s="1">
        <f t="shared" si="186"/>
        <v>4.8402420030249997</v>
      </c>
      <c r="CM59" s="1">
        <f t="shared" si="187"/>
        <v>1.5</v>
      </c>
      <c r="CN59" s="1">
        <f t="shared" si="188"/>
        <v>3.9000000000000004</v>
      </c>
      <c r="CO59" s="1">
        <f t="shared" si="189"/>
        <v>0.8</v>
      </c>
      <c r="CP59" s="1">
        <f t="shared" si="190"/>
        <v>1.848941810337466</v>
      </c>
      <c r="CQ59" s="7">
        <f t="shared" si="191"/>
        <v>0.54084990366326435</v>
      </c>
      <c r="CS59" s="1">
        <v>14</v>
      </c>
      <c r="CT59" s="1">
        <v>3000</v>
      </c>
      <c r="CU59" s="1">
        <v>0.19997999999999999</v>
      </c>
      <c r="CV59" s="4">
        <v>0.4</v>
      </c>
      <c r="CW59" s="4">
        <v>2</v>
      </c>
      <c r="CX59" s="1">
        <f t="shared" si="192"/>
        <v>4.8402420030249997</v>
      </c>
      <c r="CY59" s="1">
        <f t="shared" si="193"/>
        <v>1.5</v>
      </c>
      <c r="CZ59" s="1">
        <f t="shared" si="194"/>
        <v>4.1999999999999993</v>
      </c>
      <c r="DA59" s="1">
        <f t="shared" si="195"/>
        <v>0.96</v>
      </c>
      <c r="DB59" s="1">
        <f t="shared" si="196"/>
        <v>3.3115191675544624</v>
      </c>
      <c r="DC59" s="7">
        <f t="shared" si="197"/>
        <v>0.30197620771692352</v>
      </c>
      <c r="DE59" s="1">
        <v>14</v>
      </c>
      <c r="DF59" s="1">
        <v>3000</v>
      </c>
      <c r="DG59" s="1">
        <v>0.19997999999999999</v>
      </c>
      <c r="DH59" s="4">
        <v>0.5</v>
      </c>
      <c r="DI59" s="4">
        <v>2.5</v>
      </c>
      <c r="DJ59" s="1">
        <f t="shared" si="198"/>
        <v>4.8402420030249997</v>
      </c>
      <c r="DK59" s="1">
        <f t="shared" si="199"/>
        <v>1.5</v>
      </c>
      <c r="DL59" s="1">
        <f t="shared" si="200"/>
        <v>4.5</v>
      </c>
      <c r="DM59" s="1">
        <f t="shared" si="201"/>
        <v>1.1200000000000001</v>
      </c>
      <c r="DN59" s="1">
        <f t="shared" si="202"/>
        <v>5.197296524771466</v>
      </c>
      <c r="DO59" s="7">
        <f t="shared" si="203"/>
        <v>0.1924077249073203</v>
      </c>
      <c r="DQ59" s="1">
        <v>14</v>
      </c>
      <c r="DR59" s="1">
        <v>3000</v>
      </c>
      <c r="DS59" s="1">
        <v>0.19997999999999999</v>
      </c>
      <c r="DT59" s="4">
        <v>0.6</v>
      </c>
      <c r="DU59" s="4">
        <v>3</v>
      </c>
      <c r="DV59" s="1">
        <f t="shared" si="204"/>
        <v>4.8402420030249997</v>
      </c>
      <c r="DW59" s="1">
        <f t="shared" si="205"/>
        <v>1.5</v>
      </c>
      <c r="DX59" s="1">
        <f t="shared" si="206"/>
        <v>4.8000000000000007</v>
      </c>
      <c r="DY59" s="1">
        <f t="shared" si="207"/>
        <v>1.28</v>
      </c>
      <c r="DZ59" s="1">
        <f t="shared" si="208"/>
        <v>7.5062738819884709</v>
      </c>
      <c r="EA59" s="7">
        <f t="shared" si="209"/>
        <v>0.13322189087711414</v>
      </c>
      <c r="EC59" s="1">
        <v>14</v>
      </c>
      <c r="ED59" s="1">
        <v>3000</v>
      </c>
      <c r="EE59" s="1">
        <v>0.19997999999999999</v>
      </c>
      <c r="EF59" s="4">
        <v>0.7</v>
      </c>
      <c r="EG59" s="4">
        <v>3.5</v>
      </c>
      <c r="EH59" s="1">
        <f t="shared" si="210"/>
        <v>4.8402420030249997</v>
      </c>
      <c r="EI59" s="1">
        <f t="shared" si="211"/>
        <v>1.5</v>
      </c>
      <c r="EJ59" s="1">
        <f t="shared" si="212"/>
        <v>5.0999999999999996</v>
      </c>
      <c r="EK59" s="1">
        <f t="shared" si="213"/>
        <v>1.44</v>
      </c>
      <c r="EL59" s="1">
        <f t="shared" si="214"/>
        <v>10.238451239205464</v>
      </c>
      <c r="EM59" s="7">
        <f t="shared" si="215"/>
        <v>9.7671022368184188E-2</v>
      </c>
    </row>
    <row r="62" spans="1:143" ht="18.75" customHeight="1" x14ac:dyDescent="0.3">
      <c r="A62" s="14" t="s">
        <v>36</v>
      </c>
      <c r="B62" s="6"/>
      <c r="C62" s="6"/>
      <c r="D62" s="9" t="s">
        <v>14</v>
      </c>
      <c r="M62" s="2"/>
      <c r="N62" s="2"/>
      <c r="O62" s="2"/>
    </row>
    <row r="63" spans="1:143" x14ac:dyDescent="0.25">
      <c r="C63" s="1" t="s">
        <v>15</v>
      </c>
      <c r="D63" s="1">
        <v>1</v>
      </c>
      <c r="E63" s="1">
        <v>2</v>
      </c>
      <c r="F63" s="1">
        <v>3</v>
      </c>
      <c r="G63" s="1">
        <v>4</v>
      </c>
      <c r="H63" s="1">
        <v>5</v>
      </c>
      <c r="I63" s="1">
        <v>6</v>
      </c>
      <c r="J63" s="1">
        <v>7</v>
      </c>
      <c r="K63" s="1">
        <v>8</v>
      </c>
      <c r="L63" s="1">
        <v>9</v>
      </c>
      <c r="M63" s="2">
        <v>10</v>
      </c>
      <c r="N63" s="2">
        <v>11</v>
      </c>
      <c r="O63" s="2">
        <v>12</v>
      </c>
      <c r="P63" s="2"/>
    </row>
    <row r="64" spans="1:143" x14ac:dyDescent="0.25">
      <c r="A64" s="8"/>
      <c r="B64" s="8" t="s">
        <v>2</v>
      </c>
      <c r="C64" s="8" t="s">
        <v>3</v>
      </c>
      <c r="D64" s="10" t="s">
        <v>17</v>
      </c>
      <c r="E64" s="9" t="s">
        <v>18</v>
      </c>
      <c r="F64" s="9" t="s">
        <v>19</v>
      </c>
      <c r="G64" s="9" t="s">
        <v>20</v>
      </c>
      <c r="H64" s="9" t="s">
        <v>21</v>
      </c>
      <c r="I64" s="9" t="s">
        <v>22</v>
      </c>
      <c r="J64" s="9" t="s">
        <v>23</v>
      </c>
      <c r="K64" s="9" t="s">
        <v>24</v>
      </c>
      <c r="L64" s="9" t="s">
        <v>25</v>
      </c>
      <c r="M64" s="9" t="s">
        <v>26</v>
      </c>
      <c r="N64" s="9" t="s">
        <v>27</v>
      </c>
      <c r="O64" s="9" t="s">
        <v>28</v>
      </c>
    </row>
    <row r="65" spans="1:15" x14ac:dyDescent="0.25">
      <c r="A65" s="1">
        <v>1</v>
      </c>
      <c r="B65" s="8">
        <v>1E-3</v>
      </c>
      <c r="C65" s="1">
        <v>2.0000000000000001E-4</v>
      </c>
      <c r="D65" s="11">
        <v>7.1511956729975013E-2</v>
      </c>
      <c r="E65" s="11">
        <v>7.4347368975071645E-2</v>
      </c>
      <c r="F65" s="11">
        <v>7.7354820052622716E-2</v>
      </c>
      <c r="G65" s="11">
        <v>8.0548514717589698E-2</v>
      </c>
      <c r="H65" s="11">
        <v>8.3944154627005094E-2</v>
      </c>
      <c r="I65" s="11">
        <v>8.7559131700838122E-2</v>
      </c>
      <c r="J65" s="11">
        <v>0.10968242317954879</v>
      </c>
      <c r="K65" s="11">
        <v>0.14138654335426726</v>
      </c>
      <c r="L65" s="11">
        <v>0.18912219562800636</v>
      </c>
      <c r="M65" s="11">
        <v>0.26584683409156046</v>
      </c>
      <c r="N65" s="11">
        <v>0.40084301596000788</v>
      </c>
      <c r="O65" s="5">
        <v>0.67244068466853624</v>
      </c>
    </row>
    <row r="66" spans="1:15" x14ac:dyDescent="0.25">
      <c r="A66" s="1">
        <v>2</v>
      </c>
      <c r="B66" s="1">
        <v>3.0000000000000001E-3</v>
      </c>
      <c r="C66" s="1">
        <v>6.3000000000000003E-4</v>
      </c>
      <c r="D66" s="5">
        <v>7.1761252686153881E-2</v>
      </c>
      <c r="E66" s="5">
        <v>7.4611651183572311E-2</v>
      </c>
      <c r="F66" s="5">
        <v>7.7635314174205883E-2</v>
      </c>
      <c r="G66" s="5">
        <v>8.0846574321094572E-2</v>
      </c>
      <c r="H66" s="5">
        <v>8.4261277547515195E-2</v>
      </c>
      <c r="I66" s="5">
        <v>8.7896978891528602E-2</v>
      </c>
      <c r="J66" s="5">
        <v>0.11015625417248888</v>
      </c>
      <c r="K66" s="5">
        <v>0.14208032114868849</v>
      </c>
      <c r="L66" s="5">
        <v>0.19019611606965695</v>
      </c>
      <c r="M66" s="5">
        <v>0.26763805311528971</v>
      </c>
      <c r="N66" s="5">
        <v>0.40416320497897962</v>
      </c>
      <c r="O66" s="5">
        <v>0.67966802039782803</v>
      </c>
    </row>
    <row r="67" spans="1:15" x14ac:dyDescent="0.25">
      <c r="A67" s="1">
        <v>3</v>
      </c>
      <c r="B67" s="1">
        <v>0.01</v>
      </c>
      <c r="C67" s="1">
        <v>2E-3</v>
      </c>
      <c r="D67" s="5">
        <v>7.2563544806558106E-2</v>
      </c>
      <c r="E67" s="5">
        <v>7.5462356166592456E-2</v>
      </c>
      <c r="F67" s="5">
        <v>7.8538406891840343E-2</v>
      </c>
      <c r="G67" s="5">
        <v>8.1806446104253472E-2</v>
      </c>
      <c r="H67" s="5">
        <v>8.5282789663120209E-2</v>
      </c>
      <c r="I67" s="5">
        <v>8.8985524205630065E-2</v>
      </c>
      <c r="J67" s="5">
        <v>0.11168515924698715</v>
      </c>
      <c r="K67" s="5">
        <v>0.14432306699875599</v>
      </c>
      <c r="L67" s="5">
        <v>0.19367618084327812</v>
      </c>
      <c r="M67" s="5">
        <v>0.2734619590167936</v>
      </c>
      <c r="N67" s="5">
        <v>0.41501112253292788</v>
      </c>
      <c r="O67" s="5">
        <v>0.70346630476670258</v>
      </c>
    </row>
    <row r="68" spans="1:15" x14ac:dyDescent="0.25">
      <c r="A68" s="1">
        <v>4</v>
      </c>
      <c r="B68" s="1">
        <v>0.03</v>
      </c>
      <c r="C68" s="1">
        <v>6.0000000000000001E-3</v>
      </c>
      <c r="D68" s="5">
        <v>7.4977882380410615E-2</v>
      </c>
      <c r="E68" s="5">
        <v>7.8024060574598403E-2</v>
      </c>
      <c r="F68" s="5">
        <v>8.1259719990885979E-2</v>
      </c>
      <c r="G68" s="5">
        <v>8.4700907820829174E-2</v>
      </c>
      <c r="H68" s="5">
        <v>8.8365406732931848E-2</v>
      </c>
      <c r="I68" s="5">
        <v>9.2272965069280802E-2</v>
      </c>
      <c r="J68" s="5">
        <v>0.11632296850710463</v>
      </c>
      <c r="K68" s="5">
        <v>0.15116475951595276</v>
      </c>
      <c r="L68" s="5">
        <v>0.20437182251888536</v>
      </c>
      <c r="M68" s="5">
        <v>0.29154634425781323</v>
      </c>
      <c r="N68" s="5">
        <v>0.44920998449725719</v>
      </c>
      <c r="O68" s="5">
        <v>0.78035114856980892</v>
      </c>
    </row>
    <row r="69" spans="1:15" x14ac:dyDescent="0.25">
      <c r="A69" s="1">
        <v>5</v>
      </c>
      <c r="B69" s="1">
        <v>0.1</v>
      </c>
      <c r="C69" s="1">
        <v>1.7999999999999999E-2</v>
      </c>
      <c r="D69" s="5">
        <v>8.2921166582655567E-2</v>
      </c>
      <c r="E69" s="5">
        <v>8.6469568810885383E-2</v>
      </c>
      <c r="F69" s="5">
        <v>9.0250709079055205E-2</v>
      </c>
      <c r="G69" s="5">
        <v>9.4285395033871094E-2</v>
      </c>
      <c r="H69" s="5">
        <v>9.8596812731852557E-2</v>
      </c>
      <c r="I69" s="5">
        <v>0.10321086049249774</v>
      </c>
      <c r="J69" s="5">
        <v>0.13197210849221822</v>
      </c>
      <c r="K69" s="5">
        <v>0.17467204709861667</v>
      </c>
      <c r="L69" s="5">
        <v>0.2420211492270585</v>
      </c>
      <c r="M69" s="5">
        <v>0.35740757791361566</v>
      </c>
      <c r="N69" s="5">
        <v>0.58032177166093202</v>
      </c>
      <c r="O69" s="5">
        <v>1.1017611177875073</v>
      </c>
    </row>
    <row r="70" spans="1:15" x14ac:dyDescent="0.25">
      <c r="A70" s="1">
        <v>6</v>
      </c>
      <c r="B70" s="1">
        <v>0.3</v>
      </c>
      <c r="C70" s="1">
        <v>4.8000000000000001E-2</v>
      </c>
      <c r="D70" s="5">
        <v>0.10864021215521538</v>
      </c>
      <c r="E70" s="5">
        <v>0.1139861744889509</v>
      </c>
      <c r="F70" s="5">
        <v>0.11973666469875484</v>
      </c>
      <c r="G70" s="5">
        <v>0.12593355060894931</v>
      </c>
      <c r="H70" s="5">
        <v>0.13262426013540046</v>
      </c>
      <c r="I70" s="5">
        <v>0.13986269146860567</v>
      </c>
      <c r="J70" s="5">
        <v>0.18676772073151882</v>
      </c>
      <c r="K70" s="5">
        <v>0.26192965161065324</v>
      </c>
      <c r="L70" s="5">
        <v>0.39360878246813374</v>
      </c>
      <c r="M70" s="5">
        <v>0.65678492683106648</v>
      </c>
      <c r="N70" s="5">
        <v>1.3093406989228891</v>
      </c>
      <c r="O70" s="5">
        <v>3.7861882293636651</v>
      </c>
    </row>
    <row r="71" spans="1:15" x14ac:dyDescent="0.25">
      <c r="A71" s="1">
        <v>7</v>
      </c>
      <c r="B71" s="1">
        <v>1</v>
      </c>
      <c r="C71" s="1">
        <v>0.1</v>
      </c>
      <c r="D71" s="5">
        <v>0.18811466558833848</v>
      </c>
      <c r="E71" s="5">
        <v>0.20043773032193885</v>
      </c>
      <c r="F71" s="5">
        <v>0.21401257428873857</v>
      </c>
      <c r="G71" s="5">
        <v>0.22901466273177007</v>
      </c>
      <c r="H71" s="5">
        <v>0.24565131819702321</v>
      </c>
      <c r="I71" s="5">
        <v>0.26416892199163966</v>
      </c>
      <c r="J71" s="5">
        <v>0.39773978154453221</v>
      </c>
      <c r="K71" s="5">
        <v>0.66570953584702808</v>
      </c>
      <c r="L71" s="5">
        <v>1.3345671128256573</v>
      </c>
      <c r="M71" s="5">
        <v>3.9114962848424901</v>
      </c>
      <c r="N71" s="5">
        <v>47.155040615962648</v>
      </c>
      <c r="O71" s="12">
        <v>100</v>
      </c>
    </row>
    <row r="72" spans="1:15" x14ac:dyDescent="0.25">
      <c r="A72" s="1">
        <v>8</v>
      </c>
      <c r="B72" s="1">
        <v>3</v>
      </c>
      <c r="C72" s="1">
        <v>0.152</v>
      </c>
      <c r="D72" s="5">
        <v>0.38187631590723042</v>
      </c>
      <c r="E72" s="5">
        <v>0.41826852039381607</v>
      </c>
      <c r="F72" s="5">
        <v>0.46012204967384451</v>
      </c>
      <c r="G72" s="5">
        <v>0.50858694480447619</v>
      </c>
      <c r="H72" s="5">
        <v>0.56513270562077256</v>
      </c>
      <c r="I72" s="5">
        <v>0.63166100977100881</v>
      </c>
      <c r="J72" s="5">
        <v>1.2394547896456651</v>
      </c>
      <c r="K72" s="5">
        <v>3.452024592031429</v>
      </c>
      <c r="L72" s="5">
        <v>31.482385084700471</v>
      </c>
      <c r="M72" s="12">
        <v>100</v>
      </c>
      <c r="N72" s="5"/>
      <c r="O72" s="5"/>
    </row>
    <row r="73" spans="1:15" x14ac:dyDescent="0.25">
      <c r="A73" s="1">
        <v>9</v>
      </c>
      <c r="B73" s="1">
        <v>10</v>
      </c>
      <c r="C73" s="1">
        <v>0.182</v>
      </c>
      <c r="D73" s="5">
        <v>0.65010177752482301</v>
      </c>
      <c r="E73" s="5">
        <v>0.73270344708969148</v>
      </c>
      <c r="F73" s="5">
        <v>0.83210970863909783</v>
      </c>
      <c r="G73" s="5">
        <v>0.95320836027348133</v>
      </c>
      <c r="H73" s="5">
        <v>1.1028026709927901</v>
      </c>
      <c r="I73" s="5">
        <v>1.2905881876491037</v>
      </c>
      <c r="J73" s="5">
        <v>3.6946678785470475</v>
      </c>
      <c r="K73" s="5">
        <v>38.940593695303349</v>
      </c>
      <c r="L73" s="5"/>
      <c r="M73" s="5"/>
      <c r="N73" s="5"/>
      <c r="O73" s="5"/>
    </row>
    <row r="74" spans="1:15" x14ac:dyDescent="0.25">
      <c r="A74" s="1">
        <v>10</v>
      </c>
      <c r="B74" s="1">
        <v>30</v>
      </c>
      <c r="C74" s="1">
        <v>0.19400000000000001</v>
      </c>
      <c r="D74" s="5">
        <v>0.83726165700725919</v>
      </c>
      <c r="E74" s="5">
        <v>0.95952700616407582</v>
      </c>
      <c r="F74" s="5">
        <v>1.1106686369911811</v>
      </c>
      <c r="G74" s="5">
        <v>1.3005508799727112</v>
      </c>
      <c r="H74" s="5">
        <v>1.5436402405358851</v>
      </c>
      <c r="I74" s="5">
        <v>1.8618446658620738</v>
      </c>
      <c r="J74" s="5">
        <v>7.1925000442820499</v>
      </c>
      <c r="K74" s="5">
        <v>6035.1916832569741</v>
      </c>
      <c r="L74" s="5"/>
      <c r="M74" s="5"/>
      <c r="N74" s="5"/>
      <c r="O74" s="5"/>
    </row>
    <row r="75" spans="1:15" x14ac:dyDescent="0.25">
      <c r="A75" s="1">
        <v>11</v>
      </c>
      <c r="B75" s="1">
        <v>100</v>
      </c>
      <c r="C75" s="1">
        <v>0.19800000000000001</v>
      </c>
      <c r="D75" s="5">
        <v>0.91708050190530521</v>
      </c>
      <c r="E75" s="5">
        <v>1.0579417124496278</v>
      </c>
      <c r="F75" s="5">
        <v>1.2339364563190836</v>
      </c>
      <c r="G75" s="5">
        <v>1.4577995876197509</v>
      </c>
      <c r="H75" s="5">
        <v>1.7486057766784093</v>
      </c>
      <c r="I75" s="5">
        <v>2.1359715258074945</v>
      </c>
      <c r="J75" s="5">
        <v>9.5124620611546735</v>
      </c>
      <c r="K75" s="5"/>
      <c r="L75" s="5"/>
      <c r="M75" s="5"/>
      <c r="N75" s="5"/>
      <c r="O75" s="5"/>
    </row>
    <row r="76" spans="1:15" x14ac:dyDescent="0.25">
      <c r="A76" s="1">
        <v>12</v>
      </c>
      <c r="B76" s="1">
        <v>300</v>
      </c>
      <c r="C76" s="1">
        <v>0.1993</v>
      </c>
      <c r="D76" s="5">
        <v>0.94539568194930468</v>
      </c>
      <c r="E76" s="5">
        <v>1.0930849864172518</v>
      </c>
      <c r="F76" s="5">
        <v>1.2782922245898152</v>
      </c>
      <c r="G76" s="5">
        <v>1.5148909485557069</v>
      </c>
      <c r="H76" s="5">
        <v>1.8238147239349138</v>
      </c>
      <c r="I76" s="5">
        <v>2.2378519015107492</v>
      </c>
      <c r="J76" s="5">
        <v>10.509055819955993</v>
      </c>
      <c r="K76" s="5"/>
      <c r="L76" s="5"/>
      <c r="M76" s="5"/>
      <c r="N76" s="5"/>
      <c r="O76" s="5"/>
    </row>
    <row r="77" spans="1:15" x14ac:dyDescent="0.25">
      <c r="A77" s="1">
        <v>13</v>
      </c>
      <c r="B77" s="1">
        <v>1000</v>
      </c>
      <c r="C77" s="1">
        <v>0.19980000000000001</v>
      </c>
      <c r="D77" s="5">
        <v>0.95662355510370878</v>
      </c>
      <c r="E77" s="5">
        <v>1.1070534509712138</v>
      </c>
      <c r="F77" s="5">
        <v>1.2959709608079377</v>
      </c>
      <c r="G77" s="5">
        <v>1.5377194012860471</v>
      </c>
      <c r="H77" s="5">
        <v>1.8540039359341973</v>
      </c>
      <c r="I77" s="5">
        <v>2.2789391576180247</v>
      </c>
      <c r="J77" s="5">
        <v>10.933975918923139</v>
      </c>
      <c r="K77" s="5"/>
      <c r="L77" s="5"/>
      <c r="M77" s="5"/>
      <c r="N77" s="5"/>
      <c r="O77" s="5"/>
    </row>
    <row r="78" spans="1:15" x14ac:dyDescent="0.25">
      <c r="A78" s="1">
        <v>14</v>
      </c>
      <c r="B78" s="1">
        <v>3000</v>
      </c>
      <c r="C78" s="1">
        <v>0.19997999999999999</v>
      </c>
      <c r="D78" s="5">
        <v>0.96071285379199101</v>
      </c>
      <c r="E78" s="5">
        <v>1.1121455346011033</v>
      </c>
      <c r="F78" s="5">
        <v>1.3024224246668499</v>
      </c>
      <c r="G78" s="5">
        <v>1.5460605463310668</v>
      </c>
      <c r="H78" s="5">
        <v>1.8650510565113652</v>
      </c>
      <c r="I78" s="5">
        <v>2.2940015166352521</v>
      </c>
      <c r="J78" s="5">
        <v>11.093206628717187</v>
      </c>
      <c r="K78" s="5"/>
      <c r="L78" s="5"/>
      <c r="M78" s="5"/>
      <c r="N78" s="5"/>
      <c r="O78" s="5"/>
    </row>
    <row r="80" spans="1:15" ht="18.75" customHeight="1" x14ac:dyDescent="0.3">
      <c r="A80" s="14" t="s">
        <v>39</v>
      </c>
      <c r="B80" s="14"/>
      <c r="C80" s="14"/>
      <c r="D80" s="9" t="s">
        <v>14</v>
      </c>
      <c r="M80" s="2"/>
      <c r="N80" s="2"/>
      <c r="O80" s="2"/>
    </row>
    <row r="81" spans="1:15" x14ac:dyDescent="0.25">
      <c r="C81" s="1" t="s">
        <v>15</v>
      </c>
      <c r="D81" s="1">
        <v>1</v>
      </c>
      <c r="E81" s="1">
        <v>2</v>
      </c>
      <c r="F81" s="1">
        <v>3</v>
      </c>
      <c r="G81" s="1">
        <v>4</v>
      </c>
      <c r="H81" s="1">
        <v>5</v>
      </c>
      <c r="I81" s="1">
        <v>6</v>
      </c>
      <c r="J81" s="1">
        <v>7</v>
      </c>
      <c r="K81" s="1">
        <v>8</v>
      </c>
      <c r="L81" s="1">
        <v>9</v>
      </c>
      <c r="M81" s="2">
        <v>10</v>
      </c>
      <c r="N81" s="2">
        <v>11</v>
      </c>
      <c r="O81" s="2">
        <v>12</v>
      </c>
    </row>
    <row r="82" spans="1:15" x14ac:dyDescent="0.25">
      <c r="A82" s="8"/>
      <c r="B82" s="8" t="s">
        <v>2</v>
      </c>
      <c r="C82" s="8" t="s">
        <v>3</v>
      </c>
      <c r="D82" s="10" t="s">
        <v>17</v>
      </c>
      <c r="E82" s="9" t="s">
        <v>18</v>
      </c>
      <c r="F82" s="9" t="s">
        <v>19</v>
      </c>
      <c r="G82" s="9" t="s">
        <v>20</v>
      </c>
      <c r="H82" s="9" t="s">
        <v>21</v>
      </c>
      <c r="I82" s="9" t="s">
        <v>22</v>
      </c>
      <c r="J82" s="9" t="s">
        <v>23</v>
      </c>
      <c r="K82" s="9" t="s">
        <v>24</v>
      </c>
      <c r="L82" s="9" t="s">
        <v>25</v>
      </c>
      <c r="M82" s="9" t="s">
        <v>26</v>
      </c>
      <c r="N82" s="9" t="s">
        <v>27</v>
      </c>
      <c r="O82" s="9" t="s">
        <v>28</v>
      </c>
    </row>
    <row r="83" spans="1:15" x14ac:dyDescent="0.25">
      <c r="A83" s="1">
        <v>1</v>
      </c>
      <c r="B83" s="8">
        <v>1E-3</v>
      </c>
      <c r="C83" s="1">
        <v>2.0000000000000001E-4</v>
      </c>
      <c r="D83" s="11">
        <v>9.529072988491942E-2</v>
      </c>
      <c r="E83" s="11">
        <v>0.10030442105020937</v>
      </c>
      <c r="F83" s="11">
        <v>0.10572446896142897</v>
      </c>
      <c r="G83" s="11">
        <v>0.11159600335059652</v>
      </c>
      <c r="H83" s="11">
        <v>0.11797059753041399</v>
      </c>
      <c r="I83" s="11">
        <v>0.12490740477532938</v>
      </c>
      <c r="J83" s="11">
        <v>0.17082743244439072</v>
      </c>
      <c r="K83" s="11">
        <v>0.24764790266751585</v>
      </c>
      <c r="L83" s="11">
        <v>0.39088132603205566</v>
      </c>
      <c r="M83" s="11">
        <v>0.70678795856099785</v>
      </c>
      <c r="N83" s="11">
        <v>1.6458690613997939</v>
      </c>
      <c r="O83" s="5">
        <v>7.3253633832327063</v>
      </c>
    </row>
    <row r="84" spans="1:15" x14ac:dyDescent="0.25">
      <c r="A84" s="1">
        <v>2</v>
      </c>
      <c r="B84" s="1">
        <v>3.0000000000000001E-3</v>
      </c>
      <c r="C84" s="1">
        <v>6.3000000000000003E-4</v>
      </c>
      <c r="D84" s="5">
        <v>9.5674347380255945E-2</v>
      </c>
      <c r="E84" s="5">
        <v>0.10071874169200429</v>
      </c>
      <c r="F84" s="5">
        <v>0.10617285860712745</v>
      </c>
      <c r="G84" s="5">
        <v>0.11208230202322103</v>
      </c>
      <c r="H84" s="5">
        <v>0.11849920188876517</v>
      </c>
      <c r="I84" s="5">
        <v>0.12548336781564981</v>
      </c>
      <c r="J84" s="5">
        <v>0.17174916119991124</v>
      </c>
      <c r="K84" s="5">
        <v>0.24925809248550759</v>
      </c>
      <c r="L84" s="5">
        <v>0.39407826999283235</v>
      </c>
      <c r="M84" s="5">
        <v>0.71457762953471016</v>
      </c>
      <c r="N84" s="5">
        <v>1.6736704374965576</v>
      </c>
      <c r="O84" s="5">
        <v>7.5901151241906879</v>
      </c>
    </row>
    <row r="85" spans="1:15" x14ac:dyDescent="0.25">
      <c r="A85" s="1">
        <v>3</v>
      </c>
      <c r="B85" s="1">
        <v>0.01</v>
      </c>
      <c r="C85" s="1">
        <v>2E-3</v>
      </c>
      <c r="D85" s="5">
        <v>9.6911015603799389E-2</v>
      </c>
      <c r="E85" s="5">
        <v>0.10205482862591073</v>
      </c>
      <c r="F85" s="5">
        <v>0.10761931302600231</v>
      </c>
      <c r="G85" s="5">
        <v>0.11365162237997486</v>
      </c>
      <c r="H85" s="5">
        <v>0.12020570715338023</v>
      </c>
      <c r="I85" s="5">
        <v>0.12734352518644426</v>
      </c>
      <c r="J85" s="5">
        <v>0.17473338497881974</v>
      </c>
      <c r="K85" s="5">
        <v>0.2544895138008248</v>
      </c>
      <c r="L85" s="5">
        <v>0.40452007748576152</v>
      </c>
      <c r="M85" s="5">
        <v>0.74024977444253914</v>
      </c>
      <c r="N85" s="5">
        <v>1.7670168039546834</v>
      </c>
      <c r="O85" s="5">
        <v>8.5356445007007391</v>
      </c>
    </row>
    <row r="86" spans="1:15" x14ac:dyDescent="0.25">
      <c r="A86" s="1">
        <v>4</v>
      </c>
      <c r="B86" s="1">
        <v>0.03</v>
      </c>
      <c r="C86" s="1">
        <v>6.0000000000000001E-3</v>
      </c>
      <c r="D86" s="5">
        <v>0.10065177799137107</v>
      </c>
      <c r="E86" s="5">
        <v>0.10610038356306942</v>
      </c>
      <c r="F86" s="5">
        <v>0.11200369385410831</v>
      </c>
      <c r="G86" s="5">
        <v>0.11841374859507643</v>
      </c>
      <c r="H86" s="5">
        <v>0.12539025100462506</v>
      </c>
      <c r="I86" s="5">
        <v>0.13300196303012499</v>
      </c>
      <c r="J86" s="5">
        <v>0.18388005310931224</v>
      </c>
      <c r="K86" s="5">
        <v>0.27069683511159404</v>
      </c>
      <c r="L86" s="5">
        <v>0.43740489200711025</v>
      </c>
      <c r="M86" s="5">
        <v>0.82341594732701506</v>
      </c>
      <c r="N86" s="5">
        <v>2.0881413026307385</v>
      </c>
      <c r="O86" s="5">
        <v>12.57283609043257</v>
      </c>
    </row>
    <row r="87" spans="1:15" x14ac:dyDescent="0.25">
      <c r="A87" s="1">
        <v>5</v>
      </c>
      <c r="B87" s="1">
        <v>0.1</v>
      </c>
      <c r="C87" s="1">
        <v>1.7999999999999999E-2</v>
      </c>
      <c r="D87" s="5">
        <v>0.11316125640546541</v>
      </c>
      <c r="E87" s="5">
        <v>0.11967236670973411</v>
      </c>
      <c r="F87" s="5">
        <v>0.12676203837416455</v>
      </c>
      <c r="G87" s="5">
        <v>0.13450090423941327</v>
      </c>
      <c r="H87" s="5">
        <v>0.14297071445558646</v>
      </c>
      <c r="I87" s="5">
        <v>0.15226650432048991</v>
      </c>
      <c r="J87" s="5">
        <v>0.2157907763559401</v>
      </c>
      <c r="K87" s="5">
        <v>0.32927185702487255</v>
      </c>
      <c r="L87" s="5">
        <v>0.5630345447451558</v>
      </c>
      <c r="M87" s="5">
        <v>1.1745695110698884</v>
      </c>
      <c r="N87" s="5">
        <v>3.8042840951268908</v>
      </c>
      <c r="O87" s="5">
        <v>94.810622583489859</v>
      </c>
    </row>
    <row r="88" spans="1:15" x14ac:dyDescent="0.25">
      <c r="A88" s="1">
        <v>6</v>
      </c>
      <c r="B88" s="1">
        <v>0.3</v>
      </c>
      <c r="C88" s="1">
        <v>4.8000000000000001E-2</v>
      </c>
      <c r="D88" s="5">
        <v>0.15574453991047224</v>
      </c>
      <c r="E88" s="5">
        <v>0.16633589936474955</v>
      </c>
      <c r="F88" s="5">
        <v>0.17804556572241009</v>
      </c>
      <c r="G88" s="5">
        <v>0.1910367019927329</v>
      </c>
      <c r="H88" s="5">
        <v>0.20550335123131622</v>
      </c>
      <c r="I88" s="5">
        <v>0.22167772469633495</v>
      </c>
      <c r="J88" s="5">
        <v>0.34042142046131074</v>
      </c>
      <c r="K88" s="5">
        <v>0.58815994121933612</v>
      </c>
      <c r="L88" s="5">
        <v>1.2514076493733128</v>
      </c>
      <c r="M88" s="5">
        <v>4.270175037448892</v>
      </c>
      <c r="N88" s="5">
        <v>182.99072730941501</v>
      </c>
      <c r="O88" s="5"/>
    </row>
    <row r="89" spans="1:15" x14ac:dyDescent="0.25">
      <c r="A89" s="1">
        <v>7</v>
      </c>
      <c r="B89" s="1">
        <v>1</v>
      </c>
      <c r="C89" s="1">
        <v>0.1</v>
      </c>
      <c r="D89" s="5">
        <v>0.30672196767893295</v>
      </c>
      <c r="E89" s="5">
        <v>0.33660024735595095</v>
      </c>
      <c r="F89" s="5">
        <v>0.37106678843300617</v>
      </c>
      <c r="G89" s="5">
        <v>0.41111149845522604</v>
      </c>
      <c r="H89" s="5">
        <v>0.45800639220915085</v>
      </c>
      <c r="I89" s="5">
        <v>0.51340786705303265</v>
      </c>
      <c r="J89" s="5">
        <v>1.0293820209583782</v>
      </c>
      <c r="K89" s="5">
        <v>3.0180102117204868</v>
      </c>
      <c r="L89" s="5">
        <v>36.454254182983114</v>
      </c>
      <c r="M89" s="12">
        <v>100</v>
      </c>
      <c r="N89" s="5"/>
      <c r="O89" s="5"/>
    </row>
    <row r="90" spans="1:15" x14ac:dyDescent="0.25">
      <c r="A90" s="1">
        <v>8</v>
      </c>
      <c r="B90" s="1">
        <v>3</v>
      </c>
      <c r="C90" s="1">
        <v>0.152</v>
      </c>
      <c r="D90" s="5">
        <v>0.79972814733859987</v>
      </c>
      <c r="E90" s="5">
        <v>0.93130665517760525</v>
      </c>
      <c r="F90" s="5">
        <v>1.0982452387007684</v>
      </c>
      <c r="G90" s="5">
        <v>1.3144495891910712</v>
      </c>
      <c r="H90" s="5">
        <v>1.6013990586338243</v>
      </c>
      <c r="I90" s="5">
        <v>1.9936950026505771</v>
      </c>
      <c r="J90" s="5">
        <v>11.243844169821488</v>
      </c>
      <c r="K90" s="5">
        <v>80.039224496188666</v>
      </c>
      <c r="L90" s="5"/>
      <c r="M90" s="5"/>
      <c r="N90" s="5"/>
      <c r="O90" s="5"/>
    </row>
    <row r="91" spans="1:15" x14ac:dyDescent="0.25">
      <c r="A91" s="1">
        <v>9</v>
      </c>
      <c r="B91" s="1">
        <v>10</v>
      </c>
      <c r="C91" s="1">
        <v>0.182</v>
      </c>
      <c r="D91" s="5">
        <v>1.8249159817063145</v>
      </c>
      <c r="E91" s="5">
        <v>2.3079050346221743</v>
      </c>
      <c r="F91" s="5">
        <v>3.0114644890896787</v>
      </c>
      <c r="G91" s="5">
        <v>4.0936075474613798</v>
      </c>
      <c r="H91" s="5">
        <v>5.8840742535462525</v>
      </c>
      <c r="I91" s="5">
        <v>9.1688251313034002</v>
      </c>
      <c r="J91" s="5">
        <v>157.23214506492059</v>
      </c>
      <c r="K91" s="5"/>
      <c r="L91" s="5"/>
      <c r="M91" s="5"/>
      <c r="N91" s="5"/>
      <c r="O91" s="5"/>
    </row>
    <row r="92" spans="1:15" x14ac:dyDescent="0.25">
      <c r="A92" s="1">
        <v>10</v>
      </c>
      <c r="B92" s="1">
        <v>30</v>
      </c>
      <c r="C92" s="1">
        <v>0.19400000000000001</v>
      </c>
      <c r="D92" s="5">
        <v>2.8449704088565744</v>
      </c>
      <c r="E92" s="5">
        <v>3.8315577359251756</v>
      </c>
      <c r="F92" s="5">
        <v>5.4368093915482554</v>
      </c>
      <c r="G92" s="5">
        <v>8.3111454962217355</v>
      </c>
      <c r="H92" s="5">
        <v>14.25368242907906</v>
      </c>
      <c r="I92" s="5">
        <v>29.902285472947646</v>
      </c>
      <c r="J92" s="5"/>
      <c r="K92" s="5"/>
      <c r="L92" s="5"/>
      <c r="M92" s="5"/>
      <c r="N92" s="5"/>
      <c r="O92" s="5"/>
    </row>
    <row r="93" spans="1:15" x14ac:dyDescent="0.25">
      <c r="A93" s="1">
        <v>11</v>
      </c>
      <c r="B93" s="1">
        <v>100</v>
      </c>
      <c r="C93" s="1">
        <v>0.19800000000000001</v>
      </c>
      <c r="D93" s="5">
        <v>3.3762503709415079</v>
      </c>
      <c r="E93" s="5">
        <v>4.6804032504834048</v>
      </c>
      <c r="F93" s="5">
        <v>6.9168231192973577</v>
      </c>
      <c r="G93" s="5">
        <v>11.243372901130899</v>
      </c>
      <c r="H93" s="5">
        <v>21.387848499813224</v>
      </c>
      <c r="I93" s="5">
        <v>55.500794724982526</v>
      </c>
      <c r="J93" s="5"/>
      <c r="K93" s="5"/>
      <c r="L93" s="5"/>
      <c r="M93" s="5"/>
      <c r="N93" s="5"/>
      <c r="O93" s="5"/>
    </row>
    <row r="94" spans="1:15" x14ac:dyDescent="0.25">
      <c r="A94" s="1">
        <v>12</v>
      </c>
      <c r="B94" s="1">
        <v>300</v>
      </c>
      <c r="C94" s="1">
        <v>0.1993</v>
      </c>
      <c r="D94" s="5">
        <v>3.5805787719764242</v>
      </c>
      <c r="E94" s="5">
        <v>5.0165855890978053</v>
      </c>
      <c r="F94" s="5">
        <v>7.5277917361987594</v>
      </c>
      <c r="G94" s="5">
        <v>12.532679844757951</v>
      </c>
      <c r="H94" s="5">
        <v>24.881993013357189</v>
      </c>
      <c r="I94" s="5">
        <v>71.245272992125493</v>
      </c>
      <c r="J94" s="5"/>
      <c r="K94" s="5"/>
      <c r="L94" s="5"/>
      <c r="M94" s="5"/>
      <c r="N94" s="5"/>
      <c r="O94" s="5"/>
    </row>
    <row r="95" spans="1:15" x14ac:dyDescent="0.25">
      <c r="A95" s="1">
        <v>13</v>
      </c>
      <c r="B95" s="1">
        <v>1000</v>
      </c>
      <c r="C95" s="1">
        <v>0.19980000000000001</v>
      </c>
      <c r="D95" s="5">
        <v>3.6640374790407249</v>
      </c>
      <c r="E95" s="5">
        <v>5.1554352686909599</v>
      </c>
      <c r="F95" s="5">
        <v>7.7842145213320064</v>
      </c>
      <c r="G95" s="5">
        <v>13.087603348713976</v>
      </c>
      <c r="H95" s="5">
        <v>26.455548550243712</v>
      </c>
      <c r="I95" s="5">
        <v>79.124412954385889</v>
      </c>
      <c r="J95" s="5"/>
      <c r="K95" s="5"/>
      <c r="L95" s="5"/>
      <c r="M95" s="5"/>
      <c r="N95" s="5"/>
      <c r="O95" s="5"/>
    </row>
    <row r="96" spans="1:15" x14ac:dyDescent="0.25">
      <c r="A96" s="1">
        <v>14</v>
      </c>
      <c r="B96" s="1">
        <v>3000</v>
      </c>
      <c r="C96" s="1">
        <v>0.19997999999999999</v>
      </c>
      <c r="D96" s="5">
        <v>3.6947850166287837</v>
      </c>
      <c r="E96" s="5">
        <v>5.2068132363349147</v>
      </c>
      <c r="F96" s="5">
        <v>7.8797012491029799</v>
      </c>
      <c r="G96" s="5">
        <v>13.296338271301828</v>
      </c>
      <c r="H96" s="5">
        <v>27.058482346700846</v>
      </c>
      <c r="I96" s="5">
        <v>82.282183709606187</v>
      </c>
      <c r="J96" s="5"/>
      <c r="K96" s="5"/>
      <c r="L96" s="5"/>
      <c r="M96" s="5"/>
      <c r="N96" s="5"/>
      <c r="O96" s="5"/>
    </row>
    <row r="98" spans="1:15" x14ac:dyDescent="0.25">
      <c r="D98" s="9" t="s">
        <v>14</v>
      </c>
      <c r="M98" s="2"/>
      <c r="N98" s="2"/>
      <c r="O98" s="2"/>
    </row>
    <row r="99" spans="1:15" ht="18.75" customHeight="1" x14ac:dyDescent="0.3">
      <c r="A99" s="14" t="s">
        <v>42</v>
      </c>
      <c r="B99" s="14"/>
      <c r="C99" s="14"/>
      <c r="D99" s="1">
        <v>1</v>
      </c>
      <c r="E99" s="1">
        <v>2</v>
      </c>
      <c r="F99" s="1">
        <v>3</v>
      </c>
      <c r="G99" s="1">
        <v>4</v>
      </c>
      <c r="H99" s="1">
        <v>5</v>
      </c>
      <c r="I99" s="1">
        <v>6</v>
      </c>
      <c r="J99" s="1">
        <v>7</v>
      </c>
      <c r="K99" s="1">
        <v>8</v>
      </c>
      <c r="L99" s="1">
        <v>9</v>
      </c>
      <c r="M99" s="2">
        <v>10</v>
      </c>
      <c r="N99" s="2">
        <v>11</v>
      </c>
      <c r="O99" s="2">
        <v>12</v>
      </c>
    </row>
    <row r="100" spans="1:15" x14ac:dyDescent="0.25">
      <c r="A100" s="8"/>
      <c r="B100" s="8" t="s">
        <v>2</v>
      </c>
      <c r="C100" s="8" t="s">
        <v>3</v>
      </c>
      <c r="D100" s="10" t="s">
        <v>17</v>
      </c>
      <c r="E100" s="9" t="s">
        <v>18</v>
      </c>
      <c r="F100" s="9" t="s">
        <v>19</v>
      </c>
      <c r="G100" s="9" t="s">
        <v>20</v>
      </c>
      <c r="H100" s="9" t="s">
        <v>21</v>
      </c>
      <c r="I100" s="9" t="s">
        <v>22</v>
      </c>
      <c r="J100" s="9" t="s">
        <v>23</v>
      </c>
      <c r="K100" s="9" t="s">
        <v>24</v>
      </c>
      <c r="L100" s="9" t="s">
        <v>25</v>
      </c>
      <c r="M100" s="9" t="s">
        <v>26</v>
      </c>
      <c r="N100" s="9" t="s">
        <v>27</v>
      </c>
      <c r="O100" s="9" t="s">
        <v>28</v>
      </c>
    </row>
    <row r="101" spans="1:15" x14ac:dyDescent="0.25">
      <c r="A101" s="1">
        <v>1</v>
      </c>
      <c r="B101" s="8">
        <v>1E-3</v>
      </c>
      <c r="C101" s="1">
        <v>2.0000000000000001E-4</v>
      </c>
      <c r="D101" s="5">
        <v>0.13324938740949385</v>
      </c>
      <c r="E101" s="5">
        <v>0.1426711510917964</v>
      </c>
      <c r="F101" s="5">
        <v>0.15312870999152986</v>
      </c>
      <c r="G101" s="5">
        <v>0.16477964950214993</v>
      </c>
      <c r="H101" s="5">
        <v>0.17781270460690718</v>
      </c>
      <c r="I101" s="5">
        <v>0.19245545165700872</v>
      </c>
      <c r="J101" s="5">
        <v>0.30207005195562492</v>
      </c>
      <c r="K101" s="5">
        <v>0.54107485982996006</v>
      </c>
      <c r="L101" s="5">
        <v>1.2360086603640912</v>
      </c>
      <c r="M101" s="5">
        <v>5.1776304832525684</v>
      </c>
      <c r="N101" s="5"/>
      <c r="O101" s="5"/>
    </row>
    <row r="102" spans="1:15" x14ac:dyDescent="0.25">
      <c r="A102" s="1">
        <v>2</v>
      </c>
      <c r="B102" s="1">
        <v>3.0000000000000001E-3</v>
      </c>
      <c r="C102" s="1">
        <v>6.3000000000000003E-4</v>
      </c>
      <c r="D102" s="5">
        <v>0.13388407422565426</v>
      </c>
      <c r="E102" s="5">
        <v>0.14337441732639652</v>
      </c>
      <c r="F102" s="5">
        <v>0.15391080265580359</v>
      </c>
      <c r="G102" s="5">
        <v>0.16565280323951198</v>
      </c>
      <c r="H102" s="5">
        <v>0.17879162288984574</v>
      </c>
      <c r="I102" s="5">
        <v>0.193557929568723</v>
      </c>
      <c r="J102" s="5">
        <v>0.30424029093226068</v>
      </c>
      <c r="K102" s="5">
        <v>0.54628708935033865</v>
      </c>
      <c r="L102" s="5">
        <v>1.2540710061476865</v>
      </c>
      <c r="M102" s="5">
        <v>5.3342806301452574</v>
      </c>
      <c r="N102" s="5"/>
      <c r="O102" s="5"/>
    </row>
    <row r="103" spans="1:15" x14ac:dyDescent="0.25">
      <c r="A103" s="1">
        <v>3</v>
      </c>
      <c r="B103" s="1">
        <v>0.01</v>
      </c>
      <c r="C103" s="1">
        <v>2E-3</v>
      </c>
      <c r="D103" s="5">
        <v>0.13593487020294212</v>
      </c>
      <c r="E103" s="5">
        <v>0.14564799589510299</v>
      </c>
      <c r="F103" s="5">
        <v>0.15644063703156674</v>
      </c>
      <c r="G103" s="5">
        <v>0.16847889710380265</v>
      </c>
      <c r="H103" s="5">
        <v>0.18196210091937443</v>
      </c>
      <c r="I103" s="5">
        <v>0.1971310988961566</v>
      </c>
      <c r="J103" s="5">
        <v>0.31130648066925704</v>
      </c>
      <c r="K103" s="5">
        <v>0.56338959284103107</v>
      </c>
      <c r="L103" s="5">
        <v>1.3142800670554682</v>
      </c>
      <c r="M103" s="5">
        <v>5.8832179631700043</v>
      </c>
      <c r="N103" s="5"/>
      <c r="O103" s="5"/>
    </row>
    <row r="104" spans="1:15" x14ac:dyDescent="0.25">
      <c r="A104" s="1">
        <v>4</v>
      </c>
      <c r="B104" s="1">
        <v>0.03</v>
      </c>
      <c r="C104" s="1">
        <v>6.0000000000000001E-3</v>
      </c>
      <c r="D104" s="5">
        <v>0.14218234515262818</v>
      </c>
      <c r="E104" s="5">
        <v>0.15258523825288678</v>
      </c>
      <c r="F104" s="5">
        <v>0.16417304700320728</v>
      </c>
      <c r="G104" s="5">
        <v>0.17713280236902698</v>
      </c>
      <c r="H104" s="5">
        <v>0.19168994791340957</v>
      </c>
      <c r="I104" s="5">
        <v>0.2081182108825986</v>
      </c>
      <c r="J104" s="5">
        <v>0.3333443254185699</v>
      </c>
      <c r="K104" s="5">
        <v>0.61803146177043411</v>
      </c>
      <c r="L104" s="5">
        <v>1.5165758682823736</v>
      </c>
      <c r="M104" s="5">
        <v>8.0697442498308565</v>
      </c>
      <c r="N104" s="5"/>
      <c r="O104" s="5"/>
    </row>
    <row r="105" spans="1:15" x14ac:dyDescent="0.25">
      <c r="A105" s="1">
        <v>5</v>
      </c>
      <c r="B105" s="1">
        <v>0.1</v>
      </c>
      <c r="C105" s="1">
        <v>1.7999999999999999E-2</v>
      </c>
      <c r="D105" s="5">
        <v>0.16355245011636071</v>
      </c>
      <c r="E105" s="5">
        <v>0.17643736569115512</v>
      </c>
      <c r="F105" s="5">
        <v>0.19090713754491445</v>
      </c>
      <c r="G105" s="5">
        <v>0.20723275521216269</v>
      </c>
      <c r="H105" s="5">
        <v>0.225745704197964</v>
      </c>
      <c r="I105" s="5">
        <v>0.24685492651980642</v>
      </c>
      <c r="J105" s="5">
        <v>0.41478663477740529</v>
      </c>
      <c r="K105" s="5">
        <v>0.83752526148452888</v>
      </c>
      <c r="L105" s="5">
        <v>2.4980664569051596</v>
      </c>
      <c r="M105" s="5">
        <v>33.528495609340851</v>
      </c>
      <c r="N105" s="5"/>
      <c r="O105" s="5"/>
    </row>
    <row r="106" spans="1:15" x14ac:dyDescent="0.25">
      <c r="A106" s="1">
        <v>6</v>
      </c>
      <c r="B106" s="1">
        <v>0.3</v>
      </c>
      <c r="C106" s="1">
        <v>4.8000000000000001E-2</v>
      </c>
      <c r="D106" s="5">
        <v>0.24173000336111264</v>
      </c>
      <c r="E106" s="5">
        <v>0.26517680988093101</v>
      </c>
      <c r="F106" s="5">
        <v>0.29220808392268988</v>
      </c>
      <c r="G106" s="5">
        <v>0.32359351480686938</v>
      </c>
      <c r="H106" s="5">
        <v>0.36032104657158859</v>
      </c>
      <c r="I106" s="5">
        <v>0.40367558605814324</v>
      </c>
      <c r="J106" s="5">
        <v>0.80591432946328523</v>
      </c>
      <c r="K106" s="5">
        <v>2.3385434644046192</v>
      </c>
      <c r="L106" s="5">
        <v>26.591135237684448</v>
      </c>
      <c r="M106" s="5"/>
      <c r="N106" s="5"/>
      <c r="O106" s="5"/>
    </row>
    <row r="107" spans="1:15" x14ac:dyDescent="0.25">
      <c r="A107" s="1">
        <v>7</v>
      </c>
      <c r="B107" s="1">
        <v>1</v>
      </c>
      <c r="C107" s="1">
        <v>0.1</v>
      </c>
      <c r="D107" s="5">
        <v>0.58662840138490102</v>
      </c>
      <c r="E107" s="5">
        <v>0.67893933678086693</v>
      </c>
      <c r="F107" s="5">
        <v>0.7948856165186865</v>
      </c>
      <c r="G107" s="5">
        <v>0.94328264039078158</v>
      </c>
      <c r="H107" s="5">
        <v>1.1374744310410654</v>
      </c>
      <c r="I107" s="5">
        <v>1.3984417207606865</v>
      </c>
      <c r="J107" s="5">
        <v>6.7246492543782237</v>
      </c>
      <c r="K107" s="5">
        <v>180.77819363039293</v>
      </c>
      <c r="L107" s="5"/>
      <c r="M107" s="5"/>
      <c r="N107" s="5"/>
      <c r="O107" s="5"/>
    </row>
    <row r="108" spans="1:15" x14ac:dyDescent="0.25">
      <c r="A108" s="1">
        <v>8</v>
      </c>
      <c r="B108" s="1">
        <v>3</v>
      </c>
      <c r="C108" s="1">
        <v>0.152</v>
      </c>
      <c r="D108" s="5">
        <v>2.6164249296889683</v>
      </c>
      <c r="E108" s="5">
        <v>3.6112594974749639</v>
      </c>
      <c r="F108" s="5">
        <v>5.3036194257332303</v>
      </c>
      <c r="G108" s="5">
        <v>8.5384506712890147</v>
      </c>
      <c r="H108" s="5">
        <v>15.971366489182854</v>
      </c>
      <c r="I108" s="5">
        <v>39.944342869211731</v>
      </c>
      <c r="J108" s="12">
        <v>100</v>
      </c>
      <c r="K108" s="5"/>
      <c r="L108" s="5"/>
      <c r="M108" s="5"/>
      <c r="N108" s="5"/>
      <c r="O108" s="5"/>
    </row>
    <row r="109" spans="1:15" x14ac:dyDescent="0.25">
      <c r="A109" s="1">
        <v>9</v>
      </c>
      <c r="B109" s="1">
        <v>10</v>
      </c>
      <c r="C109" s="1">
        <v>0.182</v>
      </c>
      <c r="D109" s="5">
        <v>17.324962509141329</v>
      </c>
      <c r="E109" s="5">
        <v>45.49976265320241</v>
      </c>
      <c r="F109" s="5">
        <v>316.04657340693109</v>
      </c>
      <c r="G109" s="5">
        <v>782.44529212044984</v>
      </c>
      <c r="H109" s="5"/>
      <c r="I109" s="5"/>
      <c r="J109" s="5"/>
      <c r="K109" s="5"/>
      <c r="L109" s="5"/>
      <c r="M109" s="5"/>
      <c r="N109" s="5"/>
      <c r="O109" s="5"/>
    </row>
    <row r="110" spans="1:15" x14ac:dyDescent="0.25">
      <c r="A110" s="1">
        <v>10</v>
      </c>
      <c r="B110" s="1">
        <v>30</v>
      </c>
      <c r="C110" s="1">
        <v>0.19400000000000001</v>
      </c>
      <c r="D110" s="5">
        <v>115.93860365423333</v>
      </c>
      <c r="E110" s="5">
        <v>1314371.2282157654</v>
      </c>
      <c r="F110" s="5"/>
      <c r="G110" s="5"/>
      <c r="H110" s="5"/>
      <c r="I110" s="5"/>
      <c r="J110" s="5"/>
      <c r="K110" s="5"/>
      <c r="L110" s="5"/>
      <c r="M110" s="5"/>
      <c r="N110" s="5"/>
      <c r="O110" s="5"/>
    </row>
    <row r="111" spans="1:15" x14ac:dyDescent="0.25">
      <c r="A111" s="1">
        <v>11</v>
      </c>
      <c r="B111" s="1">
        <v>100</v>
      </c>
      <c r="C111" s="1">
        <v>0.19800000000000001</v>
      </c>
      <c r="D111" s="5">
        <v>511.16512029019941</v>
      </c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</row>
    <row r="112" spans="1:15" x14ac:dyDescent="0.25">
      <c r="A112" s="1">
        <v>12</v>
      </c>
      <c r="B112" s="1">
        <v>300</v>
      </c>
      <c r="C112" s="1">
        <v>0.1993</v>
      </c>
      <c r="D112" s="5">
        <v>1233.4229314483591</v>
      </c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</row>
    <row r="113" spans="1:15" x14ac:dyDescent="0.25">
      <c r="A113" s="1">
        <v>13</v>
      </c>
      <c r="B113" s="1">
        <v>1000</v>
      </c>
      <c r="C113" s="1">
        <v>0.19980000000000001</v>
      </c>
      <c r="D113" s="5">
        <v>1989.3768699873096</v>
      </c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</row>
    <row r="114" spans="1:15" x14ac:dyDescent="0.25">
      <c r="A114" s="1">
        <v>14</v>
      </c>
      <c r="B114" s="1">
        <v>3000</v>
      </c>
      <c r="C114" s="1">
        <v>0.19997999999999999</v>
      </c>
      <c r="D114" s="5">
        <v>2440.5798940530867</v>
      </c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M117"/>
  <sheetViews>
    <sheetView workbookViewId="0"/>
  </sheetViews>
  <sheetFormatPr defaultColWidth="15.125" defaultRowHeight="15" customHeight="1" x14ac:dyDescent="0.25"/>
  <cols>
    <col min="1" max="143" width="7.625" customWidth="1"/>
  </cols>
  <sheetData>
    <row r="1" spans="1:143" ht="18.75" customHeight="1" x14ac:dyDescent="0.3">
      <c r="A1" s="14" t="s">
        <v>38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  <c r="BE1" s="14"/>
      <c r="BF1" s="14"/>
      <c r="BG1" s="14"/>
      <c r="BH1" s="14"/>
      <c r="BI1" s="14"/>
      <c r="BJ1" s="14"/>
      <c r="BK1" s="14"/>
      <c r="BL1" s="14"/>
      <c r="BM1" s="14"/>
      <c r="BN1" s="14"/>
      <c r="BO1" s="14"/>
      <c r="BP1" s="14"/>
      <c r="BQ1" s="14"/>
      <c r="BR1" s="14"/>
      <c r="BS1" s="14"/>
      <c r="BT1" s="14"/>
      <c r="BU1" s="14"/>
      <c r="BV1" s="14"/>
      <c r="BW1" s="14"/>
      <c r="BX1" s="14"/>
      <c r="BY1" s="14"/>
      <c r="BZ1" s="14"/>
      <c r="CA1" s="14"/>
      <c r="CB1" s="14"/>
      <c r="CC1" s="14"/>
      <c r="CD1" s="14"/>
      <c r="CE1" s="14"/>
      <c r="CF1" s="14"/>
      <c r="CG1" s="14"/>
      <c r="CH1" s="14"/>
      <c r="CI1" s="14"/>
      <c r="CJ1" s="14"/>
      <c r="CK1" s="14"/>
      <c r="CL1" s="14"/>
      <c r="CM1" s="14"/>
      <c r="CN1" s="14"/>
      <c r="CO1" s="14"/>
      <c r="CP1" s="14"/>
      <c r="CQ1" s="14"/>
      <c r="CR1" s="14"/>
      <c r="CS1" s="14"/>
      <c r="CT1" s="14"/>
      <c r="CU1" s="14"/>
      <c r="CV1" s="14"/>
      <c r="CW1" s="14"/>
      <c r="CX1" s="14"/>
      <c r="CY1" s="14"/>
      <c r="CZ1" s="14"/>
      <c r="DA1" s="14"/>
      <c r="DB1" s="14"/>
      <c r="DC1" s="14"/>
      <c r="DD1" s="14"/>
      <c r="DE1" s="14"/>
      <c r="DF1" s="14"/>
      <c r="DG1" s="14"/>
      <c r="DH1" s="14"/>
      <c r="DI1" s="14"/>
      <c r="DJ1" s="14"/>
      <c r="DK1" s="14"/>
      <c r="DL1" s="14"/>
      <c r="DM1" s="14"/>
      <c r="DN1" s="14"/>
      <c r="DO1" s="14"/>
      <c r="DP1" s="14"/>
      <c r="DQ1" s="14"/>
      <c r="DR1" s="14"/>
      <c r="DS1" s="14"/>
      <c r="DT1" s="14"/>
      <c r="DU1" s="14"/>
      <c r="DV1" s="14"/>
      <c r="DW1" s="14"/>
      <c r="DX1" s="14"/>
      <c r="DY1" s="14"/>
      <c r="DZ1" s="14"/>
      <c r="EA1" s="14"/>
      <c r="EB1" s="14"/>
      <c r="EC1" s="14"/>
      <c r="ED1" s="14"/>
      <c r="EE1" s="14"/>
      <c r="EF1" s="14"/>
      <c r="EG1" s="14"/>
      <c r="EH1" s="14"/>
      <c r="EI1" s="14"/>
      <c r="EJ1" s="14"/>
      <c r="EK1" s="14"/>
      <c r="EL1" s="14"/>
      <c r="EM1" s="14"/>
    </row>
    <row r="3" spans="1:143" x14ac:dyDescent="0.25">
      <c r="A3" s="1" t="s">
        <v>0</v>
      </c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</row>
    <row r="4" spans="1:143" x14ac:dyDescent="0.25">
      <c r="A4" s="1" t="s">
        <v>1</v>
      </c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</row>
    <row r="5" spans="1:143" x14ac:dyDescent="0.25">
      <c r="B5" s="1" t="s">
        <v>2</v>
      </c>
      <c r="C5" s="1" t="s">
        <v>3</v>
      </c>
      <c r="D5" s="1" t="s">
        <v>4</v>
      </c>
      <c r="E5" s="1" t="s">
        <v>5</v>
      </c>
      <c r="F5" s="1" t="s">
        <v>6</v>
      </c>
      <c r="G5" s="1" t="s">
        <v>7</v>
      </c>
      <c r="H5" s="1" t="s">
        <v>8</v>
      </c>
      <c r="I5" s="1" t="s">
        <v>9</v>
      </c>
      <c r="J5" s="1" t="s">
        <v>10</v>
      </c>
      <c r="K5" s="1" t="s">
        <v>11</v>
      </c>
      <c r="N5" s="1" t="s">
        <v>2</v>
      </c>
      <c r="O5" s="1" t="s">
        <v>3</v>
      </c>
      <c r="P5" s="1" t="s">
        <v>4</v>
      </c>
      <c r="Q5" s="1" t="s">
        <v>5</v>
      </c>
      <c r="R5" s="1" t="s">
        <v>6</v>
      </c>
      <c r="S5" s="1" t="s">
        <v>7</v>
      </c>
      <c r="T5" s="1" t="s">
        <v>8</v>
      </c>
      <c r="U5" s="1" t="s">
        <v>9</v>
      </c>
      <c r="V5" s="1" t="s">
        <v>10</v>
      </c>
      <c r="W5" s="1" t="s">
        <v>11</v>
      </c>
      <c r="X5" s="2"/>
      <c r="Z5" s="1" t="s">
        <v>2</v>
      </c>
      <c r="AA5" s="1" t="s">
        <v>3</v>
      </c>
      <c r="AB5" s="1" t="s">
        <v>4</v>
      </c>
      <c r="AC5" s="1" t="s">
        <v>5</v>
      </c>
      <c r="AD5" s="1" t="s">
        <v>6</v>
      </c>
      <c r="AE5" s="1" t="s">
        <v>7</v>
      </c>
      <c r="AF5" s="1" t="s">
        <v>8</v>
      </c>
      <c r="AG5" s="1" t="s">
        <v>9</v>
      </c>
      <c r="AH5" s="1" t="s">
        <v>10</v>
      </c>
      <c r="AI5" s="1" t="s">
        <v>11</v>
      </c>
      <c r="AL5" s="1" t="s">
        <v>2</v>
      </c>
      <c r="AM5" s="1" t="s">
        <v>3</v>
      </c>
      <c r="AN5" s="1" t="s">
        <v>4</v>
      </c>
      <c r="AO5" s="1" t="s">
        <v>5</v>
      </c>
      <c r="AP5" s="1" t="s">
        <v>6</v>
      </c>
      <c r="AQ5" s="1" t="s">
        <v>7</v>
      </c>
      <c r="AR5" s="1" t="s">
        <v>8</v>
      </c>
      <c r="AS5" s="1" t="s">
        <v>9</v>
      </c>
      <c r="AT5" s="1" t="s">
        <v>10</v>
      </c>
      <c r="AU5" s="1" t="s">
        <v>11</v>
      </c>
      <c r="AX5" s="1" t="s">
        <v>2</v>
      </c>
      <c r="AY5" s="1" t="s">
        <v>3</v>
      </c>
      <c r="AZ5" s="1" t="s">
        <v>4</v>
      </c>
      <c r="BA5" s="1" t="s">
        <v>5</v>
      </c>
      <c r="BB5" s="1" t="s">
        <v>6</v>
      </c>
      <c r="BC5" s="1" t="s">
        <v>7</v>
      </c>
      <c r="BD5" s="1" t="s">
        <v>8</v>
      </c>
      <c r="BE5" s="1" t="s">
        <v>9</v>
      </c>
      <c r="BF5" s="1" t="s">
        <v>10</v>
      </c>
      <c r="BG5" s="1" t="s">
        <v>11</v>
      </c>
      <c r="BJ5" s="1" t="s">
        <v>2</v>
      </c>
      <c r="BK5" s="1" t="s">
        <v>3</v>
      </c>
      <c r="BL5" s="1" t="s">
        <v>4</v>
      </c>
      <c r="BM5" s="1" t="s">
        <v>5</v>
      </c>
      <c r="BN5" s="1" t="s">
        <v>6</v>
      </c>
      <c r="BO5" s="1" t="s">
        <v>7</v>
      </c>
      <c r="BP5" s="1" t="s">
        <v>8</v>
      </c>
      <c r="BQ5" s="1" t="s">
        <v>9</v>
      </c>
      <c r="BR5" s="1" t="s">
        <v>10</v>
      </c>
      <c r="BS5" s="1" t="s">
        <v>11</v>
      </c>
      <c r="BV5" s="1" t="s">
        <v>2</v>
      </c>
      <c r="BW5" s="1" t="s">
        <v>3</v>
      </c>
      <c r="BX5" s="1" t="s">
        <v>4</v>
      </c>
      <c r="BY5" s="1" t="s">
        <v>5</v>
      </c>
      <c r="BZ5" s="1" t="s">
        <v>6</v>
      </c>
      <c r="CA5" s="1" t="s">
        <v>7</v>
      </c>
      <c r="CB5" s="1" t="s">
        <v>8</v>
      </c>
      <c r="CC5" s="1" t="s">
        <v>9</v>
      </c>
      <c r="CD5" s="1" t="s">
        <v>10</v>
      </c>
      <c r="CE5" s="1" t="s">
        <v>11</v>
      </c>
      <c r="CH5" s="1" t="s">
        <v>2</v>
      </c>
      <c r="CI5" s="1" t="s">
        <v>3</v>
      </c>
      <c r="CJ5" s="1" t="s">
        <v>4</v>
      </c>
      <c r="CK5" s="1" t="s">
        <v>5</v>
      </c>
      <c r="CL5" s="1" t="s">
        <v>6</v>
      </c>
      <c r="CM5" s="1" t="s">
        <v>7</v>
      </c>
      <c r="CN5" s="1" t="s">
        <v>8</v>
      </c>
      <c r="CO5" s="1" t="s">
        <v>9</v>
      </c>
      <c r="CP5" s="1" t="s">
        <v>10</v>
      </c>
      <c r="CQ5" s="1" t="s">
        <v>11</v>
      </c>
      <c r="CT5" s="1" t="s">
        <v>2</v>
      </c>
      <c r="CU5" s="1" t="s">
        <v>3</v>
      </c>
      <c r="CV5" s="1" t="s">
        <v>4</v>
      </c>
      <c r="CW5" s="1" t="s">
        <v>5</v>
      </c>
      <c r="CX5" s="1" t="s">
        <v>6</v>
      </c>
      <c r="CY5" s="1" t="s">
        <v>7</v>
      </c>
      <c r="CZ5" s="1" t="s">
        <v>8</v>
      </c>
      <c r="DA5" s="1" t="s">
        <v>9</v>
      </c>
      <c r="DB5" s="1" t="s">
        <v>10</v>
      </c>
      <c r="DC5" s="1" t="s">
        <v>11</v>
      </c>
      <c r="DF5" s="1" t="s">
        <v>2</v>
      </c>
      <c r="DG5" s="1" t="s">
        <v>3</v>
      </c>
      <c r="DH5" s="1" t="s">
        <v>4</v>
      </c>
      <c r="DI5" s="1" t="s">
        <v>5</v>
      </c>
      <c r="DJ5" s="1" t="s">
        <v>6</v>
      </c>
      <c r="DK5" s="1" t="s">
        <v>7</v>
      </c>
      <c r="DL5" s="1" t="s">
        <v>8</v>
      </c>
      <c r="DM5" s="1" t="s">
        <v>9</v>
      </c>
      <c r="DN5" s="1" t="s">
        <v>10</v>
      </c>
      <c r="DO5" s="1" t="s">
        <v>11</v>
      </c>
      <c r="DR5" s="1" t="s">
        <v>2</v>
      </c>
      <c r="DS5" s="1" t="s">
        <v>3</v>
      </c>
      <c r="DT5" s="1" t="s">
        <v>4</v>
      </c>
      <c r="DU5" s="1" t="s">
        <v>5</v>
      </c>
      <c r="DV5" s="1" t="s">
        <v>6</v>
      </c>
      <c r="DW5" s="1" t="s">
        <v>7</v>
      </c>
      <c r="DX5" s="1" t="s">
        <v>8</v>
      </c>
      <c r="DY5" s="1" t="s">
        <v>9</v>
      </c>
      <c r="DZ5" s="1" t="s">
        <v>10</v>
      </c>
      <c r="EA5" s="1" t="s">
        <v>11</v>
      </c>
      <c r="ED5" s="1" t="s">
        <v>2</v>
      </c>
      <c r="EE5" s="1" t="s">
        <v>3</v>
      </c>
      <c r="EF5" s="1" t="s">
        <v>4</v>
      </c>
      <c r="EG5" s="1" t="s">
        <v>5</v>
      </c>
      <c r="EH5" s="1" t="s">
        <v>6</v>
      </c>
      <c r="EI5" s="1" t="s">
        <v>7</v>
      </c>
      <c r="EJ5" s="1" t="s">
        <v>8</v>
      </c>
      <c r="EK5" s="1" t="s">
        <v>9</v>
      </c>
      <c r="EL5" s="1" t="s">
        <v>10</v>
      </c>
      <c r="EM5" s="1" t="s">
        <v>11</v>
      </c>
    </row>
    <row r="6" spans="1:143" x14ac:dyDescent="0.25">
      <c r="A6" s="1">
        <v>1</v>
      </c>
      <c r="B6" s="1">
        <v>1E-3</v>
      </c>
      <c r="C6" s="1">
        <v>2.0000000000000001E-4</v>
      </c>
      <c r="D6" s="4">
        <v>0</v>
      </c>
      <c r="E6" s="4">
        <v>0</v>
      </c>
      <c r="F6" s="1">
        <f t="shared" ref="F6:F19" si="0">(2.75*2.75)*((1-C6)*(1-C6))</f>
        <v>7.5594753025000001</v>
      </c>
      <c r="G6" s="1">
        <f t="shared" ref="G6:G19" si="1">1.5</f>
        <v>1.5</v>
      </c>
      <c r="H6" s="1">
        <f t="shared" ref="H6:H19" si="2">2.5*(1+D6)</f>
        <v>2.5</v>
      </c>
      <c r="I6" s="1">
        <f t="shared" ref="I6:I19" si="3">0.16*(1+E6)</f>
        <v>0.16</v>
      </c>
      <c r="J6" s="1">
        <f t="shared" ref="J6:J19" si="4">(F6-G6-H6-I6)*(F6-G6-H6-I6)</f>
        <v>11.556432332307466</v>
      </c>
      <c r="K6" s="5">
        <f t="shared" ref="K6:K19" si="5">1/J6</f>
        <v>8.6531895938539244E-2</v>
      </c>
      <c r="M6" s="1">
        <v>1</v>
      </c>
      <c r="N6" s="1">
        <v>1E-3</v>
      </c>
      <c r="O6" s="1">
        <v>2.0000000000000001E-4</v>
      </c>
      <c r="P6" s="4">
        <v>0.02</v>
      </c>
      <c r="Q6" s="4">
        <v>0.1</v>
      </c>
      <c r="R6" s="1">
        <f t="shared" ref="R6:R19" si="6">(2.75*2.75)*((1-O6)*(1-O6))</f>
        <v>7.5594753025000001</v>
      </c>
      <c r="S6" s="1">
        <f t="shared" ref="S6:S19" si="7">1.5</f>
        <v>1.5</v>
      </c>
      <c r="T6" s="1">
        <f t="shared" ref="T6:T19" si="8">2.5*(1+P6)</f>
        <v>2.5499999999999998</v>
      </c>
      <c r="U6" s="1">
        <f t="shared" ref="U6:U19" si="9">0.16*(1+Q6)</f>
        <v>0.17600000000000002</v>
      </c>
      <c r="V6" s="1">
        <f t="shared" ref="V6:V19" si="10">(R6-S6-T6-U6)*(R6-S6-T6-U6)</f>
        <v>11.112057592377468</v>
      </c>
      <c r="W6" s="5">
        <f t="shared" ref="W6:W19" si="11">1/V6</f>
        <v>8.9992334154744613E-2</v>
      </c>
      <c r="X6" s="2"/>
      <c r="Y6" s="1">
        <v>1</v>
      </c>
      <c r="Z6" s="1">
        <v>1E-3</v>
      </c>
      <c r="AA6" s="1">
        <v>2.0000000000000001E-4</v>
      </c>
      <c r="AB6" s="4">
        <v>0.04</v>
      </c>
      <c r="AC6" s="4">
        <v>0.2</v>
      </c>
      <c r="AD6" s="1">
        <f t="shared" ref="AD6:AD19" si="12">(2.75*2.75)*((1-AA6)*(1-AA6))</f>
        <v>7.5594753025000001</v>
      </c>
      <c r="AE6" s="1">
        <f t="shared" ref="AE6:AE19" si="13">1.5</f>
        <v>1.5</v>
      </c>
      <c r="AF6" s="1">
        <f t="shared" ref="AF6:AF19" si="14">2.5*(1+AB6)</f>
        <v>2.6</v>
      </c>
      <c r="AG6" s="1">
        <f t="shared" ref="AG6:AG19" si="15">0.16*(1+AC6)</f>
        <v>0.192</v>
      </c>
      <c r="AH6" s="1">
        <f t="shared" ref="AH6:AH19" si="16">(AD6-AE6-AF6-AG6)*(AD6-AE6-AF6-AG6)</f>
        <v>10.676394852447466</v>
      </c>
      <c r="AI6" s="5">
        <f t="shared" ref="AI6:AI19" si="17">1/AH6</f>
        <v>9.3664576275085884E-2</v>
      </c>
      <c r="AK6" s="1">
        <v>1</v>
      </c>
      <c r="AL6" s="1">
        <v>1E-3</v>
      </c>
      <c r="AM6" s="1">
        <v>2.0000000000000001E-4</v>
      </c>
      <c r="AN6" s="4">
        <v>0.06</v>
      </c>
      <c r="AO6" s="4">
        <v>0.3</v>
      </c>
      <c r="AP6" s="1">
        <f t="shared" ref="AP6:AP19" si="18">(2.75*2.75)*((1-AM6)*(1-AM6))</f>
        <v>7.5594753025000001</v>
      </c>
      <c r="AQ6" s="1">
        <f t="shared" ref="AQ6:AQ19" si="19">1.5</f>
        <v>1.5</v>
      </c>
      <c r="AR6" s="1">
        <f t="shared" ref="AR6:AR19" si="20">2.5*(1+AN6)</f>
        <v>2.6500000000000004</v>
      </c>
      <c r="AS6" s="1">
        <f t="shared" ref="AS6:AS19" si="21">0.16*(1+AO6)</f>
        <v>0.20800000000000002</v>
      </c>
      <c r="AT6" s="1">
        <f t="shared" ref="AT6:AT19" si="22">(AP6-AQ6-AR6-AS6)*(AP6-AQ6-AR6-AS6)</f>
        <v>10.249444112517464</v>
      </c>
      <c r="AU6" s="5">
        <f t="shared" ref="AU6:AU19" si="23">1/AT6</f>
        <v>9.7566266913804406E-2</v>
      </c>
      <c r="AW6" s="1">
        <v>1</v>
      </c>
      <c r="AX6" s="1">
        <v>1E-3</v>
      </c>
      <c r="AY6" s="1">
        <v>2.0000000000000001E-4</v>
      </c>
      <c r="AZ6" s="4">
        <v>0.08</v>
      </c>
      <c r="BA6" s="4">
        <v>0.4</v>
      </c>
      <c r="BB6" s="1">
        <f t="shared" ref="BB6:BB19" si="24">(2.75*2.75)*((1-AY6)*(1-AY6))</f>
        <v>7.5594753025000001</v>
      </c>
      <c r="BC6" s="1">
        <f t="shared" ref="BC6:BC19" si="25">1.5</f>
        <v>1.5</v>
      </c>
      <c r="BD6" s="1">
        <f t="shared" ref="BD6:BD19" si="26">2.5*(1+AZ6)</f>
        <v>2.7</v>
      </c>
      <c r="BE6" s="1">
        <f t="shared" ref="BE6:BE19" si="27">0.16*(1+BA6)</f>
        <v>0.22399999999999998</v>
      </c>
      <c r="BF6" s="1">
        <f t="shared" ref="BF6:BF19" si="28">(BB6-BC6-BD6-BE6)*(BB6-BC6-BD6-BE6)</f>
        <v>9.8312053725874655</v>
      </c>
      <c r="BG6" s="5">
        <f t="shared" ref="BG6:BG19" si="29">1/BF6</f>
        <v>0.10171692708081542</v>
      </c>
      <c r="BI6" s="1">
        <v>1</v>
      </c>
      <c r="BJ6" s="1">
        <v>1E-3</v>
      </c>
      <c r="BK6" s="1">
        <v>2.0000000000000001E-4</v>
      </c>
      <c r="BL6" s="4">
        <v>0.1</v>
      </c>
      <c r="BM6" s="4">
        <v>0.5</v>
      </c>
      <c r="BN6" s="1">
        <f t="shared" ref="BN6:BN19" si="30">(2.75*2.75)*((1-BK6)*(1-BK6))</f>
        <v>7.5594753025000001</v>
      </c>
      <c r="BO6" s="1">
        <f t="shared" ref="BO6:BO19" si="31">1.5</f>
        <v>1.5</v>
      </c>
      <c r="BP6" s="1">
        <f t="shared" ref="BP6:BP19" si="32">2.5*(1+BL6)</f>
        <v>2.75</v>
      </c>
      <c r="BQ6" s="1">
        <f t="shared" ref="BQ6:BQ19" si="33">0.16*(1+BM6)</f>
        <v>0.24</v>
      </c>
      <c r="BR6" s="1">
        <f t="shared" ref="BR6:BR19" si="34">(BN6-BO6-BP6-BQ6)*(BN6-BO6-BP6-BQ6)</f>
        <v>9.421678632657466</v>
      </c>
      <c r="BS6" s="5">
        <f t="shared" ref="BS6:BS19" si="35">1/BR6</f>
        <v>0.10613819882730827</v>
      </c>
      <c r="BU6" s="1">
        <v>1</v>
      </c>
      <c r="BV6" s="1">
        <v>1E-3</v>
      </c>
      <c r="BW6" s="1">
        <v>2.0000000000000001E-4</v>
      </c>
      <c r="BX6" s="4">
        <v>0.2</v>
      </c>
      <c r="BY6" s="4">
        <v>1</v>
      </c>
      <c r="BZ6" s="1">
        <f t="shared" ref="BZ6:BZ19" si="36">(2.75*2.75)*((1-BW6)*(1-BW6))</f>
        <v>7.5594753025000001</v>
      </c>
      <c r="CA6" s="1">
        <f t="shared" ref="CA6:CA19" si="37">1.5</f>
        <v>1.5</v>
      </c>
      <c r="CB6" s="1">
        <f t="shared" ref="CB6:CB19" si="38">2.5*(1+BX6)</f>
        <v>3</v>
      </c>
      <c r="CC6" s="1">
        <f t="shared" ref="CC6:CC19" si="39">0.16*(1+BY6)</f>
        <v>0.32</v>
      </c>
      <c r="CD6" s="1">
        <f t="shared" ref="CD6:CD19" si="40">(BZ6-CA6-CB6-CC6)*(BZ6-CA6-CB6-CC6)</f>
        <v>7.5047249330074681</v>
      </c>
      <c r="CE6" s="5">
        <f t="shared" ref="CE6:CE19" si="41">1/CD6</f>
        <v>0.13324938740949385</v>
      </c>
      <c r="CG6" s="1">
        <v>1</v>
      </c>
      <c r="CH6" s="1">
        <v>1E-3</v>
      </c>
      <c r="CI6" s="1">
        <v>2.0000000000000001E-4</v>
      </c>
      <c r="CJ6" s="4">
        <v>0.3</v>
      </c>
      <c r="CK6" s="4">
        <v>1.5</v>
      </c>
      <c r="CL6" s="1">
        <f t="shared" ref="CL6:CL19" si="42">(2.75*2.75)*((1-CI6)*(1-CI6))</f>
        <v>7.5594753025000001</v>
      </c>
      <c r="CM6" s="1">
        <f t="shared" ref="CM6:CM19" si="43">1.5</f>
        <v>1.5</v>
      </c>
      <c r="CN6" s="1">
        <f t="shared" ref="CN6:CN19" si="44">2.5*(1+CJ6)</f>
        <v>3.25</v>
      </c>
      <c r="CO6" s="1">
        <f t="shared" ref="CO6:CO19" si="45">0.16*(1+CK6)</f>
        <v>0.4</v>
      </c>
      <c r="CP6" s="1">
        <f t="shared" ref="CP6:CP19" si="46">(CL6-CM6-CN6-CO6)*(CL6-CM6-CN6-CO6)</f>
        <v>5.8055712333574672</v>
      </c>
      <c r="CQ6" s="1">
        <f t="shared" ref="CQ6:CQ19" si="47">1/CP6</f>
        <v>0.17224833867410527</v>
      </c>
      <c r="CS6" s="1">
        <v>1</v>
      </c>
      <c r="CT6" s="1">
        <v>1E-3</v>
      </c>
      <c r="CU6" s="1">
        <v>2.0000000000000001E-4</v>
      </c>
      <c r="CV6" s="4">
        <v>0.4</v>
      </c>
      <c r="CW6" s="4">
        <v>2</v>
      </c>
      <c r="CX6" s="1">
        <f t="shared" ref="CX6:CX19" si="48">(2.75*2.75)*((1-CU6)*(1-CU6))</f>
        <v>7.5594753025000001</v>
      </c>
      <c r="CY6" s="1">
        <f t="shared" ref="CY6:CY19" si="49">1.5</f>
        <v>1.5</v>
      </c>
      <c r="CZ6" s="1">
        <f t="shared" ref="CZ6:CZ19" si="50">2.5*(1+CV6)</f>
        <v>3.5</v>
      </c>
      <c r="DA6" s="1">
        <f t="shared" ref="DA6:DA19" si="51">0.16*(1+CW6)</f>
        <v>0.48</v>
      </c>
      <c r="DB6" s="1">
        <f t="shared" ref="DB6:DB19" si="52">(CX6-CY6-CZ6-DA6)*(CX6-CY6-CZ6-DA6)</f>
        <v>4.3242175337074666</v>
      </c>
      <c r="DC6" s="5">
        <f t="shared" ref="DC6:DC19" si="53">1/DB6</f>
        <v>0.23125571093613026</v>
      </c>
      <c r="DE6" s="1">
        <v>1</v>
      </c>
      <c r="DF6" s="1">
        <v>1E-3</v>
      </c>
      <c r="DG6" s="1">
        <v>2.0000000000000001E-4</v>
      </c>
      <c r="DH6" s="4">
        <v>0.5</v>
      </c>
      <c r="DI6" s="4">
        <v>2.5</v>
      </c>
      <c r="DJ6" s="1">
        <f t="shared" ref="DJ6:DJ19" si="54">(2.75*2.75)*((1-DG6)*(1-DG6))</f>
        <v>7.5594753025000001</v>
      </c>
      <c r="DK6" s="1">
        <f t="shared" ref="DK6:DK19" si="55">1.5</f>
        <v>1.5</v>
      </c>
      <c r="DL6" s="1">
        <f t="shared" ref="DL6:DL19" si="56">2.5*(1+DH6)</f>
        <v>3.75</v>
      </c>
      <c r="DM6" s="1">
        <f t="shared" ref="DM6:DM19" si="57">0.16*(1+DI6)</f>
        <v>0.56000000000000005</v>
      </c>
      <c r="DN6" s="1">
        <f t="shared" ref="DN6:DN19" si="58">(DJ6-DK6-DL6-DM6)*(DJ6-DK6-DL6-DM6)</f>
        <v>3.0606638340574666</v>
      </c>
      <c r="DO6" s="5">
        <f t="shared" ref="DO6:DO19" si="59">1/DN6</f>
        <v>0.326726505822862</v>
      </c>
      <c r="DQ6" s="1">
        <v>1</v>
      </c>
      <c r="DR6" s="1">
        <v>1E-3</v>
      </c>
      <c r="DS6" s="1">
        <v>2.0000000000000001E-4</v>
      </c>
      <c r="DT6" s="4">
        <v>0.6</v>
      </c>
      <c r="DU6" s="4">
        <v>3</v>
      </c>
      <c r="DV6" s="1">
        <f t="shared" ref="DV6:DV19" si="60">(2.75*2.75)*((1-DS6)*(1-DS6))</f>
        <v>7.5594753025000001</v>
      </c>
      <c r="DW6" s="1">
        <f t="shared" ref="DW6:DW19" si="61">1.5</f>
        <v>1.5</v>
      </c>
      <c r="DX6" s="1">
        <f t="shared" ref="DX6:DX19" si="62">2.5*(1+DT6)</f>
        <v>4</v>
      </c>
      <c r="DY6" s="1">
        <f t="shared" ref="DY6:DY19" si="63">0.16*(1+DU6)</f>
        <v>0.64</v>
      </c>
      <c r="DZ6" s="1">
        <f t="shared" ref="DZ6:DZ19" si="64">(DV6-DW6-DX6-DY6)*(DV6-DW6-DX6-DY6)</f>
        <v>2.0149101344074665</v>
      </c>
      <c r="EA6" s="5">
        <f t="shared" ref="EA6:EA19" si="65">1/DZ6</f>
        <v>0.49630004977570596</v>
      </c>
      <c r="EC6" s="1">
        <v>1</v>
      </c>
      <c r="ED6" s="1">
        <v>1E-3</v>
      </c>
      <c r="EE6" s="1">
        <v>2.0000000000000001E-4</v>
      </c>
      <c r="EF6" s="4">
        <v>0.7</v>
      </c>
      <c r="EG6" s="4">
        <v>3.5</v>
      </c>
      <c r="EH6" s="1">
        <f t="shared" ref="EH6:EH19" si="66">(2.75*2.75)*((1-EE6)*(1-EE6))</f>
        <v>7.5594753025000001</v>
      </c>
      <c r="EI6" s="1">
        <f t="shared" ref="EI6:EI19" si="67">1.5</f>
        <v>1.5</v>
      </c>
      <c r="EJ6" s="1">
        <f t="shared" ref="EJ6:EJ19" si="68">2.5*(1+EF6)</f>
        <v>4.25</v>
      </c>
      <c r="EK6" s="1">
        <f t="shared" ref="EK6:EK19" si="69">0.16*(1+EG6)</f>
        <v>0.72</v>
      </c>
      <c r="EL6" s="1">
        <f t="shared" ref="EL6:EL19" si="70">(EH6-EI6-EJ6-EK6)*(EH6-EI6-EJ6-EK6)</f>
        <v>1.1869564347574668</v>
      </c>
      <c r="EM6" s="5">
        <f t="shared" ref="EM6:EM19" si="71">1/EL6</f>
        <v>0.84249090422963335</v>
      </c>
    </row>
    <row r="7" spans="1:143" x14ac:dyDescent="0.25">
      <c r="A7" s="1">
        <v>2</v>
      </c>
      <c r="B7" s="1">
        <v>3.0000000000000001E-3</v>
      </c>
      <c r="C7" s="1">
        <v>6.3000000000000003E-4</v>
      </c>
      <c r="D7" s="4">
        <v>0</v>
      </c>
      <c r="E7" s="4">
        <v>0</v>
      </c>
      <c r="F7" s="1">
        <f t="shared" si="0"/>
        <v>7.5529742515562495</v>
      </c>
      <c r="G7" s="1">
        <f t="shared" si="1"/>
        <v>1.5</v>
      </c>
      <c r="H7" s="1">
        <f t="shared" si="2"/>
        <v>2.5</v>
      </c>
      <c r="I7" s="1">
        <f t="shared" si="3"/>
        <v>0.16</v>
      </c>
      <c r="J7" s="1">
        <f t="shared" si="4"/>
        <v>11.51227427172369</v>
      </c>
      <c r="K7" s="5">
        <f t="shared" si="5"/>
        <v>8.6863809565082023E-2</v>
      </c>
      <c r="M7" s="1">
        <v>2</v>
      </c>
      <c r="N7" s="1">
        <v>0.03</v>
      </c>
      <c r="O7" s="1">
        <v>6.3000000000000003E-4</v>
      </c>
      <c r="P7" s="4">
        <v>0.02</v>
      </c>
      <c r="Q7" s="4">
        <v>0.1</v>
      </c>
      <c r="R7" s="1">
        <f t="shared" si="6"/>
        <v>7.5529742515562495</v>
      </c>
      <c r="S7" s="1">
        <f t="shared" si="7"/>
        <v>1.5</v>
      </c>
      <c r="T7" s="1">
        <f t="shared" si="8"/>
        <v>2.5499999999999998</v>
      </c>
      <c r="U7" s="1">
        <f t="shared" si="9"/>
        <v>0.17600000000000002</v>
      </c>
      <c r="V7" s="1">
        <f t="shared" si="10"/>
        <v>11.068757670518266</v>
      </c>
      <c r="W7" s="5">
        <f t="shared" si="11"/>
        <v>9.0344375562897067E-2</v>
      </c>
      <c r="X7" s="2"/>
      <c r="Y7" s="1">
        <v>2</v>
      </c>
      <c r="Z7" s="1">
        <v>0.03</v>
      </c>
      <c r="AA7" s="1">
        <v>6.3000000000000003E-4</v>
      </c>
      <c r="AB7" s="4">
        <v>0.04</v>
      </c>
      <c r="AC7" s="4">
        <v>0.2</v>
      </c>
      <c r="AD7" s="1">
        <f t="shared" si="12"/>
        <v>7.5529742515562495</v>
      </c>
      <c r="AE7" s="1">
        <f t="shared" si="13"/>
        <v>1.5</v>
      </c>
      <c r="AF7" s="1">
        <f t="shared" si="14"/>
        <v>2.6</v>
      </c>
      <c r="AG7" s="1">
        <f t="shared" si="15"/>
        <v>0.192</v>
      </c>
      <c r="AH7" s="1">
        <f t="shared" si="16"/>
        <v>10.63395306931284</v>
      </c>
      <c r="AI7" s="5">
        <f t="shared" si="17"/>
        <v>9.4038406365152358E-2</v>
      </c>
      <c r="AK7" s="1">
        <v>2</v>
      </c>
      <c r="AL7" s="1">
        <v>0.03</v>
      </c>
      <c r="AM7" s="1">
        <v>6.3000000000000003E-4</v>
      </c>
      <c r="AN7" s="4">
        <v>0.06</v>
      </c>
      <c r="AO7" s="4">
        <v>0.3</v>
      </c>
      <c r="AP7" s="1">
        <f t="shared" si="18"/>
        <v>7.5529742515562495</v>
      </c>
      <c r="AQ7" s="1">
        <f t="shared" si="19"/>
        <v>1.5</v>
      </c>
      <c r="AR7" s="1">
        <f t="shared" si="20"/>
        <v>2.6500000000000004</v>
      </c>
      <c r="AS7" s="1">
        <f t="shared" si="21"/>
        <v>0.20800000000000002</v>
      </c>
      <c r="AT7" s="1">
        <f t="shared" si="22"/>
        <v>10.207860468107413</v>
      </c>
      <c r="AU7" s="5">
        <f t="shared" si="23"/>
        <v>9.7963721499163964E-2</v>
      </c>
      <c r="AW7" s="1">
        <v>2</v>
      </c>
      <c r="AX7" s="1">
        <v>0.03</v>
      </c>
      <c r="AY7" s="1">
        <v>6.3000000000000003E-4</v>
      </c>
      <c r="AZ7" s="4">
        <v>0.08</v>
      </c>
      <c r="BA7" s="4">
        <v>0.4</v>
      </c>
      <c r="BB7" s="1">
        <f t="shared" si="24"/>
        <v>7.5529742515562495</v>
      </c>
      <c r="BC7" s="1">
        <f t="shared" si="25"/>
        <v>1.5</v>
      </c>
      <c r="BD7" s="1">
        <f t="shared" si="26"/>
        <v>2.7</v>
      </c>
      <c r="BE7" s="1">
        <f t="shared" si="27"/>
        <v>0.22399999999999998</v>
      </c>
      <c r="BF7" s="1">
        <f t="shared" si="28"/>
        <v>9.7904798669019897</v>
      </c>
      <c r="BG7" s="5">
        <f t="shared" si="29"/>
        <v>0.10214003946636284</v>
      </c>
      <c r="BI7" s="1">
        <v>2</v>
      </c>
      <c r="BJ7" s="1">
        <v>0.03</v>
      </c>
      <c r="BK7" s="1">
        <v>6.3000000000000003E-4</v>
      </c>
      <c r="BL7" s="4">
        <v>0.1</v>
      </c>
      <c r="BM7" s="4">
        <v>0.5</v>
      </c>
      <c r="BN7" s="1">
        <f t="shared" si="30"/>
        <v>7.5529742515562495</v>
      </c>
      <c r="BO7" s="1">
        <f t="shared" si="31"/>
        <v>1.5</v>
      </c>
      <c r="BP7" s="1">
        <f t="shared" si="32"/>
        <v>2.75</v>
      </c>
      <c r="BQ7" s="1">
        <f t="shared" si="33"/>
        <v>0.24</v>
      </c>
      <c r="BR7" s="1">
        <f t="shared" si="34"/>
        <v>9.381811265696566</v>
      </c>
      <c r="BS7" s="5">
        <f t="shared" si="35"/>
        <v>0.10658922586264089</v>
      </c>
      <c r="BU7" s="1">
        <v>2</v>
      </c>
      <c r="BV7" s="1">
        <v>0.03</v>
      </c>
      <c r="BW7" s="1">
        <v>6.3000000000000003E-4</v>
      </c>
      <c r="BX7" s="4">
        <v>0.2</v>
      </c>
      <c r="BY7" s="4">
        <v>1</v>
      </c>
      <c r="BZ7" s="1">
        <f t="shared" si="36"/>
        <v>7.5529742515562495</v>
      </c>
      <c r="CA7" s="1">
        <f t="shared" si="37"/>
        <v>1.5</v>
      </c>
      <c r="CB7" s="1">
        <f t="shared" si="38"/>
        <v>3</v>
      </c>
      <c r="CC7" s="1">
        <f t="shared" si="39"/>
        <v>0.32</v>
      </c>
      <c r="CD7" s="1">
        <f t="shared" si="40"/>
        <v>7.469148259669443</v>
      </c>
      <c r="CE7" s="5">
        <f t="shared" si="41"/>
        <v>0.13388407422565426</v>
      </c>
      <c r="CG7" s="1">
        <v>2</v>
      </c>
      <c r="CH7" s="1">
        <v>0.03</v>
      </c>
      <c r="CI7" s="1">
        <v>6.3000000000000003E-4</v>
      </c>
      <c r="CJ7" s="4">
        <v>0.3</v>
      </c>
      <c r="CK7" s="4">
        <v>1.5</v>
      </c>
      <c r="CL7" s="1">
        <f t="shared" si="42"/>
        <v>7.5529742515562495</v>
      </c>
      <c r="CM7" s="1">
        <f t="shared" si="43"/>
        <v>1.5</v>
      </c>
      <c r="CN7" s="1">
        <f t="shared" si="44"/>
        <v>3.25</v>
      </c>
      <c r="CO7" s="1">
        <f t="shared" si="45"/>
        <v>0.4</v>
      </c>
      <c r="CP7" s="1">
        <f t="shared" si="46"/>
        <v>5.7742852536423177</v>
      </c>
      <c r="CQ7" s="1">
        <f t="shared" si="47"/>
        <v>0.17318160708621341</v>
      </c>
      <c r="CS7" s="1">
        <v>2</v>
      </c>
      <c r="CT7" s="1">
        <v>0.03</v>
      </c>
      <c r="CU7" s="1">
        <v>6.3000000000000003E-4</v>
      </c>
      <c r="CV7" s="4">
        <v>0.4</v>
      </c>
      <c r="CW7" s="4">
        <v>2</v>
      </c>
      <c r="CX7" s="1">
        <f t="shared" si="48"/>
        <v>7.5529742515562495</v>
      </c>
      <c r="CY7" s="1">
        <f t="shared" si="49"/>
        <v>1.5</v>
      </c>
      <c r="CZ7" s="1">
        <f t="shared" si="50"/>
        <v>3.5</v>
      </c>
      <c r="DA7" s="1">
        <f t="shared" si="51"/>
        <v>0.48</v>
      </c>
      <c r="DB7" s="1">
        <f t="shared" si="52"/>
        <v>4.2972222476151929</v>
      </c>
      <c r="DC7" s="5">
        <f t="shared" si="53"/>
        <v>0.23270846662747424</v>
      </c>
      <c r="DE7" s="1">
        <v>2</v>
      </c>
      <c r="DF7" s="1">
        <v>0.03</v>
      </c>
      <c r="DG7" s="1">
        <v>6.3000000000000003E-4</v>
      </c>
      <c r="DH7" s="4">
        <v>0.5</v>
      </c>
      <c r="DI7" s="4">
        <v>2.5</v>
      </c>
      <c r="DJ7" s="1">
        <f t="shared" si="54"/>
        <v>7.5529742515562495</v>
      </c>
      <c r="DK7" s="1">
        <f t="shared" si="55"/>
        <v>1.5</v>
      </c>
      <c r="DL7" s="1">
        <f t="shared" si="56"/>
        <v>3.75</v>
      </c>
      <c r="DM7" s="1">
        <f t="shared" si="57"/>
        <v>0.56000000000000005</v>
      </c>
      <c r="DN7" s="1">
        <f t="shared" si="58"/>
        <v>3.0379592415880676</v>
      </c>
      <c r="DO7" s="5">
        <f t="shared" si="59"/>
        <v>0.32916833982185306</v>
      </c>
      <c r="DQ7" s="1">
        <v>2</v>
      </c>
      <c r="DR7" s="1">
        <v>0.03</v>
      </c>
      <c r="DS7" s="1">
        <v>6.3000000000000003E-4</v>
      </c>
      <c r="DT7" s="4">
        <v>0.6</v>
      </c>
      <c r="DU7" s="4">
        <v>3</v>
      </c>
      <c r="DV7" s="1">
        <f t="shared" si="60"/>
        <v>7.5529742515562495</v>
      </c>
      <c r="DW7" s="1">
        <f t="shared" si="61"/>
        <v>1.5</v>
      </c>
      <c r="DX7" s="1">
        <f t="shared" si="62"/>
        <v>4</v>
      </c>
      <c r="DY7" s="1">
        <f t="shared" si="63"/>
        <v>0.64</v>
      </c>
      <c r="DZ7" s="1">
        <f t="shared" si="64"/>
        <v>1.996496235560943</v>
      </c>
      <c r="EA7" s="5">
        <f t="shared" si="65"/>
        <v>0.50087747834848095</v>
      </c>
      <c r="EC7" s="1">
        <v>2</v>
      </c>
      <c r="ED7" s="1">
        <v>0.03</v>
      </c>
      <c r="EE7" s="1">
        <v>6.3000000000000003E-4</v>
      </c>
      <c r="EF7" s="4">
        <v>0.7</v>
      </c>
      <c r="EG7" s="4">
        <v>3.5</v>
      </c>
      <c r="EH7" s="1">
        <f t="shared" si="66"/>
        <v>7.5529742515562495</v>
      </c>
      <c r="EI7" s="1">
        <f t="shared" si="67"/>
        <v>1.5</v>
      </c>
      <c r="EJ7" s="1">
        <f t="shared" si="68"/>
        <v>4.25</v>
      </c>
      <c r="EK7" s="1">
        <f t="shared" si="69"/>
        <v>0.72</v>
      </c>
      <c r="EL7" s="1">
        <f t="shared" si="70"/>
        <v>1.1728332295338189</v>
      </c>
      <c r="EM7" s="5">
        <f t="shared" si="71"/>
        <v>0.8526361419666485</v>
      </c>
    </row>
    <row r="8" spans="1:143" x14ac:dyDescent="0.25">
      <c r="A8" s="1">
        <v>3</v>
      </c>
      <c r="B8" s="1">
        <v>0.01</v>
      </c>
      <c r="C8" s="1">
        <v>2E-3</v>
      </c>
      <c r="D8" s="4">
        <v>0</v>
      </c>
      <c r="E8" s="4">
        <v>0</v>
      </c>
      <c r="F8" s="1">
        <f t="shared" si="0"/>
        <v>7.5322802500000003</v>
      </c>
      <c r="G8" s="1">
        <f t="shared" si="1"/>
        <v>1.5</v>
      </c>
      <c r="H8" s="1">
        <f t="shared" si="2"/>
        <v>2.5</v>
      </c>
      <c r="I8" s="1">
        <f t="shared" si="3"/>
        <v>0.16</v>
      </c>
      <c r="J8" s="1">
        <f t="shared" si="4"/>
        <v>11.372274084540065</v>
      </c>
      <c r="K8" s="5">
        <f t="shared" si="5"/>
        <v>8.793316029548047E-2</v>
      </c>
      <c r="M8" s="1">
        <v>3</v>
      </c>
      <c r="N8" s="1">
        <v>0.01</v>
      </c>
      <c r="O8" s="2">
        <v>2E-3</v>
      </c>
      <c r="P8" s="4">
        <v>0.02</v>
      </c>
      <c r="Q8" s="4">
        <v>0.1</v>
      </c>
      <c r="R8" s="1">
        <f t="shared" si="6"/>
        <v>7.5322802500000003</v>
      </c>
      <c r="S8" s="1">
        <f t="shared" si="7"/>
        <v>1.5</v>
      </c>
      <c r="T8" s="1">
        <f t="shared" si="8"/>
        <v>2.5499999999999998</v>
      </c>
      <c r="U8" s="1">
        <f t="shared" si="9"/>
        <v>0.17600000000000002</v>
      </c>
      <c r="V8" s="1">
        <f t="shared" si="10"/>
        <v>10.931489091540065</v>
      </c>
      <c r="W8" s="5">
        <f t="shared" si="11"/>
        <v>9.1478845345407248E-2</v>
      </c>
      <c r="X8" s="2"/>
      <c r="Y8" s="1">
        <v>3</v>
      </c>
      <c r="Z8" s="1">
        <v>0.01</v>
      </c>
      <c r="AA8" s="2">
        <v>2E-3</v>
      </c>
      <c r="AB8" s="4">
        <v>0.04</v>
      </c>
      <c r="AC8" s="4">
        <v>0.2</v>
      </c>
      <c r="AD8" s="1">
        <f t="shared" si="12"/>
        <v>7.5322802500000003</v>
      </c>
      <c r="AE8" s="1">
        <f t="shared" si="13"/>
        <v>1.5</v>
      </c>
      <c r="AF8" s="1">
        <f t="shared" si="14"/>
        <v>2.6</v>
      </c>
      <c r="AG8" s="1">
        <f t="shared" si="15"/>
        <v>0.192</v>
      </c>
      <c r="AH8" s="1">
        <f t="shared" si="16"/>
        <v>10.499416098540063</v>
      </c>
      <c r="AI8" s="5">
        <f t="shared" si="17"/>
        <v>9.5243391690995965E-2</v>
      </c>
      <c r="AK8" s="1">
        <v>3</v>
      </c>
      <c r="AL8" s="1">
        <v>0.01</v>
      </c>
      <c r="AM8" s="2">
        <v>2E-3</v>
      </c>
      <c r="AN8" s="4">
        <v>0.06</v>
      </c>
      <c r="AO8" s="4">
        <v>0.3</v>
      </c>
      <c r="AP8" s="1">
        <f t="shared" si="18"/>
        <v>7.5322802500000003</v>
      </c>
      <c r="AQ8" s="1">
        <f t="shared" si="19"/>
        <v>1.5</v>
      </c>
      <c r="AR8" s="1">
        <f t="shared" si="20"/>
        <v>2.6500000000000004</v>
      </c>
      <c r="AS8" s="1">
        <f t="shared" si="21"/>
        <v>0.20800000000000002</v>
      </c>
      <c r="AT8" s="1">
        <f t="shared" si="22"/>
        <v>10.07605510554006</v>
      </c>
      <c r="AU8" s="5">
        <f t="shared" si="23"/>
        <v>9.9245189662586858E-2</v>
      </c>
      <c r="AW8" s="1">
        <v>3</v>
      </c>
      <c r="AX8" s="1">
        <v>0.01</v>
      </c>
      <c r="AY8" s="2">
        <v>2E-3</v>
      </c>
      <c r="AZ8" s="4">
        <v>0.08</v>
      </c>
      <c r="BA8" s="4">
        <v>0.4</v>
      </c>
      <c r="BB8" s="1">
        <f t="shared" si="24"/>
        <v>7.5322802500000003</v>
      </c>
      <c r="BC8" s="1">
        <f t="shared" si="25"/>
        <v>1.5</v>
      </c>
      <c r="BD8" s="1">
        <f t="shared" si="26"/>
        <v>2.7</v>
      </c>
      <c r="BE8" s="1">
        <f t="shared" si="27"/>
        <v>0.22399999999999998</v>
      </c>
      <c r="BF8" s="1">
        <f t="shared" si="28"/>
        <v>9.6614061125400621</v>
      </c>
      <c r="BG8" s="5">
        <f t="shared" si="29"/>
        <v>0.10350460257560706</v>
      </c>
      <c r="BI8" s="1">
        <v>3</v>
      </c>
      <c r="BJ8" s="1">
        <v>0.01</v>
      </c>
      <c r="BK8" s="1">
        <v>2E-3</v>
      </c>
      <c r="BL8" s="4">
        <v>0.1</v>
      </c>
      <c r="BM8" s="4">
        <v>0.5</v>
      </c>
      <c r="BN8" s="1">
        <f t="shared" si="30"/>
        <v>7.5322802500000003</v>
      </c>
      <c r="BO8" s="1">
        <f t="shared" si="31"/>
        <v>1.5</v>
      </c>
      <c r="BP8" s="1">
        <f t="shared" si="32"/>
        <v>2.75</v>
      </c>
      <c r="BQ8" s="1">
        <f t="shared" si="33"/>
        <v>0.24</v>
      </c>
      <c r="BR8" s="1">
        <f t="shared" si="34"/>
        <v>9.2554691195400629</v>
      </c>
      <c r="BS8" s="5">
        <f t="shared" si="35"/>
        <v>0.10804422629305833</v>
      </c>
      <c r="BU8" s="1">
        <v>3</v>
      </c>
      <c r="BV8" s="1">
        <v>0.01</v>
      </c>
      <c r="BW8" s="1">
        <v>2E-3</v>
      </c>
      <c r="BX8" s="4">
        <v>0.2</v>
      </c>
      <c r="BY8" s="4">
        <v>1</v>
      </c>
      <c r="BZ8" s="1">
        <f t="shared" si="36"/>
        <v>7.5322802500000003</v>
      </c>
      <c r="CA8" s="1">
        <f t="shared" si="37"/>
        <v>1.5</v>
      </c>
      <c r="CB8" s="1">
        <f t="shared" si="38"/>
        <v>3</v>
      </c>
      <c r="CC8" s="1">
        <f t="shared" si="39"/>
        <v>0.32</v>
      </c>
      <c r="CD8" s="1">
        <f t="shared" si="40"/>
        <v>7.3564641545400651</v>
      </c>
      <c r="CE8" s="5">
        <f t="shared" si="41"/>
        <v>0.13593487020294212</v>
      </c>
      <c r="CG8" s="1">
        <v>3</v>
      </c>
      <c r="CH8" s="1">
        <v>0.01</v>
      </c>
      <c r="CI8" s="1">
        <v>2E-3</v>
      </c>
      <c r="CJ8" s="4">
        <v>0.3</v>
      </c>
      <c r="CK8" s="4">
        <v>1.5</v>
      </c>
      <c r="CL8" s="1">
        <f t="shared" si="42"/>
        <v>7.5322802500000003</v>
      </c>
      <c r="CM8" s="1">
        <f t="shared" si="43"/>
        <v>1.5</v>
      </c>
      <c r="CN8" s="1">
        <f t="shared" si="44"/>
        <v>3.25</v>
      </c>
      <c r="CO8" s="1">
        <f t="shared" si="45"/>
        <v>0.4</v>
      </c>
      <c r="CP8" s="1">
        <f t="shared" si="46"/>
        <v>5.6752591895400641</v>
      </c>
      <c r="CQ8" s="1">
        <f t="shared" si="47"/>
        <v>0.17620340615333946</v>
      </c>
      <c r="CS8" s="1">
        <v>3</v>
      </c>
      <c r="CT8" s="1">
        <v>0.01</v>
      </c>
      <c r="CU8" s="1">
        <v>2E-3</v>
      </c>
      <c r="CV8" s="4">
        <v>0.4</v>
      </c>
      <c r="CW8" s="4">
        <v>2</v>
      </c>
      <c r="CX8" s="1">
        <f t="shared" si="48"/>
        <v>7.5322802500000003</v>
      </c>
      <c r="CY8" s="1">
        <f t="shared" si="49"/>
        <v>1.5</v>
      </c>
      <c r="CZ8" s="1">
        <f t="shared" si="50"/>
        <v>3.5</v>
      </c>
      <c r="DA8" s="1">
        <f t="shared" si="51"/>
        <v>0.48</v>
      </c>
      <c r="DB8" s="1">
        <f t="shared" si="52"/>
        <v>4.2118542245400636</v>
      </c>
      <c r="DC8" s="5">
        <f t="shared" si="53"/>
        <v>0.23742512126216819</v>
      </c>
      <c r="DE8" s="1">
        <v>3</v>
      </c>
      <c r="DF8" s="1">
        <v>0.01</v>
      </c>
      <c r="DG8" s="1">
        <v>2E-3</v>
      </c>
      <c r="DH8" s="4">
        <v>0.5</v>
      </c>
      <c r="DI8" s="4">
        <v>2.5</v>
      </c>
      <c r="DJ8" s="1">
        <f t="shared" si="54"/>
        <v>7.5322802500000003</v>
      </c>
      <c r="DK8" s="1">
        <f t="shared" si="55"/>
        <v>1.5</v>
      </c>
      <c r="DL8" s="1">
        <f t="shared" si="56"/>
        <v>3.75</v>
      </c>
      <c r="DM8" s="1">
        <f t="shared" si="57"/>
        <v>0.56000000000000005</v>
      </c>
      <c r="DN8" s="1">
        <f t="shared" si="58"/>
        <v>2.9662492595400636</v>
      </c>
      <c r="DO8" s="5">
        <f t="shared" si="59"/>
        <v>0.33712608499902552</v>
      </c>
      <c r="DQ8" s="1">
        <v>3</v>
      </c>
      <c r="DR8" s="1">
        <v>0.01</v>
      </c>
      <c r="DS8" s="1">
        <v>2E-3</v>
      </c>
      <c r="DT8" s="4">
        <v>0.6</v>
      </c>
      <c r="DU8" s="4">
        <v>3</v>
      </c>
      <c r="DV8" s="1">
        <f t="shared" si="60"/>
        <v>7.5322802500000003</v>
      </c>
      <c r="DW8" s="1">
        <f t="shared" si="61"/>
        <v>1.5</v>
      </c>
      <c r="DX8" s="1">
        <f t="shared" si="62"/>
        <v>4</v>
      </c>
      <c r="DY8" s="1">
        <f t="shared" si="63"/>
        <v>0.64</v>
      </c>
      <c r="DZ8" s="1">
        <f t="shared" si="64"/>
        <v>1.9384442945400631</v>
      </c>
      <c r="EA8" s="5">
        <f t="shared" si="65"/>
        <v>0.51587760495189838</v>
      </c>
      <c r="EC8" s="1">
        <v>3</v>
      </c>
      <c r="ED8" s="1">
        <v>0.01</v>
      </c>
      <c r="EE8" s="1">
        <v>2E-3</v>
      </c>
      <c r="EF8" s="4">
        <v>0.7</v>
      </c>
      <c r="EG8" s="4">
        <v>3.5</v>
      </c>
      <c r="EH8" s="1">
        <f t="shared" si="66"/>
        <v>7.5322802500000003</v>
      </c>
      <c r="EI8" s="1">
        <f t="shared" si="67"/>
        <v>1.5</v>
      </c>
      <c r="EJ8" s="1">
        <f t="shared" si="68"/>
        <v>4.25</v>
      </c>
      <c r="EK8" s="1">
        <f t="shared" si="69"/>
        <v>0.72</v>
      </c>
      <c r="EL8" s="1">
        <f t="shared" si="70"/>
        <v>1.1284393295400632</v>
      </c>
      <c r="EM8" s="5">
        <f t="shared" si="71"/>
        <v>0.88617967649850227</v>
      </c>
    </row>
    <row r="9" spans="1:143" x14ac:dyDescent="0.25">
      <c r="A9" s="1">
        <v>4</v>
      </c>
      <c r="B9" s="1">
        <v>0.03</v>
      </c>
      <c r="C9" s="1">
        <v>6.0000000000000001E-3</v>
      </c>
      <c r="D9" s="4">
        <v>0</v>
      </c>
      <c r="E9" s="4">
        <v>0</v>
      </c>
      <c r="F9" s="1">
        <f t="shared" si="0"/>
        <v>7.4720222500000002</v>
      </c>
      <c r="G9" s="1">
        <f t="shared" si="1"/>
        <v>1.5</v>
      </c>
      <c r="H9" s="1">
        <f t="shared" si="2"/>
        <v>2.5</v>
      </c>
      <c r="I9" s="1">
        <f t="shared" si="3"/>
        <v>0.16</v>
      </c>
      <c r="J9" s="1">
        <f t="shared" si="4"/>
        <v>10.969491384495063</v>
      </c>
      <c r="K9" s="5">
        <f t="shared" si="5"/>
        <v>9.1161929477738587E-2</v>
      </c>
      <c r="M9" s="1">
        <v>4</v>
      </c>
      <c r="N9" s="1">
        <v>0.03</v>
      </c>
      <c r="O9" s="1">
        <v>6.0000000000000001E-3</v>
      </c>
      <c r="P9" s="4">
        <v>0.02</v>
      </c>
      <c r="Q9" s="4">
        <v>0.1</v>
      </c>
      <c r="R9" s="1">
        <f t="shared" si="6"/>
        <v>7.4720222500000002</v>
      </c>
      <c r="S9" s="1">
        <f t="shared" si="7"/>
        <v>1.5</v>
      </c>
      <c r="T9" s="1">
        <f t="shared" si="8"/>
        <v>2.5499999999999998</v>
      </c>
      <c r="U9" s="1">
        <f t="shared" si="9"/>
        <v>0.17600000000000002</v>
      </c>
      <c r="V9" s="1">
        <f t="shared" si="10"/>
        <v>10.536660447495064</v>
      </c>
      <c r="W9" s="5">
        <f t="shared" si="11"/>
        <v>9.4906731120649832E-2</v>
      </c>
      <c r="X9" s="2"/>
      <c r="Y9" s="1">
        <v>4</v>
      </c>
      <c r="Z9" s="1">
        <v>0.03</v>
      </c>
      <c r="AA9" s="1">
        <v>6.0000000000000001E-3</v>
      </c>
      <c r="AB9" s="4">
        <v>0.04</v>
      </c>
      <c r="AC9" s="4">
        <v>0.2</v>
      </c>
      <c r="AD9" s="1">
        <f t="shared" si="12"/>
        <v>7.4720222500000002</v>
      </c>
      <c r="AE9" s="1">
        <f t="shared" si="13"/>
        <v>1.5</v>
      </c>
      <c r="AF9" s="1">
        <f t="shared" si="14"/>
        <v>2.6</v>
      </c>
      <c r="AG9" s="1">
        <f t="shared" si="15"/>
        <v>0.192</v>
      </c>
      <c r="AH9" s="1">
        <f t="shared" si="16"/>
        <v>10.112541510495062</v>
      </c>
      <c r="AI9" s="5">
        <f t="shared" si="17"/>
        <v>9.8887109532472497E-2</v>
      </c>
      <c r="AK9" s="1">
        <v>4</v>
      </c>
      <c r="AL9" s="1">
        <v>0.03</v>
      </c>
      <c r="AM9" s="1">
        <v>6.0000000000000001E-3</v>
      </c>
      <c r="AN9" s="4">
        <v>0.06</v>
      </c>
      <c r="AO9" s="4">
        <v>0.3</v>
      </c>
      <c r="AP9" s="1">
        <f t="shared" si="18"/>
        <v>7.4720222500000002</v>
      </c>
      <c r="AQ9" s="1">
        <f t="shared" si="19"/>
        <v>1.5</v>
      </c>
      <c r="AR9" s="1">
        <f t="shared" si="20"/>
        <v>2.6500000000000004</v>
      </c>
      <c r="AS9" s="1">
        <f t="shared" si="21"/>
        <v>0.20800000000000002</v>
      </c>
      <c r="AT9" s="1">
        <f t="shared" si="22"/>
        <v>9.6971345734950596</v>
      </c>
      <c r="AU9" s="5">
        <f t="shared" si="23"/>
        <v>0.10312324660660846</v>
      </c>
      <c r="AW9" s="1">
        <v>4</v>
      </c>
      <c r="AX9" s="1">
        <v>0.03</v>
      </c>
      <c r="AY9" s="1">
        <v>6.0000000000000001E-3</v>
      </c>
      <c r="AZ9" s="4">
        <v>0.08</v>
      </c>
      <c r="BA9" s="4">
        <v>0.4</v>
      </c>
      <c r="BB9" s="1">
        <f t="shared" si="24"/>
        <v>7.4720222500000002</v>
      </c>
      <c r="BC9" s="1">
        <f t="shared" si="25"/>
        <v>1.5</v>
      </c>
      <c r="BD9" s="1">
        <f t="shared" si="26"/>
        <v>2.7</v>
      </c>
      <c r="BE9" s="1">
        <f t="shared" si="27"/>
        <v>0.22399999999999998</v>
      </c>
      <c r="BF9" s="1">
        <f t="shared" si="28"/>
        <v>9.2904396364950621</v>
      </c>
      <c r="BG9" s="5">
        <f t="shared" si="29"/>
        <v>0.1076375326816356</v>
      </c>
      <c r="BI9" s="1">
        <v>4</v>
      </c>
      <c r="BJ9" s="1">
        <v>0.03</v>
      </c>
      <c r="BK9" s="1">
        <v>6.0000000000000001E-3</v>
      </c>
      <c r="BL9" s="4">
        <v>0.1</v>
      </c>
      <c r="BM9" s="4">
        <v>0.5</v>
      </c>
      <c r="BN9" s="1">
        <f t="shared" si="30"/>
        <v>7.4720222500000002</v>
      </c>
      <c r="BO9" s="1">
        <f t="shared" si="31"/>
        <v>1.5</v>
      </c>
      <c r="BP9" s="1">
        <f t="shared" si="32"/>
        <v>2.75</v>
      </c>
      <c r="BQ9" s="1">
        <f t="shared" si="33"/>
        <v>0.24</v>
      </c>
      <c r="BR9" s="1">
        <f t="shared" si="34"/>
        <v>8.892456699495062</v>
      </c>
      <c r="BS9" s="5">
        <f t="shared" si="35"/>
        <v>0.11245486301404006</v>
      </c>
      <c r="BU9" s="1">
        <v>4</v>
      </c>
      <c r="BV9" s="1">
        <v>0.03</v>
      </c>
      <c r="BW9" s="1">
        <v>6.0000000000000001E-3</v>
      </c>
      <c r="BX9" s="4">
        <v>0.2</v>
      </c>
      <c r="BY9" s="4">
        <v>1</v>
      </c>
      <c r="BZ9" s="1">
        <f t="shared" si="36"/>
        <v>7.4720222500000002</v>
      </c>
      <c r="CA9" s="1">
        <f t="shared" si="37"/>
        <v>1.5</v>
      </c>
      <c r="CB9" s="1">
        <f t="shared" si="38"/>
        <v>3</v>
      </c>
      <c r="CC9" s="1">
        <f t="shared" si="39"/>
        <v>0.32</v>
      </c>
      <c r="CD9" s="1">
        <f t="shared" si="40"/>
        <v>7.0332220144950641</v>
      </c>
      <c r="CE9" s="5">
        <f t="shared" si="41"/>
        <v>0.14218234515262818</v>
      </c>
      <c r="CG9" s="1">
        <v>4</v>
      </c>
      <c r="CH9" s="1">
        <v>0.03</v>
      </c>
      <c r="CI9" s="1">
        <v>6.0000000000000001E-3</v>
      </c>
      <c r="CJ9" s="4">
        <v>0.3</v>
      </c>
      <c r="CK9" s="4">
        <v>1.5</v>
      </c>
      <c r="CL9" s="1">
        <f t="shared" si="42"/>
        <v>7.4720222500000002</v>
      </c>
      <c r="CM9" s="1">
        <f t="shared" si="43"/>
        <v>1.5</v>
      </c>
      <c r="CN9" s="1">
        <f t="shared" si="44"/>
        <v>3.25</v>
      </c>
      <c r="CO9" s="1">
        <f t="shared" si="45"/>
        <v>0.4</v>
      </c>
      <c r="CP9" s="1">
        <f t="shared" si="46"/>
        <v>5.391787329495064</v>
      </c>
      <c r="CQ9" s="1">
        <f t="shared" si="47"/>
        <v>0.18546725582621396</v>
      </c>
      <c r="CS9" s="1">
        <v>4</v>
      </c>
      <c r="CT9" s="1">
        <v>0.03</v>
      </c>
      <c r="CU9" s="1">
        <v>6.0000000000000001E-3</v>
      </c>
      <c r="CV9" s="4">
        <v>0.4</v>
      </c>
      <c r="CW9" s="4">
        <v>2</v>
      </c>
      <c r="CX9" s="1">
        <f t="shared" si="48"/>
        <v>7.4720222500000002</v>
      </c>
      <c r="CY9" s="1">
        <f t="shared" si="49"/>
        <v>1.5</v>
      </c>
      <c r="CZ9" s="1">
        <f t="shared" si="50"/>
        <v>3.5</v>
      </c>
      <c r="DA9" s="1">
        <f t="shared" si="51"/>
        <v>0.48</v>
      </c>
      <c r="DB9" s="1">
        <f t="shared" si="52"/>
        <v>3.9681526444950634</v>
      </c>
      <c r="DC9" s="5">
        <f t="shared" si="53"/>
        <v>0.25200643462828465</v>
      </c>
      <c r="DE9" s="1">
        <v>4</v>
      </c>
      <c r="DF9" s="1">
        <v>0.03</v>
      </c>
      <c r="DG9" s="1">
        <v>6.0000000000000001E-3</v>
      </c>
      <c r="DH9" s="4">
        <v>0.5</v>
      </c>
      <c r="DI9" s="4">
        <v>2.5</v>
      </c>
      <c r="DJ9" s="1">
        <f t="shared" si="54"/>
        <v>7.4720222500000002</v>
      </c>
      <c r="DK9" s="1">
        <f t="shared" si="55"/>
        <v>1.5</v>
      </c>
      <c r="DL9" s="1">
        <f t="shared" si="56"/>
        <v>3.75</v>
      </c>
      <c r="DM9" s="1">
        <f t="shared" si="57"/>
        <v>0.56000000000000005</v>
      </c>
      <c r="DN9" s="1">
        <f t="shared" si="58"/>
        <v>2.7623179594950629</v>
      </c>
      <c r="DO9" s="5">
        <f t="shared" si="59"/>
        <v>0.36201480592147139</v>
      </c>
      <c r="DQ9" s="1">
        <v>4</v>
      </c>
      <c r="DR9" s="1">
        <v>0.03</v>
      </c>
      <c r="DS9" s="1">
        <v>6.0000000000000001E-3</v>
      </c>
      <c r="DT9" s="4">
        <v>0.6</v>
      </c>
      <c r="DU9" s="4">
        <v>3</v>
      </c>
      <c r="DV9" s="1">
        <f t="shared" si="60"/>
        <v>7.4720222500000002</v>
      </c>
      <c r="DW9" s="1">
        <f t="shared" si="61"/>
        <v>1.5</v>
      </c>
      <c r="DX9" s="1">
        <f t="shared" si="62"/>
        <v>4</v>
      </c>
      <c r="DY9" s="1">
        <f t="shared" si="63"/>
        <v>0.64</v>
      </c>
      <c r="DZ9" s="1">
        <f t="shared" si="64"/>
        <v>1.7742832744950627</v>
      </c>
      <c r="EA9" s="5">
        <f t="shared" si="65"/>
        <v>0.56360786035397115</v>
      </c>
      <c r="EC9" s="1">
        <v>4</v>
      </c>
      <c r="ED9" s="1">
        <v>0.03</v>
      </c>
      <c r="EE9" s="1">
        <v>6.0000000000000001E-3</v>
      </c>
      <c r="EF9" s="4">
        <v>0.7</v>
      </c>
      <c r="EG9" s="4">
        <v>3.5</v>
      </c>
      <c r="EH9" s="1">
        <f t="shared" si="66"/>
        <v>7.4720222500000002</v>
      </c>
      <c r="EI9" s="1">
        <f t="shared" si="67"/>
        <v>1.5</v>
      </c>
      <c r="EJ9" s="1">
        <f t="shared" si="68"/>
        <v>4.25</v>
      </c>
      <c r="EK9" s="1">
        <f t="shared" si="69"/>
        <v>0.72</v>
      </c>
      <c r="EL9" s="1">
        <f t="shared" si="70"/>
        <v>1.004048589495063</v>
      </c>
      <c r="EM9" s="5">
        <f t="shared" si="71"/>
        <v>0.99596773548867878</v>
      </c>
    </row>
    <row r="10" spans="1:143" x14ac:dyDescent="0.25">
      <c r="A10" s="1">
        <v>5</v>
      </c>
      <c r="B10" s="1">
        <v>0.1</v>
      </c>
      <c r="C10" s="1">
        <v>1.7999999999999999E-2</v>
      </c>
      <c r="D10" s="4">
        <v>0</v>
      </c>
      <c r="E10" s="4">
        <v>0</v>
      </c>
      <c r="F10" s="1">
        <f t="shared" si="0"/>
        <v>7.2927002499999993</v>
      </c>
      <c r="G10" s="1">
        <f t="shared" si="1"/>
        <v>1.5</v>
      </c>
      <c r="H10" s="1">
        <f t="shared" si="2"/>
        <v>2.5</v>
      </c>
      <c r="I10" s="1">
        <f t="shared" si="3"/>
        <v>0.16</v>
      </c>
      <c r="J10" s="1">
        <f t="shared" si="4"/>
        <v>9.8138108563500577</v>
      </c>
      <c r="K10" s="5">
        <f t="shared" si="5"/>
        <v>0.10189721552998414</v>
      </c>
      <c r="M10" s="1">
        <v>5</v>
      </c>
      <c r="N10" s="1">
        <v>0.1</v>
      </c>
      <c r="O10" s="1">
        <v>1.7999999999999999E-2</v>
      </c>
      <c r="P10" s="4">
        <v>0.02</v>
      </c>
      <c r="Q10" s="4">
        <v>0.1</v>
      </c>
      <c r="R10" s="1">
        <f t="shared" si="6"/>
        <v>7.2927002499999993</v>
      </c>
      <c r="S10" s="1">
        <f t="shared" si="7"/>
        <v>1.5</v>
      </c>
      <c r="T10" s="1">
        <f t="shared" si="8"/>
        <v>2.5499999999999998</v>
      </c>
      <c r="U10" s="1">
        <f t="shared" si="9"/>
        <v>0.17600000000000002</v>
      </c>
      <c r="V10" s="1">
        <f t="shared" si="10"/>
        <v>9.4046504233500592</v>
      </c>
      <c r="W10" s="5">
        <f t="shared" si="11"/>
        <v>0.1063303743345079</v>
      </c>
      <c r="X10" s="2"/>
      <c r="Y10" s="1">
        <v>5</v>
      </c>
      <c r="Z10" s="1">
        <v>0.1</v>
      </c>
      <c r="AA10" s="1">
        <v>1.7999999999999999E-2</v>
      </c>
      <c r="AB10" s="4">
        <v>0.04</v>
      </c>
      <c r="AC10" s="4">
        <v>0.2</v>
      </c>
      <c r="AD10" s="1">
        <f t="shared" si="12"/>
        <v>7.2927002499999993</v>
      </c>
      <c r="AE10" s="1">
        <f t="shared" si="13"/>
        <v>1.5</v>
      </c>
      <c r="AF10" s="1">
        <f t="shared" si="14"/>
        <v>2.6</v>
      </c>
      <c r="AG10" s="1">
        <f t="shared" si="15"/>
        <v>0.192</v>
      </c>
      <c r="AH10" s="1">
        <f t="shared" si="16"/>
        <v>9.0042019903500563</v>
      </c>
      <c r="AI10" s="5">
        <f t="shared" si="17"/>
        <v>0.11105925889620374</v>
      </c>
      <c r="AK10" s="1">
        <v>5</v>
      </c>
      <c r="AL10" s="1">
        <v>0.1</v>
      </c>
      <c r="AM10" s="1">
        <v>1.7999999999999999E-2</v>
      </c>
      <c r="AN10" s="4">
        <v>0.06</v>
      </c>
      <c r="AO10" s="4">
        <v>0.3</v>
      </c>
      <c r="AP10" s="1">
        <f t="shared" si="18"/>
        <v>7.2927002499999993</v>
      </c>
      <c r="AQ10" s="1">
        <f t="shared" si="19"/>
        <v>1.5</v>
      </c>
      <c r="AR10" s="1">
        <f t="shared" si="20"/>
        <v>2.6500000000000004</v>
      </c>
      <c r="AS10" s="1">
        <f t="shared" si="21"/>
        <v>0.20800000000000002</v>
      </c>
      <c r="AT10" s="1">
        <f t="shared" si="22"/>
        <v>8.6124655573500561</v>
      </c>
      <c r="AU10" s="5">
        <f t="shared" si="23"/>
        <v>0.11611076913353567</v>
      </c>
      <c r="AW10" s="1">
        <v>5</v>
      </c>
      <c r="AX10" s="1">
        <v>0.1</v>
      </c>
      <c r="AY10" s="1">
        <v>1.7999999999999999E-2</v>
      </c>
      <c r="AZ10" s="4">
        <v>0.08</v>
      </c>
      <c r="BA10" s="4">
        <v>0.4</v>
      </c>
      <c r="BB10" s="1">
        <f t="shared" si="24"/>
        <v>7.2927002499999993</v>
      </c>
      <c r="BC10" s="1">
        <f t="shared" si="25"/>
        <v>1.5</v>
      </c>
      <c r="BD10" s="1">
        <f t="shared" si="26"/>
        <v>2.7</v>
      </c>
      <c r="BE10" s="1">
        <f t="shared" si="27"/>
        <v>0.22399999999999998</v>
      </c>
      <c r="BF10" s="1">
        <f t="shared" si="28"/>
        <v>8.2294411243500569</v>
      </c>
      <c r="BG10" s="5">
        <f t="shared" si="29"/>
        <v>0.12151493459757606</v>
      </c>
      <c r="BI10" s="1">
        <v>5</v>
      </c>
      <c r="BJ10" s="1">
        <v>0.1</v>
      </c>
      <c r="BK10" s="1">
        <v>1.7999999999999999E-2</v>
      </c>
      <c r="BL10" s="4">
        <v>0.1</v>
      </c>
      <c r="BM10" s="4">
        <v>0.5</v>
      </c>
      <c r="BN10" s="1">
        <f t="shared" si="30"/>
        <v>7.2927002499999993</v>
      </c>
      <c r="BO10" s="1">
        <f t="shared" si="31"/>
        <v>1.5</v>
      </c>
      <c r="BP10" s="1">
        <f t="shared" si="32"/>
        <v>2.75</v>
      </c>
      <c r="BQ10" s="1">
        <f t="shared" si="33"/>
        <v>0.24</v>
      </c>
      <c r="BR10" s="1">
        <f t="shared" si="34"/>
        <v>7.8551286913500578</v>
      </c>
      <c r="BS10" s="5">
        <f t="shared" si="35"/>
        <v>0.12730536179517771</v>
      </c>
      <c r="BU10" s="1">
        <v>5</v>
      </c>
      <c r="BV10" s="1">
        <v>0.1</v>
      </c>
      <c r="BW10" s="1">
        <v>1.7999999999999999E-2</v>
      </c>
      <c r="BX10" s="4">
        <v>0.2</v>
      </c>
      <c r="BY10" s="4">
        <v>1</v>
      </c>
      <c r="BZ10" s="1">
        <f t="shared" si="36"/>
        <v>7.2927002499999993</v>
      </c>
      <c r="CA10" s="1">
        <f t="shared" si="37"/>
        <v>1.5</v>
      </c>
      <c r="CB10" s="1">
        <f t="shared" si="38"/>
        <v>3</v>
      </c>
      <c r="CC10" s="1">
        <f t="shared" si="39"/>
        <v>0.32</v>
      </c>
      <c r="CD10" s="1">
        <f t="shared" si="40"/>
        <v>6.1142465263500601</v>
      </c>
      <c r="CE10" s="5">
        <f t="shared" si="41"/>
        <v>0.16355245011636071</v>
      </c>
      <c r="CG10" s="1">
        <v>5</v>
      </c>
      <c r="CH10" s="1">
        <v>0.1</v>
      </c>
      <c r="CI10" s="1">
        <v>1.7999999999999999E-2</v>
      </c>
      <c r="CJ10" s="4">
        <v>0.3</v>
      </c>
      <c r="CK10" s="4">
        <v>1.5</v>
      </c>
      <c r="CL10" s="1">
        <f t="shared" si="42"/>
        <v>7.2927002499999993</v>
      </c>
      <c r="CM10" s="1">
        <f t="shared" si="43"/>
        <v>1.5</v>
      </c>
      <c r="CN10" s="1">
        <f t="shared" si="44"/>
        <v>3.25</v>
      </c>
      <c r="CO10" s="1">
        <f t="shared" si="45"/>
        <v>0.4</v>
      </c>
      <c r="CP10" s="1">
        <f t="shared" si="46"/>
        <v>4.5911643613500601</v>
      </c>
      <c r="CQ10" s="1">
        <f t="shared" si="47"/>
        <v>0.21780967120635686</v>
      </c>
      <c r="CS10" s="1">
        <v>5</v>
      </c>
      <c r="CT10" s="1">
        <v>0.1</v>
      </c>
      <c r="CU10" s="1">
        <v>1.7999999999999999E-2</v>
      </c>
      <c r="CV10" s="4">
        <v>0.4</v>
      </c>
      <c r="CW10" s="4">
        <v>2</v>
      </c>
      <c r="CX10" s="1">
        <f t="shared" si="48"/>
        <v>7.2927002499999993</v>
      </c>
      <c r="CY10" s="1">
        <f t="shared" si="49"/>
        <v>1.5</v>
      </c>
      <c r="CZ10" s="1">
        <f t="shared" si="50"/>
        <v>3.5</v>
      </c>
      <c r="DA10" s="1">
        <f t="shared" si="51"/>
        <v>0.48</v>
      </c>
      <c r="DB10" s="1">
        <f t="shared" si="52"/>
        <v>3.2858821963500602</v>
      </c>
      <c r="DC10" s="5">
        <f t="shared" si="53"/>
        <v>0.30433227372265337</v>
      </c>
      <c r="DE10" s="1">
        <v>5</v>
      </c>
      <c r="DF10" s="1">
        <v>0.1</v>
      </c>
      <c r="DG10" s="1">
        <v>1.7999999999999999E-2</v>
      </c>
      <c r="DH10" s="4">
        <v>0.5</v>
      </c>
      <c r="DI10" s="4">
        <v>2.5</v>
      </c>
      <c r="DJ10" s="1">
        <f t="shared" si="54"/>
        <v>7.2927002499999993</v>
      </c>
      <c r="DK10" s="1">
        <f t="shared" si="55"/>
        <v>1.5</v>
      </c>
      <c r="DL10" s="1">
        <f t="shared" si="56"/>
        <v>3.75</v>
      </c>
      <c r="DM10" s="1">
        <f t="shared" si="57"/>
        <v>0.56000000000000005</v>
      </c>
      <c r="DN10" s="1">
        <f t="shared" si="58"/>
        <v>2.1984000313500602</v>
      </c>
      <c r="DO10" s="5">
        <f t="shared" si="59"/>
        <v>0.45487626716684937</v>
      </c>
      <c r="DQ10" s="1">
        <v>5</v>
      </c>
      <c r="DR10" s="1">
        <v>0.1</v>
      </c>
      <c r="DS10" s="1">
        <v>1.7999999999999999E-2</v>
      </c>
      <c r="DT10" s="4">
        <v>0.6</v>
      </c>
      <c r="DU10" s="4">
        <v>3</v>
      </c>
      <c r="DV10" s="1">
        <f t="shared" si="60"/>
        <v>7.2927002499999993</v>
      </c>
      <c r="DW10" s="1">
        <f t="shared" si="61"/>
        <v>1.5</v>
      </c>
      <c r="DX10" s="1">
        <f t="shared" si="62"/>
        <v>4</v>
      </c>
      <c r="DY10" s="1">
        <f t="shared" si="63"/>
        <v>0.64</v>
      </c>
      <c r="DZ10" s="1">
        <f t="shared" si="64"/>
        <v>1.3287178663500607</v>
      </c>
      <c r="EA10" s="5">
        <f t="shared" si="65"/>
        <v>0.75260521840273231</v>
      </c>
      <c r="EC10" s="1">
        <v>5</v>
      </c>
      <c r="ED10" s="1">
        <v>0.1</v>
      </c>
      <c r="EE10" s="1">
        <v>1.7999999999999999E-2</v>
      </c>
      <c r="EF10" s="4">
        <v>0.7</v>
      </c>
      <c r="EG10" s="4">
        <v>3.5</v>
      </c>
      <c r="EH10" s="1">
        <f t="shared" si="66"/>
        <v>7.2927002499999993</v>
      </c>
      <c r="EI10" s="1">
        <f t="shared" si="67"/>
        <v>1.5</v>
      </c>
      <c r="EJ10" s="1">
        <f t="shared" si="68"/>
        <v>4.25</v>
      </c>
      <c r="EK10" s="1">
        <f t="shared" si="69"/>
        <v>0.72</v>
      </c>
      <c r="EL10" s="1">
        <f t="shared" si="70"/>
        <v>0.67683570135006144</v>
      </c>
      <c r="EM10" s="5">
        <f t="shared" si="71"/>
        <v>1.4774634346346294</v>
      </c>
    </row>
    <row r="11" spans="1:143" x14ac:dyDescent="0.25">
      <c r="A11" s="1">
        <v>6</v>
      </c>
      <c r="B11" s="1">
        <v>0.3</v>
      </c>
      <c r="C11" s="1">
        <v>4.8000000000000001E-2</v>
      </c>
      <c r="D11" s="4">
        <v>0</v>
      </c>
      <c r="E11" s="4">
        <v>0</v>
      </c>
      <c r="F11" s="1">
        <f t="shared" si="0"/>
        <v>6.8539239999999992</v>
      </c>
      <c r="G11" s="1">
        <f t="shared" si="1"/>
        <v>1.5</v>
      </c>
      <c r="H11" s="1">
        <f t="shared" si="2"/>
        <v>2.5</v>
      </c>
      <c r="I11" s="1">
        <f t="shared" si="3"/>
        <v>0.16</v>
      </c>
      <c r="J11" s="1">
        <f t="shared" si="4"/>
        <v>7.2572265177759947</v>
      </c>
      <c r="K11" s="5">
        <f t="shared" si="5"/>
        <v>0.13779368709941464</v>
      </c>
      <c r="M11" s="1">
        <v>6</v>
      </c>
      <c r="N11" s="1">
        <v>0.3</v>
      </c>
      <c r="O11" s="1">
        <v>4.8000000000000001E-2</v>
      </c>
      <c r="P11" s="4">
        <v>0.02</v>
      </c>
      <c r="Q11" s="4">
        <v>0.1</v>
      </c>
      <c r="R11" s="1">
        <f t="shared" si="6"/>
        <v>6.8539239999999992</v>
      </c>
      <c r="S11" s="1">
        <f t="shared" si="7"/>
        <v>1.5</v>
      </c>
      <c r="T11" s="1">
        <f t="shared" si="8"/>
        <v>2.5499999999999998</v>
      </c>
      <c r="U11" s="1">
        <f t="shared" si="9"/>
        <v>0.17600000000000002</v>
      </c>
      <c r="V11" s="1">
        <f t="shared" si="10"/>
        <v>6.9059845497759964</v>
      </c>
      <c r="W11" s="5">
        <f t="shared" si="11"/>
        <v>0.14480194573160987</v>
      </c>
      <c r="X11" s="2"/>
      <c r="Y11" s="1">
        <v>6</v>
      </c>
      <c r="Z11" s="1">
        <v>0.3</v>
      </c>
      <c r="AA11" s="1">
        <v>4.8000000000000001E-2</v>
      </c>
      <c r="AB11" s="4">
        <v>0.04</v>
      </c>
      <c r="AC11" s="4">
        <v>0.2</v>
      </c>
      <c r="AD11" s="1">
        <f t="shared" si="12"/>
        <v>6.8539239999999992</v>
      </c>
      <c r="AE11" s="1">
        <f t="shared" si="13"/>
        <v>1.5</v>
      </c>
      <c r="AF11" s="1">
        <f t="shared" si="14"/>
        <v>2.6</v>
      </c>
      <c r="AG11" s="1">
        <f t="shared" si="15"/>
        <v>0.192</v>
      </c>
      <c r="AH11" s="1">
        <f t="shared" si="16"/>
        <v>6.5634545817759946</v>
      </c>
      <c r="AI11" s="5">
        <f t="shared" si="17"/>
        <v>0.15235879025910951</v>
      </c>
      <c r="AK11" s="1">
        <v>6</v>
      </c>
      <c r="AL11" s="1">
        <v>0.3</v>
      </c>
      <c r="AM11" s="1">
        <v>4.8000000000000001E-2</v>
      </c>
      <c r="AN11" s="4">
        <v>0.06</v>
      </c>
      <c r="AO11" s="4">
        <v>0.3</v>
      </c>
      <c r="AP11" s="1">
        <f t="shared" si="18"/>
        <v>6.8539239999999992</v>
      </c>
      <c r="AQ11" s="1">
        <f t="shared" si="19"/>
        <v>1.5</v>
      </c>
      <c r="AR11" s="1">
        <f t="shared" si="20"/>
        <v>2.6500000000000004</v>
      </c>
      <c r="AS11" s="1">
        <f t="shared" si="21"/>
        <v>0.20800000000000002</v>
      </c>
      <c r="AT11" s="1">
        <f t="shared" si="22"/>
        <v>6.2296366137759938</v>
      </c>
      <c r="AU11" s="5">
        <f t="shared" si="23"/>
        <v>0.16052300671737996</v>
      </c>
      <c r="AW11" s="1">
        <v>6</v>
      </c>
      <c r="AX11" s="1">
        <v>0.3</v>
      </c>
      <c r="AY11" s="1">
        <v>4.8000000000000001E-2</v>
      </c>
      <c r="AZ11" s="4">
        <v>0.08</v>
      </c>
      <c r="BA11" s="4">
        <v>0.4</v>
      </c>
      <c r="BB11" s="1">
        <f t="shared" si="24"/>
        <v>6.8539239999999992</v>
      </c>
      <c r="BC11" s="1">
        <f t="shared" si="25"/>
        <v>1.5</v>
      </c>
      <c r="BD11" s="1">
        <f t="shared" si="26"/>
        <v>2.7</v>
      </c>
      <c r="BE11" s="1">
        <f t="shared" si="27"/>
        <v>0.22399999999999998</v>
      </c>
      <c r="BF11" s="1">
        <f t="shared" si="28"/>
        <v>5.9045306457759947</v>
      </c>
      <c r="BG11" s="5">
        <f t="shared" si="29"/>
        <v>0.16936147172263111</v>
      </c>
      <c r="BI11" s="1">
        <v>6</v>
      </c>
      <c r="BJ11" s="1">
        <v>0.3</v>
      </c>
      <c r="BK11" s="1">
        <v>4.8000000000000001E-2</v>
      </c>
      <c r="BL11" s="4">
        <v>0.1</v>
      </c>
      <c r="BM11" s="4">
        <v>0.5</v>
      </c>
      <c r="BN11" s="1">
        <f t="shared" si="30"/>
        <v>6.8539239999999992</v>
      </c>
      <c r="BO11" s="1">
        <f t="shared" si="31"/>
        <v>1.5</v>
      </c>
      <c r="BP11" s="1">
        <f t="shared" si="32"/>
        <v>2.75</v>
      </c>
      <c r="BQ11" s="1">
        <f t="shared" si="33"/>
        <v>0.24</v>
      </c>
      <c r="BR11" s="1">
        <f t="shared" si="34"/>
        <v>5.5881366777759958</v>
      </c>
      <c r="BS11" s="5">
        <f t="shared" si="35"/>
        <v>0.17895052638511819</v>
      </c>
      <c r="BU11" s="1">
        <v>6</v>
      </c>
      <c r="BV11" s="1">
        <v>0.3</v>
      </c>
      <c r="BW11" s="1">
        <v>4.8000000000000001E-2</v>
      </c>
      <c r="BX11" s="4">
        <v>0.2</v>
      </c>
      <c r="BY11" s="4">
        <v>1</v>
      </c>
      <c r="BZ11" s="1">
        <f t="shared" si="36"/>
        <v>6.8539239999999992</v>
      </c>
      <c r="CA11" s="1">
        <f t="shared" si="37"/>
        <v>1.5</v>
      </c>
      <c r="CB11" s="1">
        <f t="shared" si="38"/>
        <v>3</v>
      </c>
      <c r="CC11" s="1">
        <f t="shared" si="39"/>
        <v>0.32</v>
      </c>
      <c r="CD11" s="1">
        <f t="shared" si="40"/>
        <v>4.1368468377759973</v>
      </c>
      <c r="CE11" s="5">
        <f t="shared" si="41"/>
        <v>0.24173000336111264</v>
      </c>
      <c r="CG11" s="1">
        <v>6</v>
      </c>
      <c r="CH11" s="1">
        <v>0.3</v>
      </c>
      <c r="CI11" s="1">
        <v>4.8000000000000001E-2</v>
      </c>
      <c r="CJ11" s="4">
        <v>0.3</v>
      </c>
      <c r="CK11" s="4">
        <v>1.5</v>
      </c>
      <c r="CL11" s="1">
        <f t="shared" si="42"/>
        <v>6.8539239999999992</v>
      </c>
      <c r="CM11" s="1">
        <f t="shared" si="43"/>
        <v>1.5</v>
      </c>
      <c r="CN11" s="1">
        <f t="shared" si="44"/>
        <v>3.25</v>
      </c>
      <c r="CO11" s="1">
        <f t="shared" si="45"/>
        <v>0.4</v>
      </c>
      <c r="CP11" s="1">
        <f t="shared" si="46"/>
        <v>2.9033569977759979</v>
      </c>
      <c r="CQ11" s="1">
        <f t="shared" si="47"/>
        <v>0.34442888034988828</v>
      </c>
      <c r="CS11" s="1">
        <v>6</v>
      </c>
      <c r="CT11" s="1">
        <v>0.3</v>
      </c>
      <c r="CU11" s="1">
        <v>4.8000000000000001E-2</v>
      </c>
      <c r="CV11" s="4">
        <v>0.4</v>
      </c>
      <c r="CW11" s="4">
        <v>2</v>
      </c>
      <c r="CX11" s="1">
        <f t="shared" si="48"/>
        <v>6.8539239999999992</v>
      </c>
      <c r="CY11" s="1">
        <f t="shared" si="49"/>
        <v>1.5</v>
      </c>
      <c r="CZ11" s="1">
        <f t="shared" si="50"/>
        <v>3.5</v>
      </c>
      <c r="DA11" s="1">
        <f t="shared" si="51"/>
        <v>0.48</v>
      </c>
      <c r="DB11" s="1">
        <f t="shared" si="52"/>
        <v>1.887667157775998</v>
      </c>
      <c r="DC11" s="5">
        <f t="shared" si="53"/>
        <v>0.52975440923503425</v>
      </c>
      <c r="DE11" s="1">
        <v>6</v>
      </c>
      <c r="DF11" s="1">
        <v>0.3</v>
      </c>
      <c r="DG11" s="1">
        <v>4.8000000000000001E-2</v>
      </c>
      <c r="DH11" s="4">
        <v>0.5</v>
      </c>
      <c r="DI11" s="4">
        <v>2.5</v>
      </c>
      <c r="DJ11" s="1">
        <f t="shared" si="54"/>
        <v>6.8539239999999992</v>
      </c>
      <c r="DK11" s="1">
        <f t="shared" si="55"/>
        <v>1.5</v>
      </c>
      <c r="DL11" s="1">
        <f t="shared" si="56"/>
        <v>3.75</v>
      </c>
      <c r="DM11" s="1">
        <f t="shared" si="57"/>
        <v>0.56000000000000005</v>
      </c>
      <c r="DN11" s="1">
        <f t="shared" si="58"/>
        <v>1.0897773177759984</v>
      </c>
      <c r="DO11" s="5">
        <f t="shared" si="59"/>
        <v>0.91761865813172305</v>
      </c>
      <c r="DQ11" s="1">
        <v>6</v>
      </c>
      <c r="DR11" s="1">
        <v>0.3</v>
      </c>
      <c r="DS11" s="1">
        <v>4.8000000000000001E-2</v>
      </c>
      <c r="DT11" s="4">
        <v>0.6</v>
      </c>
      <c r="DU11" s="4">
        <v>3</v>
      </c>
      <c r="DV11" s="1">
        <f t="shared" si="60"/>
        <v>6.8539239999999992</v>
      </c>
      <c r="DW11" s="1">
        <f t="shared" si="61"/>
        <v>1.5</v>
      </c>
      <c r="DX11" s="1">
        <f t="shared" si="62"/>
        <v>4</v>
      </c>
      <c r="DY11" s="1">
        <f t="shared" si="63"/>
        <v>0.64</v>
      </c>
      <c r="DZ11" s="1">
        <f t="shared" si="64"/>
        <v>0.50968747777599888</v>
      </c>
      <c r="EA11" s="5">
        <f t="shared" si="65"/>
        <v>1.9619865968916097</v>
      </c>
      <c r="EC11" s="1">
        <v>6</v>
      </c>
      <c r="ED11" s="1">
        <v>0.3</v>
      </c>
      <c r="EE11" s="1">
        <v>4.8000000000000001E-2</v>
      </c>
      <c r="EF11" s="4">
        <v>0.7</v>
      </c>
      <c r="EG11" s="4">
        <v>3.5</v>
      </c>
      <c r="EH11" s="1">
        <f t="shared" si="66"/>
        <v>6.8539239999999992</v>
      </c>
      <c r="EI11" s="1">
        <f t="shared" si="67"/>
        <v>1.5</v>
      </c>
      <c r="EJ11" s="1">
        <f t="shared" si="68"/>
        <v>4.25</v>
      </c>
      <c r="EK11" s="1">
        <f t="shared" si="69"/>
        <v>0.72</v>
      </c>
      <c r="EL11" s="1">
        <f t="shared" si="70"/>
        <v>0.14739763777599943</v>
      </c>
      <c r="EM11" s="5">
        <f t="shared" si="71"/>
        <v>6.7843692415186636</v>
      </c>
    </row>
    <row r="12" spans="1:143" x14ac:dyDescent="0.25">
      <c r="A12" s="1">
        <v>7</v>
      </c>
      <c r="B12" s="1">
        <v>1</v>
      </c>
      <c r="C12" s="1">
        <v>0.1</v>
      </c>
      <c r="D12" s="4">
        <v>0</v>
      </c>
      <c r="E12" s="4">
        <v>0</v>
      </c>
      <c r="F12" s="1">
        <f t="shared" si="0"/>
        <v>6.1256250000000003</v>
      </c>
      <c r="G12" s="1">
        <f t="shared" si="1"/>
        <v>1.5</v>
      </c>
      <c r="H12" s="1">
        <f t="shared" si="2"/>
        <v>2.5</v>
      </c>
      <c r="I12" s="1">
        <f t="shared" si="3"/>
        <v>0.16</v>
      </c>
      <c r="J12" s="1">
        <f t="shared" si="4"/>
        <v>3.8636816406250016</v>
      </c>
      <c r="K12" s="5">
        <f t="shared" si="5"/>
        <v>0.25882049635907289</v>
      </c>
      <c r="M12" s="1">
        <v>7</v>
      </c>
      <c r="N12" s="1">
        <v>1</v>
      </c>
      <c r="O12" s="1">
        <v>0.1</v>
      </c>
      <c r="P12" s="4">
        <v>0.02</v>
      </c>
      <c r="Q12" s="4">
        <v>0.1</v>
      </c>
      <c r="R12" s="1">
        <f t="shared" si="6"/>
        <v>6.1256250000000003</v>
      </c>
      <c r="S12" s="1">
        <f t="shared" si="7"/>
        <v>1.5</v>
      </c>
      <c r="T12" s="1">
        <f t="shared" si="8"/>
        <v>2.5499999999999998</v>
      </c>
      <c r="U12" s="1">
        <f t="shared" si="9"/>
        <v>0.17600000000000002</v>
      </c>
      <c r="V12" s="1">
        <f t="shared" si="10"/>
        <v>3.608575140625002</v>
      </c>
      <c r="W12" s="5">
        <f t="shared" si="11"/>
        <v>0.27711768801544229</v>
      </c>
      <c r="X12" s="2"/>
      <c r="Y12" s="1">
        <v>7</v>
      </c>
      <c r="Z12" s="1">
        <v>1</v>
      </c>
      <c r="AA12" s="1">
        <v>0.1</v>
      </c>
      <c r="AB12" s="4">
        <v>0.04</v>
      </c>
      <c r="AC12" s="4">
        <v>0.2</v>
      </c>
      <c r="AD12" s="1">
        <f t="shared" si="12"/>
        <v>6.1256250000000003</v>
      </c>
      <c r="AE12" s="1">
        <f t="shared" si="13"/>
        <v>1.5</v>
      </c>
      <c r="AF12" s="1">
        <f t="shared" si="14"/>
        <v>2.6</v>
      </c>
      <c r="AG12" s="1">
        <f t="shared" si="15"/>
        <v>0.192</v>
      </c>
      <c r="AH12" s="1">
        <f t="shared" si="16"/>
        <v>3.362180640625001</v>
      </c>
      <c r="AI12" s="5">
        <f t="shared" si="17"/>
        <v>0.29742601807799013</v>
      </c>
      <c r="AK12" s="1">
        <v>7</v>
      </c>
      <c r="AL12" s="1">
        <v>1</v>
      </c>
      <c r="AM12" s="1">
        <v>0.1</v>
      </c>
      <c r="AN12" s="4">
        <v>0.06</v>
      </c>
      <c r="AO12" s="4">
        <v>0.3</v>
      </c>
      <c r="AP12" s="1">
        <f t="shared" si="18"/>
        <v>6.1256250000000003</v>
      </c>
      <c r="AQ12" s="1">
        <f t="shared" si="19"/>
        <v>1.5</v>
      </c>
      <c r="AR12" s="1">
        <f t="shared" si="20"/>
        <v>2.6500000000000004</v>
      </c>
      <c r="AS12" s="1">
        <f t="shared" si="21"/>
        <v>0.20800000000000002</v>
      </c>
      <c r="AT12" s="1">
        <f t="shared" si="22"/>
        <v>3.1244981406250001</v>
      </c>
      <c r="AU12" s="5">
        <f t="shared" si="23"/>
        <v>0.32005139865436688</v>
      </c>
      <c r="AW12" s="1">
        <v>7</v>
      </c>
      <c r="AX12" s="1">
        <v>1</v>
      </c>
      <c r="AY12" s="1">
        <v>0.1</v>
      </c>
      <c r="AZ12" s="4">
        <v>0.08</v>
      </c>
      <c r="BA12" s="4">
        <v>0.4</v>
      </c>
      <c r="BB12" s="1">
        <f t="shared" si="24"/>
        <v>6.1256250000000003</v>
      </c>
      <c r="BC12" s="1">
        <f t="shared" si="25"/>
        <v>1.5</v>
      </c>
      <c r="BD12" s="1">
        <f t="shared" si="26"/>
        <v>2.7</v>
      </c>
      <c r="BE12" s="1">
        <f t="shared" si="27"/>
        <v>0.22399999999999998</v>
      </c>
      <c r="BF12" s="1">
        <f t="shared" si="28"/>
        <v>2.8955276406250006</v>
      </c>
      <c r="BG12" s="5">
        <f t="shared" si="29"/>
        <v>0.34536019824840963</v>
      </c>
      <c r="BI12" s="1">
        <v>7</v>
      </c>
      <c r="BJ12" s="1">
        <v>1</v>
      </c>
      <c r="BK12" s="1">
        <v>0.1</v>
      </c>
      <c r="BL12" s="4">
        <v>0.1</v>
      </c>
      <c r="BM12" s="4">
        <v>0.5</v>
      </c>
      <c r="BN12" s="1">
        <f t="shared" si="30"/>
        <v>6.1256250000000003</v>
      </c>
      <c r="BO12" s="1">
        <f t="shared" si="31"/>
        <v>1.5</v>
      </c>
      <c r="BP12" s="1">
        <f t="shared" si="32"/>
        <v>2.75</v>
      </c>
      <c r="BQ12" s="1">
        <f t="shared" si="33"/>
        <v>0.24</v>
      </c>
      <c r="BR12" s="1">
        <f t="shared" si="34"/>
        <v>2.6752691406250011</v>
      </c>
      <c r="BS12" s="5">
        <f t="shared" si="35"/>
        <v>0.37379416702963136</v>
      </c>
      <c r="BU12" s="1">
        <v>7</v>
      </c>
      <c r="BV12" s="1">
        <v>1</v>
      </c>
      <c r="BW12" s="1">
        <v>0.1</v>
      </c>
      <c r="BX12" s="4">
        <v>0.2</v>
      </c>
      <c r="BY12" s="4">
        <v>1</v>
      </c>
      <c r="BZ12" s="1">
        <f t="shared" si="36"/>
        <v>6.1256250000000003</v>
      </c>
      <c r="CA12" s="1">
        <f t="shared" si="37"/>
        <v>1.5</v>
      </c>
      <c r="CB12" s="1">
        <f t="shared" si="38"/>
        <v>3</v>
      </c>
      <c r="CC12" s="1">
        <f t="shared" si="39"/>
        <v>0.32</v>
      </c>
      <c r="CD12" s="1">
        <f t="shared" si="40"/>
        <v>1.7046566406250008</v>
      </c>
      <c r="CE12" s="5">
        <f t="shared" si="41"/>
        <v>0.58662840138490102</v>
      </c>
      <c r="CG12" s="1">
        <v>7</v>
      </c>
      <c r="CH12" s="1">
        <v>1</v>
      </c>
      <c r="CI12" s="1">
        <v>0.1</v>
      </c>
      <c r="CJ12" s="4">
        <v>0.3</v>
      </c>
      <c r="CK12" s="4">
        <v>1.5</v>
      </c>
      <c r="CL12" s="1">
        <f t="shared" si="42"/>
        <v>6.1256250000000003</v>
      </c>
      <c r="CM12" s="1">
        <f t="shared" si="43"/>
        <v>1.5</v>
      </c>
      <c r="CN12" s="1">
        <f t="shared" si="44"/>
        <v>3.25</v>
      </c>
      <c r="CO12" s="1">
        <f t="shared" si="45"/>
        <v>0.4</v>
      </c>
      <c r="CP12" s="1">
        <f t="shared" si="46"/>
        <v>0.95184414062500056</v>
      </c>
      <c r="CQ12" s="1">
        <f t="shared" si="47"/>
        <v>1.050592168738234</v>
      </c>
      <c r="CS12" s="1">
        <v>7</v>
      </c>
      <c r="CT12" s="1">
        <v>1</v>
      </c>
      <c r="CU12" s="1">
        <v>0.1</v>
      </c>
      <c r="CV12" s="4">
        <v>0.4</v>
      </c>
      <c r="CW12" s="4">
        <v>2</v>
      </c>
      <c r="CX12" s="1">
        <f t="shared" si="48"/>
        <v>6.1256250000000003</v>
      </c>
      <c r="CY12" s="1">
        <f t="shared" si="49"/>
        <v>1.5</v>
      </c>
      <c r="CZ12" s="1">
        <f t="shared" si="50"/>
        <v>3.5</v>
      </c>
      <c r="DA12" s="1">
        <f t="shared" si="51"/>
        <v>0.48</v>
      </c>
      <c r="DB12" s="1">
        <f t="shared" si="52"/>
        <v>0.41683164062500044</v>
      </c>
      <c r="DC12" s="5">
        <f t="shared" si="53"/>
        <v>2.3990501260906982</v>
      </c>
      <c r="DE12" s="1">
        <v>7</v>
      </c>
      <c r="DF12" s="1">
        <v>1</v>
      </c>
      <c r="DG12" s="1">
        <v>0.1</v>
      </c>
      <c r="DH12" s="4">
        <v>0.5</v>
      </c>
      <c r="DI12" s="4">
        <v>2.5</v>
      </c>
      <c r="DJ12" s="1">
        <f t="shared" si="54"/>
        <v>6.1256250000000003</v>
      </c>
      <c r="DK12" s="1">
        <f t="shared" si="55"/>
        <v>1.5</v>
      </c>
      <c r="DL12" s="1">
        <f t="shared" si="56"/>
        <v>3.75</v>
      </c>
      <c r="DM12" s="1">
        <f t="shared" si="57"/>
        <v>0.56000000000000005</v>
      </c>
      <c r="DN12" s="1">
        <f t="shared" si="58"/>
        <v>9.9619140625000172E-2</v>
      </c>
      <c r="DO12" s="5">
        <f t="shared" si="59"/>
        <v>10.038231545926852</v>
      </c>
      <c r="DQ12" s="1">
        <v>7</v>
      </c>
      <c r="DR12" s="1">
        <v>1</v>
      </c>
      <c r="DS12" s="1">
        <v>0.1</v>
      </c>
      <c r="DT12" s="4">
        <v>0.6</v>
      </c>
      <c r="DU12" s="4">
        <v>3</v>
      </c>
      <c r="DV12" s="1">
        <f t="shared" si="60"/>
        <v>6.1256250000000003</v>
      </c>
      <c r="DW12" s="1">
        <f t="shared" si="61"/>
        <v>1.5</v>
      </c>
      <c r="DX12" s="1">
        <f t="shared" si="62"/>
        <v>4</v>
      </c>
      <c r="DY12" s="1">
        <f t="shared" si="63"/>
        <v>0.64</v>
      </c>
      <c r="DZ12" s="1">
        <f t="shared" si="64"/>
        <v>2.066406249999912E-4</v>
      </c>
      <c r="EA12" s="5">
        <f t="shared" si="65"/>
        <v>4839.3194706996392</v>
      </c>
      <c r="EC12" s="1">
        <v>7</v>
      </c>
      <c r="ED12" s="1">
        <v>1</v>
      </c>
      <c r="EE12" s="1">
        <v>0.1</v>
      </c>
      <c r="EF12" s="4">
        <v>0.7</v>
      </c>
      <c r="EG12" s="4">
        <v>3.5</v>
      </c>
      <c r="EH12" s="1">
        <f t="shared" si="66"/>
        <v>6.1256250000000003</v>
      </c>
      <c r="EI12" s="1">
        <f t="shared" si="67"/>
        <v>1.5</v>
      </c>
      <c r="EJ12" s="1">
        <f t="shared" si="68"/>
        <v>4.25</v>
      </c>
      <c r="EK12" s="1">
        <f t="shared" si="69"/>
        <v>0.72</v>
      </c>
      <c r="EL12" s="1">
        <f t="shared" si="70"/>
        <v>0.11859414062499976</v>
      </c>
      <c r="EM12" s="7">
        <f t="shared" si="71"/>
        <v>8.4321197888017672</v>
      </c>
    </row>
    <row r="13" spans="1:143" x14ac:dyDescent="0.25">
      <c r="A13" s="1">
        <v>8</v>
      </c>
      <c r="B13" s="1">
        <v>3</v>
      </c>
      <c r="C13" s="1">
        <v>0.152</v>
      </c>
      <c r="D13" s="4">
        <v>0</v>
      </c>
      <c r="E13" s="4">
        <v>0</v>
      </c>
      <c r="F13" s="1">
        <f t="shared" si="0"/>
        <v>5.4382239999999999</v>
      </c>
      <c r="G13" s="1">
        <f t="shared" si="1"/>
        <v>1.5</v>
      </c>
      <c r="H13" s="1">
        <f t="shared" si="2"/>
        <v>2.5</v>
      </c>
      <c r="I13" s="1">
        <f t="shared" si="3"/>
        <v>0.16</v>
      </c>
      <c r="J13" s="1">
        <f t="shared" si="4"/>
        <v>1.6338565941760002</v>
      </c>
      <c r="K13" s="5">
        <f t="shared" si="5"/>
        <v>0.61204881968501534</v>
      </c>
      <c r="M13" s="1">
        <v>8</v>
      </c>
      <c r="N13" s="1">
        <v>3</v>
      </c>
      <c r="O13" s="1">
        <v>0.152</v>
      </c>
      <c r="P13" s="4">
        <v>0.02</v>
      </c>
      <c r="Q13" s="4">
        <v>0.1</v>
      </c>
      <c r="R13" s="1">
        <f t="shared" si="6"/>
        <v>5.4382239999999999</v>
      </c>
      <c r="S13" s="1">
        <f t="shared" si="7"/>
        <v>1.5</v>
      </c>
      <c r="T13" s="1">
        <f t="shared" si="8"/>
        <v>2.5499999999999998</v>
      </c>
      <c r="U13" s="1">
        <f t="shared" si="9"/>
        <v>0.17600000000000002</v>
      </c>
      <c r="V13" s="1">
        <f t="shared" si="10"/>
        <v>1.4694870261760005</v>
      </c>
      <c r="W13" s="5">
        <f t="shared" si="11"/>
        <v>0.68050958068154455</v>
      </c>
      <c r="X13" s="2"/>
      <c r="Y13" s="1">
        <v>8</v>
      </c>
      <c r="Z13" s="1">
        <v>3</v>
      </c>
      <c r="AA13" s="1">
        <v>0.152</v>
      </c>
      <c r="AB13" s="4">
        <v>0.04</v>
      </c>
      <c r="AC13" s="4">
        <v>0.2</v>
      </c>
      <c r="AD13" s="1">
        <f t="shared" si="12"/>
        <v>5.4382239999999999</v>
      </c>
      <c r="AE13" s="1">
        <f t="shared" si="13"/>
        <v>1.5</v>
      </c>
      <c r="AF13" s="1">
        <f t="shared" si="14"/>
        <v>2.6</v>
      </c>
      <c r="AG13" s="1">
        <f t="shared" si="15"/>
        <v>0.192</v>
      </c>
      <c r="AH13" s="1">
        <f t="shared" si="16"/>
        <v>1.3138294581759997</v>
      </c>
      <c r="AI13" s="5">
        <f t="shared" si="17"/>
        <v>0.76113379387025482</v>
      </c>
      <c r="AK13" s="1">
        <v>8</v>
      </c>
      <c r="AL13" s="1">
        <v>3</v>
      </c>
      <c r="AM13" s="1">
        <v>0.152</v>
      </c>
      <c r="AN13" s="4">
        <v>0.06</v>
      </c>
      <c r="AO13" s="4">
        <v>0.3</v>
      </c>
      <c r="AP13" s="1">
        <f t="shared" si="18"/>
        <v>5.4382239999999999</v>
      </c>
      <c r="AQ13" s="1">
        <f t="shared" si="19"/>
        <v>1.5</v>
      </c>
      <c r="AR13" s="1">
        <f t="shared" si="20"/>
        <v>2.6500000000000004</v>
      </c>
      <c r="AS13" s="1">
        <f t="shared" si="21"/>
        <v>0.20800000000000002</v>
      </c>
      <c r="AT13" s="1">
        <f t="shared" si="22"/>
        <v>1.1668838901759992</v>
      </c>
      <c r="AU13" s="5">
        <f t="shared" si="23"/>
        <v>0.8569832940697909</v>
      </c>
      <c r="AW13" s="1">
        <v>8</v>
      </c>
      <c r="AX13" s="1">
        <v>3</v>
      </c>
      <c r="AY13" s="1">
        <v>0.152</v>
      </c>
      <c r="AZ13" s="4">
        <v>0.08</v>
      </c>
      <c r="BA13" s="4">
        <v>0.4</v>
      </c>
      <c r="BB13" s="1">
        <f t="shared" si="24"/>
        <v>5.4382239999999999</v>
      </c>
      <c r="BC13" s="1">
        <f t="shared" si="25"/>
        <v>1.5</v>
      </c>
      <c r="BD13" s="1">
        <f t="shared" si="26"/>
        <v>2.7</v>
      </c>
      <c r="BE13" s="1">
        <f t="shared" si="27"/>
        <v>0.22399999999999998</v>
      </c>
      <c r="BF13" s="1">
        <f t="shared" si="28"/>
        <v>1.0286503221759995</v>
      </c>
      <c r="BG13" s="5">
        <f t="shared" si="29"/>
        <v>0.9721476564403414</v>
      </c>
      <c r="BI13" s="1">
        <v>8</v>
      </c>
      <c r="BJ13" s="1">
        <v>3</v>
      </c>
      <c r="BK13" s="1">
        <v>0.152</v>
      </c>
      <c r="BL13" s="4">
        <v>0.1</v>
      </c>
      <c r="BM13" s="4">
        <v>0.5</v>
      </c>
      <c r="BN13" s="1">
        <f t="shared" si="30"/>
        <v>5.4382239999999999</v>
      </c>
      <c r="BO13" s="1">
        <f t="shared" si="31"/>
        <v>1.5</v>
      </c>
      <c r="BP13" s="1">
        <f t="shared" si="32"/>
        <v>2.75</v>
      </c>
      <c r="BQ13" s="1">
        <f t="shared" si="33"/>
        <v>0.24</v>
      </c>
      <c r="BR13" s="1">
        <f t="shared" si="34"/>
        <v>0.89912875417599991</v>
      </c>
      <c r="BS13" s="5">
        <f t="shared" si="35"/>
        <v>1.112187765495769</v>
      </c>
      <c r="BU13" s="1">
        <v>8</v>
      </c>
      <c r="BV13" s="1">
        <v>3</v>
      </c>
      <c r="BW13" s="1">
        <v>0.152</v>
      </c>
      <c r="BX13" s="4">
        <v>0.2</v>
      </c>
      <c r="BY13" s="4">
        <v>1</v>
      </c>
      <c r="BZ13" s="1">
        <f t="shared" si="36"/>
        <v>5.4382239999999999</v>
      </c>
      <c r="CA13" s="1">
        <f t="shared" si="37"/>
        <v>1.5</v>
      </c>
      <c r="CB13" s="1">
        <f t="shared" si="38"/>
        <v>3</v>
      </c>
      <c r="CC13" s="1">
        <f t="shared" si="39"/>
        <v>0.32</v>
      </c>
      <c r="CD13" s="1">
        <f t="shared" si="40"/>
        <v>0.38220091417599988</v>
      </c>
      <c r="CE13" s="5">
        <f t="shared" si="41"/>
        <v>2.6164249296889683</v>
      </c>
      <c r="CG13" s="1">
        <v>8</v>
      </c>
      <c r="CH13" s="1">
        <v>3</v>
      </c>
      <c r="CI13" s="1">
        <v>0.152</v>
      </c>
      <c r="CJ13" s="4">
        <v>0.3</v>
      </c>
      <c r="CK13" s="4">
        <v>1.5</v>
      </c>
      <c r="CL13" s="1">
        <f t="shared" si="42"/>
        <v>5.4382239999999999</v>
      </c>
      <c r="CM13" s="1">
        <f t="shared" si="43"/>
        <v>1.5</v>
      </c>
      <c r="CN13" s="1">
        <f t="shared" si="44"/>
        <v>3.25</v>
      </c>
      <c r="CO13" s="1">
        <f t="shared" si="45"/>
        <v>0.4</v>
      </c>
      <c r="CP13" s="1">
        <f t="shared" si="46"/>
        <v>8.3073074175999961E-2</v>
      </c>
      <c r="CQ13" s="1">
        <f t="shared" si="47"/>
        <v>12.037594731132542</v>
      </c>
      <c r="CS13" s="1">
        <v>8</v>
      </c>
      <c r="CT13" s="1">
        <v>3</v>
      </c>
      <c r="CU13" s="1">
        <v>0.152</v>
      </c>
      <c r="CV13" s="4">
        <v>0.4</v>
      </c>
      <c r="CW13" s="4">
        <v>2</v>
      </c>
      <c r="CX13" s="1">
        <f t="shared" si="48"/>
        <v>5.4382239999999999</v>
      </c>
      <c r="CY13" s="1">
        <f t="shared" si="49"/>
        <v>1.5</v>
      </c>
      <c r="CZ13" s="1">
        <f t="shared" si="50"/>
        <v>3.5</v>
      </c>
      <c r="DA13" s="1">
        <f t="shared" si="51"/>
        <v>0.48</v>
      </c>
      <c r="DB13" s="1">
        <f t="shared" si="52"/>
        <v>1.745234176000003E-3</v>
      </c>
      <c r="DC13" s="5">
        <f t="shared" si="53"/>
        <v>572.98900843894444</v>
      </c>
      <c r="DE13" s="1">
        <v>8</v>
      </c>
      <c r="DF13" s="1">
        <v>3</v>
      </c>
      <c r="DG13" s="1">
        <v>0.152</v>
      </c>
      <c r="DH13" s="4">
        <v>0.5</v>
      </c>
      <c r="DI13" s="4">
        <v>2.5</v>
      </c>
      <c r="DJ13" s="1">
        <f t="shared" si="54"/>
        <v>5.4382239999999999</v>
      </c>
      <c r="DK13" s="1">
        <f t="shared" si="55"/>
        <v>1.5</v>
      </c>
      <c r="DL13" s="1">
        <f t="shared" si="56"/>
        <v>3.75</v>
      </c>
      <c r="DM13" s="1">
        <f t="shared" si="57"/>
        <v>0.56000000000000005</v>
      </c>
      <c r="DN13" s="1">
        <f t="shared" si="58"/>
        <v>0.13821739417600007</v>
      </c>
      <c r="DO13" s="7">
        <f t="shared" si="59"/>
        <v>7.2349794030022236</v>
      </c>
      <c r="DQ13" s="1">
        <v>8</v>
      </c>
      <c r="DR13" s="1">
        <v>3</v>
      </c>
      <c r="DS13" s="1">
        <v>0.152</v>
      </c>
      <c r="DT13" s="4">
        <v>0.6</v>
      </c>
      <c r="DU13" s="4">
        <v>3</v>
      </c>
      <c r="DV13" s="1">
        <f t="shared" si="60"/>
        <v>5.4382239999999999</v>
      </c>
      <c r="DW13" s="1">
        <f t="shared" si="61"/>
        <v>1.5</v>
      </c>
      <c r="DX13" s="1">
        <f t="shared" si="62"/>
        <v>4</v>
      </c>
      <c r="DY13" s="1">
        <f t="shared" si="63"/>
        <v>0.64</v>
      </c>
      <c r="DZ13" s="1">
        <f t="shared" si="64"/>
        <v>0.4924895541760001</v>
      </c>
      <c r="EA13" s="7">
        <f t="shared" si="65"/>
        <v>2.0304999192787587</v>
      </c>
      <c r="EC13" s="1">
        <v>8</v>
      </c>
      <c r="ED13" s="1">
        <v>3</v>
      </c>
      <c r="EE13" s="1">
        <v>0.152</v>
      </c>
      <c r="EF13" s="4">
        <v>0.7</v>
      </c>
      <c r="EG13" s="4">
        <v>3.5</v>
      </c>
      <c r="EH13" s="1">
        <f t="shared" si="66"/>
        <v>5.4382239999999999</v>
      </c>
      <c r="EI13" s="1">
        <f t="shared" si="67"/>
        <v>1.5</v>
      </c>
      <c r="EJ13" s="1">
        <f t="shared" si="68"/>
        <v>4.25</v>
      </c>
      <c r="EK13" s="1">
        <f t="shared" si="69"/>
        <v>0.72</v>
      </c>
      <c r="EL13" s="1">
        <f t="shared" si="70"/>
        <v>1.064561714176</v>
      </c>
      <c r="EM13" s="7">
        <f t="shared" si="71"/>
        <v>0.93935371400616963</v>
      </c>
    </row>
    <row r="14" spans="1:143" x14ac:dyDescent="0.25">
      <c r="A14" s="1">
        <v>9</v>
      </c>
      <c r="B14" s="1">
        <v>10</v>
      </c>
      <c r="C14" s="1">
        <v>0.182</v>
      </c>
      <c r="D14" s="4">
        <v>0</v>
      </c>
      <c r="E14" s="4">
        <v>0</v>
      </c>
      <c r="F14" s="1">
        <f t="shared" si="0"/>
        <v>5.0602502500000002</v>
      </c>
      <c r="G14" s="1">
        <f t="shared" si="1"/>
        <v>1.5</v>
      </c>
      <c r="H14" s="1">
        <f t="shared" si="2"/>
        <v>2.5</v>
      </c>
      <c r="I14" s="1">
        <f t="shared" si="3"/>
        <v>0.16</v>
      </c>
      <c r="J14" s="1">
        <f t="shared" si="4"/>
        <v>0.81045051262506274</v>
      </c>
      <c r="K14" s="5">
        <f t="shared" si="5"/>
        <v>1.2338816305525964</v>
      </c>
      <c r="M14" s="1">
        <v>9</v>
      </c>
      <c r="N14" s="1">
        <v>10</v>
      </c>
      <c r="O14" s="1">
        <v>0.182</v>
      </c>
      <c r="P14" s="4">
        <v>0.02</v>
      </c>
      <c r="Q14" s="4">
        <v>0.1</v>
      </c>
      <c r="R14" s="1">
        <f t="shared" si="6"/>
        <v>5.0602502500000002</v>
      </c>
      <c r="S14" s="1">
        <f t="shared" si="7"/>
        <v>1.5</v>
      </c>
      <c r="T14" s="1">
        <f t="shared" si="8"/>
        <v>2.5499999999999998</v>
      </c>
      <c r="U14" s="1">
        <f t="shared" si="9"/>
        <v>0.17600000000000002</v>
      </c>
      <c r="V14" s="1">
        <f t="shared" si="10"/>
        <v>0.69597347962506295</v>
      </c>
      <c r="W14" s="5">
        <f t="shared" si="11"/>
        <v>1.4368363583892927</v>
      </c>
      <c r="X14" s="2"/>
      <c r="Y14" s="1">
        <v>9</v>
      </c>
      <c r="Z14" s="1">
        <v>10</v>
      </c>
      <c r="AA14" s="1">
        <v>0.182</v>
      </c>
      <c r="AB14" s="4">
        <v>0.04</v>
      </c>
      <c r="AC14" s="4">
        <v>0.2</v>
      </c>
      <c r="AD14" s="1">
        <f t="shared" si="12"/>
        <v>5.0602502500000002</v>
      </c>
      <c r="AE14" s="1">
        <f t="shared" si="13"/>
        <v>1.5</v>
      </c>
      <c r="AF14" s="1">
        <f t="shared" si="14"/>
        <v>2.6</v>
      </c>
      <c r="AG14" s="1">
        <f t="shared" si="15"/>
        <v>0.192</v>
      </c>
      <c r="AH14" s="1">
        <f t="shared" si="16"/>
        <v>0.59020844662506267</v>
      </c>
      <c r="AI14" s="5">
        <f t="shared" si="17"/>
        <v>1.6943166532404146</v>
      </c>
      <c r="AK14" s="1">
        <v>9</v>
      </c>
      <c r="AL14" s="1">
        <v>10</v>
      </c>
      <c r="AM14" s="1">
        <v>0.182</v>
      </c>
      <c r="AN14" s="4">
        <v>0.06</v>
      </c>
      <c r="AO14" s="4">
        <v>0.3</v>
      </c>
      <c r="AP14" s="1">
        <f t="shared" si="18"/>
        <v>5.0602502500000002</v>
      </c>
      <c r="AQ14" s="1">
        <f t="shared" si="19"/>
        <v>1.5</v>
      </c>
      <c r="AR14" s="1">
        <f t="shared" si="20"/>
        <v>2.6500000000000004</v>
      </c>
      <c r="AS14" s="1">
        <f t="shared" si="21"/>
        <v>0.20800000000000002</v>
      </c>
      <c r="AT14" s="1">
        <f t="shared" si="22"/>
        <v>0.49315541362506232</v>
      </c>
      <c r="AU14" s="5">
        <f t="shared" si="23"/>
        <v>2.0277583341309176</v>
      </c>
      <c r="AW14" s="1">
        <v>9</v>
      </c>
      <c r="AX14" s="1">
        <v>10</v>
      </c>
      <c r="AY14" s="1">
        <v>0.182</v>
      </c>
      <c r="AZ14" s="4">
        <v>0.08</v>
      </c>
      <c r="BA14" s="4">
        <v>0.4</v>
      </c>
      <c r="BB14" s="1">
        <f t="shared" si="24"/>
        <v>5.0602502500000002</v>
      </c>
      <c r="BC14" s="1">
        <f t="shared" si="25"/>
        <v>1.5</v>
      </c>
      <c r="BD14" s="1">
        <f t="shared" si="26"/>
        <v>2.7</v>
      </c>
      <c r="BE14" s="1">
        <f t="shared" si="27"/>
        <v>0.22399999999999998</v>
      </c>
      <c r="BF14" s="1">
        <f t="shared" si="28"/>
        <v>0.40481438062506253</v>
      </c>
      <c r="BG14" s="5">
        <f t="shared" si="29"/>
        <v>2.4702679743143712</v>
      </c>
      <c r="BI14" s="1">
        <v>9</v>
      </c>
      <c r="BJ14" s="1">
        <v>10</v>
      </c>
      <c r="BK14" s="1">
        <v>0.182</v>
      </c>
      <c r="BL14" s="4">
        <v>0.1</v>
      </c>
      <c r="BM14" s="4">
        <v>0.5</v>
      </c>
      <c r="BN14" s="1">
        <f t="shared" si="30"/>
        <v>5.0602502500000002</v>
      </c>
      <c r="BO14" s="1">
        <f t="shared" si="31"/>
        <v>1.5</v>
      </c>
      <c r="BP14" s="1">
        <f t="shared" si="32"/>
        <v>2.75</v>
      </c>
      <c r="BQ14" s="1">
        <f t="shared" si="33"/>
        <v>0.24</v>
      </c>
      <c r="BR14" s="1">
        <f t="shared" si="34"/>
        <v>0.32518534762506268</v>
      </c>
      <c r="BS14" s="5">
        <f t="shared" si="35"/>
        <v>3.0751693066841246</v>
      </c>
      <c r="BU14" s="1">
        <v>9</v>
      </c>
      <c r="BV14" s="1">
        <v>10</v>
      </c>
      <c r="BW14" s="1">
        <v>0.182</v>
      </c>
      <c r="BX14" s="4">
        <v>0.2</v>
      </c>
      <c r="BY14" s="4">
        <v>1</v>
      </c>
      <c r="BZ14" s="1">
        <f t="shared" si="36"/>
        <v>5.0602502500000002</v>
      </c>
      <c r="CA14" s="1">
        <f t="shared" si="37"/>
        <v>1.5</v>
      </c>
      <c r="CB14" s="1">
        <f t="shared" si="38"/>
        <v>3</v>
      </c>
      <c r="CC14" s="1">
        <f t="shared" si="39"/>
        <v>0.32</v>
      </c>
      <c r="CD14" s="1">
        <f t="shared" si="40"/>
        <v>5.772018262506258E-2</v>
      </c>
      <c r="CE14" s="5">
        <f t="shared" si="41"/>
        <v>17.324962509141329</v>
      </c>
      <c r="CG14" s="1">
        <v>9</v>
      </c>
      <c r="CH14" s="1">
        <v>10</v>
      </c>
      <c r="CI14" s="1">
        <v>0.182</v>
      </c>
      <c r="CJ14" s="4">
        <v>0.3</v>
      </c>
      <c r="CK14" s="4">
        <v>1.5</v>
      </c>
      <c r="CL14" s="1">
        <f t="shared" si="42"/>
        <v>5.0602502500000002</v>
      </c>
      <c r="CM14" s="1">
        <f t="shared" si="43"/>
        <v>1.5</v>
      </c>
      <c r="CN14" s="1">
        <f t="shared" si="44"/>
        <v>3.25</v>
      </c>
      <c r="CO14" s="1">
        <f t="shared" si="45"/>
        <v>0.4</v>
      </c>
      <c r="CP14" s="1">
        <f t="shared" si="46"/>
        <v>8.0550176250624734E-3</v>
      </c>
      <c r="CQ14" s="7">
        <f t="shared" si="47"/>
        <v>124.14622121850965</v>
      </c>
      <c r="CS14" s="1">
        <v>9</v>
      </c>
      <c r="CT14" s="1">
        <v>10</v>
      </c>
      <c r="CU14" s="1">
        <v>0.182</v>
      </c>
      <c r="CV14" s="4">
        <v>0.4</v>
      </c>
      <c r="CW14" s="4">
        <v>2</v>
      </c>
      <c r="CX14" s="1">
        <f t="shared" si="48"/>
        <v>5.0602502500000002</v>
      </c>
      <c r="CY14" s="1">
        <f t="shared" si="49"/>
        <v>1.5</v>
      </c>
      <c r="CZ14" s="1">
        <f t="shared" si="50"/>
        <v>3.5</v>
      </c>
      <c r="DA14" s="1">
        <f t="shared" si="51"/>
        <v>0.48</v>
      </c>
      <c r="DB14" s="1">
        <f t="shared" si="52"/>
        <v>0.17618985262506234</v>
      </c>
      <c r="DC14" s="7">
        <f t="shared" si="53"/>
        <v>5.6756957628430058</v>
      </c>
      <c r="DE14" s="1">
        <v>9</v>
      </c>
      <c r="DF14" s="1">
        <v>10</v>
      </c>
      <c r="DG14" s="1">
        <v>0.182</v>
      </c>
      <c r="DH14" s="4">
        <v>0.5</v>
      </c>
      <c r="DI14" s="4">
        <v>2.5</v>
      </c>
      <c r="DJ14" s="1">
        <f t="shared" si="54"/>
        <v>5.0602502500000002</v>
      </c>
      <c r="DK14" s="1">
        <f t="shared" si="55"/>
        <v>1.5</v>
      </c>
      <c r="DL14" s="1">
        <f t="shared" si="56"/>
        <v>3.75</v>
      </c>
      <c r="DM14" s="1">
        <f t="shared" si="57"/>
        <v>0.56000000000000005</v>
      </c>
      <c r="DN14" s="1">
        <f t="shared" si="58"/>
        <v>0.56212468762506229</v>
      </c>
      <c r="DO14" s="7">
        <f t="shared" si="59"/>
        <v>1.7789647421907948</v>
      </c>
      <c r="DQ14" s="1">
        <v>9</v>
      </c>
      <c r="DR14" s="1">
        <v>10</v>
      </c>
      <c r="DS14" s="1">
        <v>0.182</v>
      </c>
      <c r="DT14" s="4">
        <v>0.6</v>
      </c>
      <c r="DU14" s="4">
        <v>3</v>
      </c>
      <c r="DV14" s="1">
        <f t="shared" si="60"/>
        <v>5.0602502500000002</v>
      </c>
      <c r="DW14" s="1">
        <f t="shared" si="61"/>
        <v>1.5</v>
      </c>
      <c r="DX14" s="1">
        <f t="shared" si="62"/>
        <v>4</v>
      </c>
      <c r="DY14" s="1">
        <f t="shared" si="63"/>
        <v>0.64</v>
      </c>
      <c r="DZ14" s="1">
        <f t="shared" si="64"/>
        <v>1.1658595226250623</v>
      </c>
      <c r="EA14" s="7">
        <f t="shared" si="65"/>
        <v>0.85773627147496201</v>
      </c>
      <c r="EC14" s="1">
        <v>9</v>
      </c>
      <c r="ED14" s="1">
        <v>10</v>
      </c>
      <c r="EE14" s="1">
        <v>0.182</v>
      </c>
      <c r="EF14" s="4">
        <v>0.7</v>
      </c>
      <c r="EG14" s="4">
        <v>3.5</v>
      </c>
      <c r="EH14" s="1">
        <f t="shared" si="66"/>
        <v>5.0602502500000002</v>
      </c>
      <c r="EI14" s="1">
        <f t="shared" si="67"/>
        <v>1.5</v>
      </c>
      <c r="EJ14" s="1">
        <f t="shared" si="68"/>
        <v>4.25</v>
      </c>
      <c r="EK14" s="1">
        <f t="shared" si="69"/>
        <v>0.72</v>
      </c>
      <c r="EL14" s="1">
        <f t="shared" si="70"/>
        <v>1.9873943576250619</v>
      </c>
      <c r="EM14" s="7">
        <f t="shared" si="71"/>
        <v>0.50317139935679445</v>
      </c>
    </row>
    <row r="15" spans="1:143" x14ac:dyDescent="0.25">
      <c r="A15" s="1">
        <v>10</v>
      </c>
      <c r="B15" s="1">
        <v>30</v>
      </c>
      <c r="C15" s="1">
        <v>0.19400000000000001</v>
      </c>
      <c r="D15" s="4">
        <v>0</v>
      </c>
      <c r="E15" s="4">
        <v>0</v>
      </c>
      <c r="F15" s="1">
        <f t="shared" si="0"/>
        <v>4.9128722500000004</v>
      </c>
      <c r="G15" s="1">
        <f t="shared" si="1"/>
        <v>1.5</v>
      </c>
      <c r="H15" s="1">
        <f t="shared" si="2"/>
        <v>2.5</v>
      </c>
      <c r="I15" s="1">
        <f t="shared" si="3"/>
        <v>0.16</v>
      </c>
      <c r="J15" s="1">
        <f t="shared" si="4"/>
        <v>0.56681662482006301</v>
      </c>
      <c r="K15" s="5">
        <f t="shared" si="5"/>
        <v>1.7642390081932615</v>
      </c>
      <c r="M15" s="1">
        <v>10</v>
      </c>
      <c r="N15" s="1">
        <v>30</v>
      </c>
      <c r="O15" s="1">
        <v>0.19400000000000001</v>
      </c>
      <c r="P15" s="4">
        <v>0.02</v>
      </c>
      <c r="Q15" s="4">
        <v>0.1</v>
      </c>
      <c r="R15" s="1">
        <f t="shared" si="6"/>
        <v>4.9128722500000004</v>
      </c>
      <c r="S15" s="1">
        <f t="shared" si="7"/>
        <v>1.5</v>
      </c>
      <c r="T15" s="1">
        <f t="shared" si="8"/>
        <v>2.5499999999999998</v>
      </c>
      <c r="U15" s="1">
        <f t="shared" si="9"/>
        <v>0.17600000000000002</v>
      </c>
      <c r="V15" s="1">
        <f t="shared" si="10"/>
        <v>0.4717934878200632</v>
      </c>
      <c r="W15" s="5">
        <f t="shared" si="11"/>
        <v>2.1195714349948571</v>
      </c>
      <c r="X15" s="2"/>
      <c r="Y15" s="1">
        <v>10</v>
      </c>
      <c r="Z15" s="1">
        <v>30</v>
      </c>
      <c r="AA15" s="1">
        <v>0.19400000000000001</v>
      </c>
      <c r="AB15" s="4">
        <v>0.04</v>
      </c>
      <c r="AC15" s="4">
        <v>0.2</v>
      </c>
      <c r="AD15" s="1">
        <f t="shared" si="12"/>
        <v>4.9128722500000004</v>
      </c>
      <c r="AE15" s="1">
        <f t="shared" si="13"/>
        <v>1.5</v>
      </c>
      <c r="AF15" s="1">
        <f t="shared" si="14"/>
        <v>2.6</v>
      </c>
      <c r="AG15" s="1">
        <f t="shared" si="15"/>
        <v>0.192</v>
      </c>
      <c r="AH15" s="1">
        <f t="shared" si="16"/>
        <v>0.38548235082006294</v>
      </c>
      <c r="AI15" s="5">
        <f t="shared" si="17"/>
        <v>2.5941524894009587</v>
      </c>
      <c r="AK15" s="1">
        <v>10</v>
      </c>
      <c r="AL15" s="1">
        <v>30</v>
      </c>
      <c r="AM15" s="1">
        <v>0.19400000000000001</v>
      </c>
      <c r="AN15" s="4">
        <v>0.06</v>
      </c>
      <c r="AO15" s="4">
        <v>0.3</v>
      </c>
      <c r="AP15" s="1">
        <f t="shared" si="18"/>
        <v>4.9128722500000004</v>
      </c>
      <c r="AQ15" s="1">
        <f t="shared" si="19"/>
        <v>1.5</v>
      </c>
      <c r="AR15" s="1">
        <f t="shared" si="20"/>
        <v>2.6500000000000004</v>
      </c>
      <c r="AS15" s="1">
        <f t="shared" si="21"/>
        <v>0.20800000000000002</v>
      </c>
      <c r="AT15" s="1">
        <f t="shared" si="22"/>
        <v>0.30788321382006256</v>
      </c>
      <c r="AU15" s="5">
        <f t="shared" si="23"/>
        <v>3.2479848043434876</v>
      </c>
      <c r="AW15" s="1">
        <v>10</v>
      </c>
      <c r="AX15" s="1">
        <v>30</v>
      </c>
      <c r="AY15" s="1">
        <v>0.19400000000000001</v>
      </c>
      <c r="AZ15" s="4">
        <v>0.08</v>
      </c>
      <c r="BA15" s="4">
        <v>0.4</v>
      </c>
      <c r="BB15" s="1">
        <f t="shared" si="24"/>
        <v>4.9128722500000004</v>
      </c>
      <c r="BC15" s="1">
        <f t="shared" si="25"/>
        <v>1.5</v>
      </c>
      <c r="BD15" s="1">
        <f t="shared" si="26"/>
        <v>2.7</v>
      </c>
      <c r="BE15" s="1">
        <f t="shared" si="27"/>
        <v>0.22399999999999998</v>
      </c>
      <c r="BF15" s="1">
        <f t="shared" si="28"/>
        <v>0.23899607682006271</v>
      </c>
      <c r="BG15" s="5">
        <f t="shared" si="29"/>
        <v>4.1841691014572095</v>
      </c>
      <c r="BI15" s="1">
        <v>10</v>
      </c>
      <c r="BJ15" s="1">
        <v>30</v>
      </c>
      <c r="BK15" s="1">
        <v>0.19400000000000001</v>
      </c>
      <c r="BL15" s="4">
        <v>0.1</v>
      </c>
      <c r="BM15" s="4">
        <v>0.5</v>
      </c>
      <c r="BN15" s="1">
        <f t="shared" si="30"/>
        <v>4.9128722500000004</v>
      </c>
      <c r="BO15" s="1">
        <f t="shared" si="31"/>
        <v>1.5</v>
      </c>
      <c r="BP15" s="1">
        <f t="shared" si="32"/>
        <v>2.75</v>
      </c>
      <c r="BQ15" s="1">
        <f t="shared" si="33"/>
        <v>0.24</v>
      </c>
      <c r="BR15" s="1">
        <f t="shared" si="34"/>
        <v>0.17882093982006284</v>
      </c>
      <c r="BS15" s="5">
        <f t="shared" si="35"/>
        <v>5.5921862451133642</v>
      </c>
      <c r="BU15" s="1">
        <v>10</v>
      </c>
      <c r="BV15" s="1">
        <v>30</v>
      </c>
      <c r="BW15" s="1">
        <v>0.19400000000000001</v>
      </c>
      <c r="BX15" s="4">
        <v>0.2</v>
      </c>
      <c r="BY15" s="4">
        <v>1</v>
      </c>
      <c r="BZ15" s="1">
        <f t="shared" si="36"/>
        <v>4.9128722500000004</v>
      </c>
      <c r="CA15" s="1">
        <f t="shared" si="37"/>
        <v>1.5</v>
      </c>
      <c r="CB15" s="1">
        <f t="shared" si="38"/>
        <v>3</v>
      </c>
      <c r="CC15" s="1">
        <f t="shared" si="39"/>
        <v>0.32</v>
      </c>
      <c r="CD15" s="1">
        <f t="shared" si="40"/>
        <v>8.6252548200625705E-3</v>
      </c>
      <c r="CE15" s="5">
        <f t="shared" si="41"/>
        <v>115.93860365423333</v>
      </c>
      <c r="CG15" s="1">
        <v>10</v>
      </c>
      <c r="CH15" s="1">
        <v>30</v>
      </c>
      <c r="CI15" s="1">
        <v>0.19400000000000001</v>
      </c>
      <c r="CJ15" s="4">
        <v>0.3</v>
      </c>
      <c r="CK15" s="4">
        <v>1.5</v>
      </c>
      <c r="CL15" s="1">
        <f t="shared" si="42"/>
        <v>4.9128722500000004</v>
      </c>
      <c r="CM15" s="1">
        <f t="shared" si="43"/>
        <v>1.5</v>
      </c>
      <c r="CN15" s="1">
        <f t="shared" si="44"/>
        <v>3.25</v>
      </c>
      <c r="CO15" s="1">
        <f t="shared" si="45"/>
        <v>0.4</v>
      </c>
      <c r="CP15" s="1">
        <f t="shared" si="46"/>
        <v>5.6229569820062331E-2</v>
      </c>
      <c r="CQ15" s="7">
        <f t="shared" si="47"/>
        <v>17.784237069571297</v>
      </c>
      <c r="CS15" s="1">
        <v>10</v>
      </c>
      <c r="CT15" s="1">
        <v>30</v>
      </c>
      <c r="CU15" s="1">
        <v>0.19400000000000001</v>
      </c>
      <c r="CV15" s="4">
        <v>0.4</v>
      </c>
      <c r="CW15" s="4">
        <v>2</v>
      </c>
      <c r="CX15" s="1">
        <f t="shared" si="48"/>
        <v>4.9128722500000004</v>
      </c>
      <c r="CY15" s="1">
        <f t="shared" si="49"/>
        <v>1.5</v>
      </c>
      <c r="CZ15" s="1">
        <f t="shared" si="50"/>
        <v>3.5</v>
      </c>
      <c r="DA15" s="1">
        <f t="shared" si="51"/>
        <v>0.48</v>
      </c>
      <c r="DB15" s="1">
        <f t="shared" si="52"/>
        <v>0.32163388482006205</v>
      </c>
      <c r="DC15" s="7">
        <f t="shared" si="53"/>
        <v>3.109125148799075</v>
      </c>
      <c r="DE15" s="1">
        <v>10</v>
      </c>
      <c r="DF15" s="1">
        <v>30</v>
      </c>
      <c r="DG15" s="1">
        <v>0.19400000000000001</v>
      </c>
      <c r="DH15" s="4">
        <v>0.5</v>
      </c>
      <c r="DI15" s="4">
        <v>2.5</v>
      </c>
      <c r="DJ15" s="1">
        <f t="shared" si="54"/>
        <v>4.9128722500000004</v>
      </c>
      <c r="DK15" s="1">
        <f t="shared" si="55"/>
        <v>1.5</v>
      </c>
      <c r="DL15" s="1">
        <f t="shared" si="56"/>
        <v>3.75</v>
      </c>
      <c r="DM15" s="1">
        <f t="shared" si="57"/>
        <v>0.56000000000000005</v>
      </c>
      <c r="DN15" s="1">
        <f t="shared" si="58"/>
        <v>0.80483819982006188</v>
      </c>
      <c r="DO15" s="7">
        <f t="shared" si="59"/>
        <v>1.2424857570423105</v>
      </c>
      <c r="DQ15" s="1">
        <v>10</v>
      </c>
      <c r="DR15" s="1">
        <v>30</v>
      </c>
      <c r="DS15" s="1">
        <v>0.19400000000000001</v>
      </c>
      <c r="DT15" s="4">
        <v>0.6</v>
      </c>
      <c r="DU15" s="4">
        <v>3</v>
      </c>
      <c r="DV15" s="1">
        <f t="shared" si="60"/>
        <v>4.9128722500000004</v>
      </c>
      <c r="DW15" s="1">
        <f t="shared" si="61"/>
        <v>1.5</v>
      </c>
      <c r="DX15" s="1">
        <f t="shared" si="62"/>
        <v>4</v>
      </c>
      <c r="DY15" s="1">
        <f t="shared" si="63"/>
        <v>0.64</v>
      </c>
      <c r="DZ15" s="1">
        <f t="shared" si="64"/>
        <v>1.5058425148200618</v>
      </c>
      <c r="EA15" s="7">
        <f t="shared" si="65"/>
        <v>0.66408006823973442</v>
      </c>
      <c r="EC15" s="1">
        <v>10</v>
      </c>
      <c r="ED15" s="1">
        <v>30</v>
      </c>
      <c r="EE15" s="1">
        <v>0.19400000000000001</v>
      </c>
      <c r="EF15" s="4">
        <v>0.7</v>
      </c>
      <c r="EG15" s="4">
        <v>3.5</v>
      </c>
      <c r="EH15" s="1">
        <f t="shared" si="66"/>
        <v>4.9128722500000004</v>
      </c>
      <c r="EI15" s="1">
        <f t="shared" si="67"/>
        <v>1.5</v>
      </c>
      <c r="EJ15" s="1">
        <f t="shared" si="68"/>
        <v>4.25</v>
      </c>
      <c r="EK15" s="1">
        <f t="shared" si="69"/>
        <v>0.72</v>
      </c>
      <c r="EL15" s="1">
        <f t="shared" si="70"/>
        <v>2.4246468298200612</v>
      </c>
      <c r="EM15" s="7">
        <f t="shared" si="71"/>
        <v>0.41243119934057049</v>
      </c>
    </row>
    <row r="16" spans="1:143" x14ac:dyDescent="0.25">
      <c r="A16" s="1">
        <v>11</v>
      </c>
      <c r="B16" s="1">
        <v>100</v>
      </c>
      <c r="C16" s="1">
        <v>0.19800000000000001</v>
      </c>
      <c r="D16" s="4">
        <v>0</v>
      </c>
      <c r="E16" s="4">
        <v>0</v>
      </c>
      <c r="F16" s="1">
        <f t="shared" si="0"/>
        <v>4.8642302500000012</v>
      </c>
      <c r="G16" s="1">
        <f t="shared" si="1"/>
        <v>1.5</v>
      </c>
      <c r="H16" s="1">
        <f t="shared" si="2"/>
        <v>2.5</v>
      </c>
      <c r="I16" s="1">
        <f t="shared" si="3"/>
        <v>0.16</v>
      </c>
      <c r="J16" s="1">
        <f t="shared" si="4"/>
        <v>0.49594024501506412</v>
      </c>
      <c r="K16" s="5">
        <f t="shared" si="5"/>
        <v>2.0163719521686025</v>
      </c>
      <c r="M16" s="1">
        <v>11</v>
      </c>
      <c r="N16" s="1">
        <v>100</v>
      </c>
      <c r="O16" s="1">
        <v>0.19800000000000001</v>
      </c>
      <c r="P16" s="4">
        <v>0.02</v>
      </c>
      <c r="Q16" s="4">
        <v>0.1</v>
      </c>
      <c r="R16" s="1">
        <f t="shared" si="6"/>
        <v>4.8642302500000012</v>
      </c>
      <c r="S16" s="1">
        <f t="shared" si="7"/>
        <v>1.5</v>
      </c>
      <c r="T16" s="1">
        <f t="shared" si="8"/>
        <v>2.5499999999999998</v>
      </c>
      <c r="U16" s="1">
        <f t="shared" si="9"/>
        <v>0.17600000000000002</v>
      </c>
      <c r="V16" s="1">
        <f t="shared" si="10"/>
        <v>0.40733785201506417</v>
      </c>
      <c r="W16" s="5">
        <f t="shared" si="11"/>
        <v>2.4549645829698585</v>
      </c>
      <c r="X16" s="2"/>
      <c r="Y16" s="1">
        <v>11</v>
      </c>
      <c r="Z16" s="1">
        <v>100</v>
      </c>
      <c r="AA16" s="1">
        <v>0.19800000000000001</v>
      </c>
      <c r="AB16" s="4">
        <v>0.04</v>
      </c>
      <c r="AC16" s="4">
        <v>0.2</v>
      </c>
      <c r="AD16" s="1">
        <f t="shared" si="12"/>
        <v>4.8642302500000012</v>
      </c>
      <c r="AE16" s="1">
        <f t="shared" si="13"/>
        <v>1.5</v>
      </c>
      <c r="AF16" s="1">
        <f t="shared" si="14"/>
        <v>2.6</v>
      </c>
      <c r="AG16" s="1">
        <f t="shared" si="15"/>
        <v>0.192</v>
      </c>
      <c r="AH16" s="1">
        <f t="shared" si="16"/>
        <v>0.32744745901506384</v>
      </c>
      <c r="AI16" s="5">
        <f t="shared" si="17"/>
        <v>3.0539250571921408</v>
      </c>
      <c r="AK16" s="1">
        <v>11</v>
      </c>
      <c r="AL16" s="1">
        <v>100</v>
      </c>
      <c r="AM16" s="1">
        <v>0.19800000000000001</v>
      </c>
      <c r="AN16" s="4">
        <v>0.06</v>
      </c>
      <c r="AO16" s="4">
        <v>0.3</v>
      </c>
      <c r="AP16" s="1">
        <f t="shared" si="18"/>
        <v>4.8642302500000012</v>
      </c>
      <c r="AQ16" s="1">
        <f t="shared" si="19"/>
        <v>1.5</v>
      </c>
      <c r="AR16" s="1">
        <f t="shared" si="20"/>
        <v>2.6500000000000004</v>
      </c>
      <c r="AS16" s="1">
        <f t="shared" si="21"/>
        <v>0.20800000000000002</v>
      </c>
      <c r="AT16" s="1">
        <f t="shared" si="22"/>
        <v>0.25626906601506338</v>
      </c>
      <c r="AU16" s="5">
        <f t="shared" si="23"/>
        <v>3.9021486890704962</v>
      </c>
      <c r="AW16" s="1">
        <v>11</v>
      </c>
      <c r="AX16" s="1">
        <v>100</v>
      </c>
      <c r="AY16" s="1">
        <v>0.19800000000000001</v>
      </c>
      <c r="AZ16" s="4">
        <v>0.08</v>
      </c>
      <c r="BA16" s="4">
        <v>0.4</v>
      </c>
      <c r="BB16" s="1">
        <f t="shared" si="24"/>
        <v>4.8642302500000012</v>
      </c>
      <c r="BC16" s="1">
        <f t="shared" si="25"/>
        <v>1.5</v>
      </c>
      <c r="BD16" s="1">
        <f t="shared" si="26"/>
        <v>2.7</v>
      </c>
      <c r="BE16" s="1">
        <f t="shared" si="27"/>
        <v>0.22399999999999998</v>
      </c>
      <c r="BF16" s="1">
        <f t="shared" si="28"/>
        <v>0.19380267301506343</v>
      </c>
      <c r="BG16" s="5">
        <f t="shared" si="29"/>
        <v>5.1598875518206828</v>
      </c>
      <c r="BI16" s="1">
        <v>11</v>
      </c>
      <c r="BJ16" s="1">
        <v>100</v>
      </c>
      <c r="BK16" s="1">
        <v>0.19800000000000001</v>
      </c>
      <c r="BL16" s="4">
        <v>0.1</v>
      </c>
      <c r="BM16" s="4">
        <v>0.5</v>
      </c>
      <c r="BN16" s="1">
        <f t="shared" si="30"/>
        <v>4.8642302500000012</v>
      </c>
      <c r="BO16" s="1">
        <f t="shared" si="31"/>
        <v>1.5</v>
      </c>
      <c r="BP16" s="1">
        <f t="shared" si="32"/>
        <v>2.75</v>
      </c>
      <c r="BQ16" s="1">
        <f t="shared" si="33"/>
        <v>0.24</v>
      </c>
      <c r="BR16" s="1">
        <f t="shared" si="34"/>
        <v>0.14004828001506339</v>
      </c>
      <c r="BS16" s="5">
        <f t="shared" si="35"/>
        <v>7.1403947259647991</v>
      </c>
      <c r="BU16" s="1">
        <v>11</v>
      </c>
      <c r="BV16" s="1">
        <v>100</v>
      </c>
      <c r="BW16" s="1">
        <v>0.19800000000000001</v>
      </c>
      <c r="BX16" s="4">
        <v>0.2</v>
      </c>
      <c r="BY16" s="4">
        <v>1</v>
      </c>
      <c r="BZ16" s="1">
        <f t="shared" si="36"/>
        <v>4.8642302500000012</v>
      </c>
      <c r="CA16" s="1">
        <f t="shared" si="37"/>
        <v>1.5</v>
      </c>
      <c r="CB16" s="1">
        <f t="shared" si="38"/>
        <v>3</v>
      </c>
      <c r="CC16" s="1">
        <f t="shared" si="39"/>
        <v>0.32</v>
      </c>
      <c r="CD16" s="1">
        <f t="shared" si="40"/>
        <v>1.9563150150626054E-3</v>
      </c>
      <c r="CE16" s="5">
        <f t="shared" si="41"/>
        <v>511.16512029019941</v>
      </c>
      <c r="CG16" s="1">
        <v>11</v>
      </c>
      <c r="CH16" s="1">
        <v>100</v>
      </c>
      <c r="CI16" s="1">
        <v>0.19800000000000001</v>
      </c>
      <c r="CJ16" s="4">
        <v>0.3</v>
      </c>
      <c r="CK16" s="4">
        <v>1.5</v>
      </c>
      <c r="CL16" s="1">
        <f t="shared" si="42"/>
        <v>4.8642302500000012</v>
      </c>
      <c r="CM16" s="1">
        <f t="shared" si="43"/>
        <v>1.5</v>
      </c>
      <c r="CN16" s="1">
        <f t="shared" si="44"/>
        <v>3.25</v>
      </c>
      <c r="CO16" s="1">
        <f t="shared" si="45"/>
        <v>0.4</v>
      </c>
      <c r="CP16" s="1">
        <f t="shared" si="46"/>
        <v>8.1664350015061823E-2</v>
      </c>
      <c r="CQ16" s="7">
        <f t="shared" si="47"/>
        <v>12.245245322047678</v>
      </c>
      <c r="CS16" s="1">
        <v>11</v>
      </c>
      <c r="CT16" s="1">
        <v>100</v>
      </c>
      <c r="CU16" s="1">
        <v>0.19800000000000001</v>
      </c>
      <c r="CV16" s="4">
        <v>0.4</v>
      </c>
      <c r="CW16" s="4">
        <v>2</v>
      </c>
      <c r="CX16" s="1">
        <f t="shared" si="48"/>
        <v>4.8642302500000012</v>
      </c>
      <c r="CY16" s="1">
        <f t="shared" si="49"/>
        <v>1.5</v>
      </c>
      <c r="CZ16" s="1">
        <f t="shared" si="50"/>
        <v>3.5</v>
      </c>
      <c r="DA16" s="1">
        <f t="shared" si="51"/>
        <v>0.48</v>
      </c>
      <c r="DB16" s="1">
        <f t="shared" si="52"/>
        <v>0.37917238501506101</v>
      </c>
      <c r="DC16" s="7">
        <f t="shared" si="53"/>
        <v>2.6373228629513177</v>
      </c>
      <c r="DE16" s="1">
        <v>11</v>
      </c>
      <c r="DF16" s="1">
        <v>100</v>
      </c>
      <c r="DG16" s="1">
        <v>0.19800000000000001</v>
      </c>
      <c r="DH16" s="4">
        <v>0.5</v>
      </c>
      <c r="DI16" s="4">
        <v>2.5</v>
      </c>
      <c r="DJ16" s="1">
        <f t="shared" si="54"/>
        <v>4.8642302500000012</v>
      </c>
      <c r="DK16" s="1">
        <f t="shared" si="55"/>
        <v>1.5</v>
      </c>
      <c r="DL16" s="1">
        <f t="shared" si="56"/>
        <v>3.75</v>
      </c>
      <c r="DM16" s="1">
        <f t="shared" si="57"/>
        <v>0.56000000000000005</v>
      </c>
      <c r="DN16" s="1">
        <f t="shared" si="58"/>
        <v>0.89448042001506034</v>
      </c>
      <c r="DO16" s="7">
        <f t="shared" si="59"/>
        <v>1.1179674564404249</v>
      </c>
      <c r="DQ16" s="1">
        <v>11</v>
      </c>
      <c r="DR16" s="1">
        <v>100</v>
      </c>
      <c r="DS16" s="1">
        <v>0.19800000000000001</v>
      </c>
      <c r="DT16" s="4">
        <v>0.6</v>
      </c>
      <c r="DU16" s="4">
        <v>3</v>
      </c>
      <c r="DV16" s="1">
        <f t="shared" si="60"/>
        <v>4.8642302500000012</v>
      </c>
      <c r="DW16" s="1">
        <f t="shared" si="61"/>
        <v>1.5</v>
      </c>
      <c r="DX16" s="1">
        <f t="shared" si="62"/>
        <v>4</v>
      </c>
      <c r="DY16" s="1">
        <f t="shared" si="63"/>
        <v>0.64</v>
      </c>
      <c r="DZ16" s="1">
        <f t="shared" si="64"/>
        <v>1.6275884550150597</v>
      </c>
      <c r="EA16" s="7">
        <f t="shared" si="65"/>
        <v>0.61440593100713981</v>
      </c>
      <c r="EC16" s="1">
        <v>11</v>
      </c>
      <c r="ED16" s="1">
        <v>100</v>
      </c>
      <c r="EE16" s="1">
        <v>0.19800000000000001</v>
      </c>
      <c r="EF16" s="4">
        <v>0.7</v>
      </c>
      <c r="EG16" s="4">
        <v>3.5</v>
      </c>
      <c r="EH16" s="1">
        <f t="shared" si="66"/>
        <v>4.8642302500000012</v>
      </c>
      <c r="EI16" s="1">
        <f t="shared" si="67"/>
        <v>1.5</v>
      </c>
      <c r="EJ16" s="1">
        <f t="shared" si="68"/>
        <v>4.25</v>
      </c>
      <c r="EK16" s="1">
        <f t="shared" si="69"/>
        <v>0.72</v>
      </c>
      <c r="EL16" s="1">
        <f t="shared" si="70"/>
        <v>2.5784964900150587</v>
      </c>
      <c r="EM16" s="7">
        <f t="shared" si="71"/>
        <v>0.38782290527537616</v>
      </c>
    </row>
    <row r="17" spans="1:143" x14ac:dyDescent="0.25">
      <c r="A17" s="1">
        <v>12</v>
      </c>
      <c r="B17" s="1">
        <v>300</v>
      </c>
      <c r="C17" s="1">
        <v>0.1993</v>
      </c>
      <c r="D17" s="4">
        <v>0</v>
      </c>
      <c r="E17" s="4">
        <v>0</v>
      </c>
      <c r="F17" s="1">
        <f t="shared" si="0"/>
        <v>4.8484737056249996</v>
      </c>
      <c r="G17" s="1">
        <f t="shared" si="1"/>
        <v>1.5</v>
      </c>
      <c r="H17" s="1">
        <f t="shared" si="2"/>
        <v>2.5</v>
      </c>
      <c r="I17" s="1">
        <f t="shared" si="3"/>
        <v>0.16</v>
      </c>
      <c r="J17" s="1">
        <f t="shared" si="4"/>
        <v>0.4739960433370185</v>
      </c>
      <c r="K17" s="5">
        <f t="shared" si="5"/>
        <v>2.1097222520251813</v>
      </c>
      <c r="M17" s="1">
        <v>12</v>
      </c>
      <c r="N17" s="1">
        <v>300</v>
      </c>
      <c r="O17" s="1">
        <v>0.1993</v>
      </c>
      <c r="P17" s="4">
        <v>0.02</v>
      </c>
      <c r="Q17" s="4">
        <v>0.1</v>
      </c>
      <c r="R17" s="1">
        <f t="shared" si="6"/>
        <v>4.8484737056249996</v>
      </c>
      <c r="S17" s="1">
        <f t="shared" si="7"/>
        <v>1.5</v>
      </c>
      <c r="T17" s="1">
        <f t="shared" si="8"/>
        <v>2.5499999999999998</v>
      </c>
      <c r="U17" s="1">
        <f t="shared" si="9"/>
        <v>0.17600000000000002</v>
      </c>
      <c r="V17" s="1">
        <f t="shared" si="10"/>
        <v>0.38747351419451881</v>
      </c>
      <c r="W17" s="5">
        <f t="shared" si="11"/>
        <v>2.5808215616460992</v>
      </c>
      <c r="X17" s="2"/>
      <c r="Y17" s="1">
        <v>12</v>
      </c>
      <c r="Z17" s="1">
        <v>300</v>
      </c>
      <c r="AA17" s="1">
        <v>0.1993</v>
      </c>
      <c r="AB17" s="4">
        <v>0.04</v>
      </c>
      <c r="AC17" s="4">
        <v>0.2</v>
      </c>
      <c r="AD17" s="1">
        <f t="shared" si="12"/>
        <v>4.8484737056249996</v>
      </c>
      <c r="AE17" s="1">
        <f t="shared" si="13"/>
        <v>1.5</v>
      </c>
      <c r="AF17" s="1">
        <f t="shared" si="14"/>
        <v>2.6</v>
      </c>
      <c r="AG17" s="1">
        <f t="shared" si="15"/>
        <v>0.192</v>
      </c>
      <c r="AH17" s="1">
        <f t="shared" si="16"/>
        <v>0.30966298505201867</v>
      </c>
      <c r="AI17" s="5">
        <f t="shared" si="17"/>
        <v>3.2293171876258158</v>
      </c>
      <c r="AK17" s="1">
        <v>12</v>
      </c>
      <c r="AL17" s="1">
        <v>300</v>
      </c>
      <c r="AM17" s="1">
        <v>0.1993</v>
      </c>
      <c r="AN17" s="4">
        <v>0.06</v>
      </c>
      <c r="AO17" s="4">
        <v>0.3</v>
      </c>
      <c r="AP17" s="1">
        <f t="shared" si="18"/>
        <v>4.8484737056249996</v>
      </c>
      <c r="AQ17" s="1">
        <f t="shared" si="19"/>
        <v>1.5</v>
      </c>
      <c r="AR17" s="1">
        <f t="shared" si="20"/>
        <v>2.6500000000000004</v>
      </c>
      <c r="AS17" s="1">
        <f t="shared" si="21"/>
        <v>0.20800000000000002</v>
      </c>
      <c r="AT17" s="1">
        <f t="shared" si="22"/>
        <v>0.24056445590951836</v>
      </c>
      <c r="AU17" s="5">
        <f t="shared" si="23"/>
        <v>4.1568900784583169</v>
      </c>
      <c r="AW17" s="1">
        <v>12</v>
      </c>
      <c r="AX17" s="1">
        <v>300</v>
      </c>
      <c r="AY17" s="1">
        <v>0.1993</v>
      </c>
      <c r="AZ17" s="4">
        <v>0.08</v>
      </c>
      <c r="BA17" s="4">
        <v>0.4</v>
      </c>
      <c r="BB17" s="1">
        <f t="shared" si="24"/>
        <v>4.8484737056249996</v>
      </c>
      <c r="BC17" s="1">
        <f t="shared" si="25"/>
        <v>1.5</v>
      </c>
      <c r="BD17" s="1">
        <f t="shared" si="26"/>
        <v>2.7</v>
      </c>
      <c r="BE17" s="1">
        <f t="shared" si="27"/>
        <v>0.22399999999999998</v>
      </c>
      <c r="BF17" s="1">
        <f t="shared" si="28"/>
        <v>0.18017792676701866</v>
      </c>
      <c r="BG17" s="5">
        <f t="shared" si="29"/>
        <v>5.5500694116270006</v>
      </c>
      <c r="BI17" s="1">
        <v>12</v>
      </c>
      <c r="BJ17" s="1">
        <v>300</v>
      </c>
      <c r="BK17" s="1">
        <v>0.1993</v>
      </c>
      <c r="BL17" s="4">
        <v>0.1</v>
      </c>
      <c r="BM17" s="4">
        <v>0.5</v>
      </c>
      <c r="BN17" s="1">
        <f t="shared" si="30"/>
        <v>4.8484737056249996</v>
      </c>
      <c r="BO17" s="1">
        <f t="shared" si="31"/>
        <v>1.5</v>
      </c>
      <c r="BP17" s="1">
        <f t="shared" si="32"/>
        <v>2.75</v>
      </c>
      <c r="BQ17" s="1">
        <f t="shared" si="33"/>
        <v>0.24</v>
      </c>
      <c r="BR17" s="1">
        <f t="shared" si="34"/>
        <v>0.12850339762451884</v>
      </c>
      <c r="BS17" s="5">
        <f t="shared" si="35"/>
        <v>7.7818954088821455</v>
      </c>
      <c r="BU17" s="1">
        <v>12</v>
      </c>
      <c r="BV17" s="1">
        <v>300</v>
      </c>
      <c r="BW17" s="1">
        <v>0.1993</v>
      </c>
      <c r="BX17" s="4">
        <v>0.2</v>
      </c>
      <c r="BY17" s="4">
        <v>1</v>
      </c>
      <c r="BZ17" s="1">
        <f t="shared" si="36"/>
        <v>4.8484737056249996</v>
      </c>
      <c r="CA17" s="1">
        <f t="shared" si="37"/>
        <v>1.5</v>
      </c>
      <c r="CB17" s="1">
        <f t="shared" si="38"/>
        <v>3</v>
      </c>
      <c r="CC17" s="1">
        <f t="shared" si="39"/>
        <v>0.32</v>
      </c>
      <c r="CD17" s="1">
        <f t="shared" si="40"/>
        <v>8.1075191201913205E-4</v>
      </c>
      <c r="CE17" s="5">
        <f t="shared" si="41"/>
        <v>1233.4229314483591</v>
      </c>
      <c r="CG17" s="1">
        <v>12</v>
      </c>
      <c r="CH17" s="1">
        <v>300</v>
      </c>
      <c r="CI17" s="1">
        <v>0.1993</v>
      </c>
      <c r="CJ17" s="4">
        <v>0.3</v>
      </c>
      <c r="CK17" s="4">
        <v>1.5</v>
      </c>
      <c r="CL17" s="1">
        <f t="shared" si="42"/>
        <v>4.8484737056249996</v>
      </c>
      <c r="CM17" s="1">
        <f t="shared" si="43"/>
        <v>1.5</v>
      </c>
      <c r="CN17" s="1">
        <f t="shared" si="44"/>
        <v>3.25</v>
      </c>
      <c r="CO17" s="1">
        <f t="shared" si="45"/>
        <v>0.4</v>
      </c>
      <c r="CP17" s="1">
        <f t="shared" si="46"/>
        <v>9.0918106199519427E-2</v>
      </c>
      <c r="CQ17" s="7">
        <f t="shared" si="47"/>
        <v>10.998909258025062</v>
      </c>
      <c r="CS17" s="1">
        <v>12</v>
      </c>
      <c r="CT17" s="1">
        <v>300</v>
      </c>
      <c r="CU17" s="1">
        <v>0.1993</v>
      </c>
      <c r="CV17" s="4">
        <v>0.4</v>
      </c>
      <c r="CW17" s="4">
        <v>2</v>
      </c>
      <c r="CX17" s="1">
        <f t="shared" si="48"/>
        <v>4.8484737056249996</v>
      </c>
      <c r="CY17" s="1">
        <f t="shared" si="49"/>
        <v>1.5</v>
      </c>
      <c r="CZ17" s="1">
        <f t="shared" si="50"/>
        <v>3.5</v>
      </c>
      <c r="DA17" s="1">
        <f t="shared" si="51"/>
        <v>0.48</v>
      </c>
      <c r="DB17" s="1">
        <f t="shared" si="52"/>
        <v>0.39882546048701967</v>
      </c>
      <c r="DC17" s="7">
        <f t="shared" si="53"/>
        <v>2.5073624907970147</v>
      </c>
      <c r="DE17" s="1">
        <v>12</v>
      </c>
      <c r="DF17" s="1">
        <v>300</v>
      </c>
      <c r="DG17" s="1">
        <v>0.1993</v>
      </c>
      <c r="DH17" s="4">
        <v>0.5</v>
      </c>
      <c r="DI17" s="4">
        <v>2.5</v>
      </c>
      <c r="DJ17" s="1">
        <f t="shared" si="54"/>
        <v>4.8484737056249996</v>
      </c>
      <c r="DK17" s="1">
        <f t="shared" si="55"/>
        <v>1.5</v>
      </c>
      <c r="DL17" s="1">
        <f t="shared" si="56"/>
        <v>3.75</v>
      </c>
      <c r="DM17" s="1">
        <f t="shared" si="57"/>
        <v>0.56000000000000005</v>
      </c>
      <c r="DN17" s="1">
        <f t="shared" si="58"/>
        <v>0.9245328147745201</v>
      </c>
      <c r="DO17" s="7">
        <f t="shared" si="59"/>
        <v>1.0816273733278847</v>
      </c>
      <c r="DQ17" s="1">
        <v>12</v>
      </c>
      <c r="DR17" s="1">
        <v>300</v>
      </c>
      <c r="DS17" s="1">
        <v>0.1993</v>
      </c>
      <c r="DT17" s="4">
        <v>0.6</v>
      </c>
      <c r="DU17" s="4">
        <v>3</v>
      </c>
      <c r="DV17" s="1">
        <f t="shared" si="60"/>
        <v>4.8484737056249996</v>
      </c>
      <c r="DW17" s="1">
        <f t="shared" si="61"/>
        <v>1.5</v>
      </c>
      <c r="DX17" s="1">
        <f t="shared" si="62"/>
        <v>4</v>
      </c>
      <c r="DY17" s="1">
        <f t="shared" si="63"/>
        <v>0.64</v>
      </c>
      <c r="DZ17" s="1">
        <f t="shared" si="64"/>
        <v>1.6680401690620206</v>
      </c>
      <c r="EA17" s="7">
        <f t="shared" si="65"/>
        <v>0.59950594628804665</v>
      </c>
      <c r="EC17" s="1">
        <v>12</v>
      </c>
      <c r="ED17" s="1">
        <v>300</v>
      </c>
      <c r="EE17" s="1">
        <v>0.1993</v>
      </c>
      <c r="EF17" s="4">
        <v>0.7</v>
      </c>
      <c r="EG17" s="4">
        <v>3.5</v>
      </c>
      <c r="EH17" s="1">
        <f t="shared" si="66"/>
        <v>4.8484737056249996</v>
      </c>
      <c r="EI17" s="1">
        <f t="shared" si="67"/>
        <v>1.5</v>
      </c>
      <c r="EJ17" s="1">
        <f t="shared" si="68"/>
        <v>4.25</v>
      </c>
      <c r="EK17" s="1">
        <f t="shared" si="69"/>
        <v>0.72</v>
      </c>
      <c r="EL17" s="1">
        <f t="shared" si="70"/>
        <v>2.6293475233495203</v>
      </c>
      <c r="EM17" s="7">
        <f t="shared" si="71"/>
        <v>0.38032249108178068</v>
      </c>
    </row>
    <row r="18" spans="1:143" x14ac:dyDescent="0.25">
      <c r="A18" s="1">
        <v>13</v>
      </c>
      <c r="B18" s="1">
        <v>1000</v>
      </c>
      <c r="C18" s="1">
        <v>0.19980000000000001</v>
      </c>
      <c r="D18" s="4">
        <v>0</v>
      </c>
      <c r="E18" s="4">
        <v>0</v>
      </c>
      <c r="F18" s="1">
        <f t="shared" si="0"/>
        <v>4.8424203025000008</v>
      </c>
      <c r="G18" s="1">
        <f t="shared" si="1"/>
        <v>1.5</v>
      </c>
      <c r="H18" s="1">
        <f t="shared" si="2"/>
        <v>2.5</v>
      </c>
      <c r="I18" s="1">
        <f t="shared" si="3"/>
        <v>0.16</v>
      </c>
      <c r="J18" s="1">
        <f t="shared" si="4"/>
        <v>0.46569746926419253</v>
      </c>
      <c r="K18" s="5">
        <f t="shared" si="5"/>
        <v>2.1473168011413328</v>
      </c>
      <c r="M18" s="1">
        <v>13</v>
      </c>
      <c r="N18" s="1">
        <v>1000</v>
      </c>
      <c r="O18" s="1">
        <v>0.19980000000000001</v>
      </c>
      <c r="P18" s="4">
        <v>0.02</v>
      </c>
      <c r="Q18" s="4">
        <v>0.1</v>
      </c>
      <c r="R18" s="1">
        <f t="shared" si="6"/>
        <v>4.8424203025000008</v>
      </c>
      <c r="S18" s="1">
        <f t="shared" si="7"/>
        <v>1.5</v>
      </c>
      <c r="T18" s="1">
        <f t="shared" si="8"/>
        <v>2.5499999999999998</v>
      </c>
      <c r="U18" s="1">
        <f t="shared" si="9"/>
        <v>0.17600000000000002</v>
      </c>
      <c r="V18" s="1">
        <f t="shared" si="10"/>
        <v>0.37997398933419263</v>
      </c>
      <c r="W18" s="5">
        <f t="shared" si="11"/>
        <v>2.6317590889635487</v>
      </c>
      <c r="X18" s="2"/>
      <c r="Y18" s="1">
        <v>13</v>
      </c>
      <c r="Z18" s="1">
        <v>1000</v>
      </c>
      <c r="AA18" s="1">
        <v>0.19980000000000001</v>
      </c>
      <c r="AB18" s="4">
        <v>0.04</v>
      </c>
      <c r="AC18" s="4">
        <v>0.2</v>
      </c>
      <c r="AD18" s="1">
        <f t="shared" si="12"/>
        <v>4.8424203025000008</v>
      </c>
      <c r="AE18" s="1">
        <f t="shared" si="13"/>
        <v>1.5</v>
      </c>
      <c r="AF18" s="1">
        <f t="shared" si="14"/>
        <v>2.6</v>
      </c>
      <c r="AG18" s="1">
        <f t="shared" si="15"/>
        <v>0.192</v>
      </c>
      <c r="AH18" s="1">
        <f t="shared" si="16"/>
        <v>0.30296250940419234</v>
      </c>
      <c r="AI18" s="5">
        <f t="shared" si="17"/>
        <v>3.3007384377908844</v>
      </c>
      <c r="AK18" s="1">
        <v>13</v>
      </c>
      <c r="AL18" s="1">
        <v>1000</v>
      </c>
      <c r="AM18" s="1">
        <v>0.19980000000000001</v>
      </c>
      <c r="AN18" s="4">
        <v>0.06</v>
      </c>
      <c r="AO18" s="4">
        <v>0.3</v>
      </c>
      <c r="AP18" s="1">
        <f t="shared" si="18"/>
        <v>4.8424203025000008</v>
      </c>
      <c r="AQ18" s="1">
        <f t="shared" si="19"/>
        <v>1.5</v>
      </c>
      <c r="AR18" s="1">
        <f t="shared" si="20"/>
        <v>2.6500000000000004</v>
      </c>
      <c r="AS18" s="1">
        <f t="shared" si="21"/>
        <v>0.20800000000000002</v>
      </c>
      <c r="AT18" s="1">
        <f t="shared" si="22"/>
        <v>0.2346630294741919</v>
      </c>
      <c r="AU18" s="5">
        <f t="shared" si="23"/>
        <v>4.2614296859658474</v>
      </c>
      <c r="AW18" s="1">
        <v>13</v>
      </c>
      <c r="AX18" s="1">
        <v>1000</v>
      </c>
      <c r="AY18" s="1">
        <v>0.19980000000000001</v>
      </c>
      <c r="AZ18" s="4">
        <v>0.08</v>
      </c>
      <c r="BA18" s="4">
        <v>0.4</v>
      </c>
      <c r="BB18" s="1">
        <f t="shared" si="24"/>
        <v>4.8424203025000008</v>
      </c>
      <c r="BC18" s="1">
        <f t="shared" si="25"/>
        <v>1.5</v>
      </c>
      <c r="BD18" s="1">
        <f t="shared" si="26"/>
        <v>2.7</v>
      </c>
      <c r="BE18" s="1">
        <f t="shared" si="27"/>
        <v>0.22399999999999998</v>
      </c>
      <c r="BF18" s="1">
        <f t="shared" si="28"/>
        <v>0.17507554954419202</v>
      </c>
      <c r="BG18" s="5">
        <f t="shared" si="29"/>
        <v>5.7118198549340162</v>
      </c>
      <c r="BI18" s="1">
        <v>13</v>
      </c>
      <c r="BJ18" s="1">
        <v>1000</v>
      </c>
      <c r="BK18" s="1">
        <v>0.19980000000000001</v>
      </c>
      <c r="BL18" s="4">
        <v>0.1</v>
      </c>
      <c r="BM18" s="4">
        <v>0.5</v>
      </c>
      <c r="BN18" s="1">
        <f t="shared" si="30"/>
        <v>4.8424203025000008</v>
      </c>
      <c r="BO18" s="1">
        <f t="shared" si="31"/>
        <v>1.5</v>
      </c>
      <c r="BP18" s="1">
        <f t="shared" si="32"/>
        <v>2.75</v>
      </c>
      <c r="BQ18" s="1">
        <f t="shared" si="33"/>
        <v>0.24</v>
      </c>
      <c r="BR18" s="1">
        <f t="shared" si="34"/>
        <v>0.12420006961419205</v>
      </c>
      <c r="BS18" s="5">
        <f t="shared" si="35"/>
        <v>8.0515252777743402</v>
      </c>
      <c r="BU18" s="1">
        <v>13</v>
      </c>
      <c r="BV18" s="1">
        <v>1000</v>
      </c>
      <c r="BW18" s="1">
        <v>0.19980000000000001</v>
      </c>
      <c r="BX18" s="4">
        <v>0.2</v>
      </c>
      <c r="BY18" s="4">
        <v>1</v>
      </c>
      <c r="BZ18" s="1">
        <f t="shared" si="36"/>
        <v>4.8424203025000008</v>
      </c>
      <c r="CA18" s="1">
        <f t="shared" si="37"/>
        <v>1.5</v>
      </c>
      <c r="CB18" s="1">
        <f t="shared" si="38"/>
        <v>3</v>
      </c>
      <c r="CC18" s="1">
        <f t="shared" si="39"/>
        <v>0.32</v>
      </c>
      <c r="CD18" s="1">
        <f t="shared" si="40"/>
        <v>5.026699641915406E-4</v>
      </c>
      <c r="CE18" s="5">
        <f t="shared" si="41"/>
        <v>1989.3768699873096</v>
      </c>
      <c r="CG18" s="1">
        <v>13</v>
      </c>
      <c r="CH18" s="1">
        <v>1000</v>
      </c>
      <c r="CI18" s="1">
        <v>0.19980000000000001</v>
      </c>
      <c r="CJ18" s="4">
        <v>0.3</v>
      </c>
      <c r="CK18" s="4">
        <v>1.5</v>
      </c>
      <c r="CL18" s="1">
        <f t="shared" si="42"/>
        <v>4.8424203025000008</v>
      </c>
      <c r="CM18" s="1">
        <f t="shared" si="43"/>
        <v>1.5</v>
      </c>
      <c r="CN18" s="1">
        <f t="shared" si="44"/>
        <v>3.25</v>
      </c>
      <c r="CO18" s="1">
        <f t="shared" si="45"/>
        <v>0.4</v>
      </c>
      <c r="CP18" s="1">
        <f t="shared" si="46"/>
        <v>9.4605270314191039E-2</v>
      </c>
      <c r="CQ18" s="7">
        <f t="shared" si="47"/>
        <v>10.570235639927107</v>
      </c>
      <c r="CS18" s="1">
        <v>13</v>
      </c>
      <c r="CT18" s="1">
        <v>1000</v>
      </c>
      <c r="CU18" s="1">
        <v>0.19980000000000001</v>
      </c>
      <c r="CV18" s="4">
        <v>0.4</v>
      </c>
      <c r="CW18" s="4">
        <v>2</v>
      </c>
      <c r="CX18" s="1">
        <f t="shared" si="48"/>
        <v>4.8424203025000008</v>
      </c>
      <c r="CY18" s="1">
        <f t="shared" si="49"/>
        <v>1.5</v>
      </c>
      <c r="CZ18" s="1">
        <f t="shared" si="50"/>
        <v>3.5</v>
      </c>
      <c r="DA18" s="1">
        <f t="shared" si="51"/>
        <v>0.48</v>
      </c>
      <c r="DB18" s="1">
        <f t="shared" si="52"/>
        <v>0.40650787066419047</v>
      </c>
      <c r="DC18" s="7">
        <f t="shared" si="53"/>
        <v>2.4599769701041869</v>
      </c>
      <c r="DE18" s="1">
        <v>13</v>
      </c>
      <c r="DF18" s="1">
        <v>1000</v>
      </c>
      <c r="DG18" s="1">
        <v>0.19980000000000001</v>
      </c>
      <c r="DH18" s="4">
        <v>0.5</v>
      </c>
      <c r="DI18" s="4">
        <v>2.5</v>
      </c>
      <c r="DJ18" s="1">
        <f t="shared" si="54"/>
        <v>4.8424203025000008</v>
      </c>
      <c r="DK18" s="1">
        <f t="shared" si="55"/>
        <v>1.5</v>
      </c>
      <c r="DL18" s="1">
        <f t="shared" si="56"/>
        <v>3.75</v>
      </c>
      <c r="DM18" s="1">
        <f t="shared" si="57"/>
        <v>0.56000000000000005</v>
      </c>
      <c r="DN18" s="1">
        <f t="shared" si="58"/>
        <v>0.93621047101419008</v>
      </c>
      <c r="DO18" s="7">
        <f t="shared" si="59"/>
        <v>1.0681358849967861</v>
      </c>
      <c r="DQ18" s="1">
        <v>13</v>
      </c>
      <c r="DR18" s="1">
        <v>1000</v>
      </c>
      <c r="DS18" s="1">
        <v>0.19980000000000001</v>
      </c>
      <c r="DT18" s="4">
        <v>0.6</v>
      </c>
      <c r="DU18" s="4">
        <v>3</v>
      </c>
      <c r="DV18" s="1">
        <f t="shared" si="60"/>
        <v>4.8424203025000008</v>
      </c>
      <c r="DW18" s="1">
        <f t="shared" si="61"/>
        <v>1.5</v>
      </c>
      <c r="DX18" s="1">
        <f t="shared" si="62"/>
        <v>4</v>
      </c>
      <c r="DY18" s="1">
        <f t="shared" si="63"/>
        <v>0.64</v>
      </c>
      <c r="DZ18" s="1">
        <f t="shared" si="64"/>
        <v>1.6837130713641899</v>
      </c>
      <c r="EA18" s="7">
        <f t="shared" si="65"/>
        <v>0.59392542411622007</v>
      </c>
      <c r="EC18" s="1">
        <v>13</v>
      </c>
      <c r="ED18" s="1">
        <v>1000</v>
      </c>
      <c r="EE18" s="1">
        <v>0.19980000000000001</v>
      </c>
      <c r="EF18" s="4">
        <v>0.7</v>
      </c>
      <c r="EG18" s="4">
        <v>3.5</v>
      </c>
      <c r="EH18" s="1">
        <f t="shared" si="66"/>
        <v>4.8424203025000008</v>
      </c>
      <c r="EI18" s="1">
        <f t="shared" si="67"/>
        <v>1.5</v>
      </c>
      <c r="EJ18" s="1">
        <f t="shared" si="68"/>
        <v>4.25</v>
      </c>
      <c r="EK18" s="1">
        <f t="shared" si="69"/>
        <v>0.72</v>
      </c>
      <c r="EL18" s="1">
        <f t="shared" si="70"/>
        <v>2.6490156717141891</v>
      </c>
      <c r="EM18" s="7">
        <f t="shared" si="71"/>
        <v>0.37749871043718508</v>
      </c>
    </row>
    <row r="19" spans="1:143" x14ac:dyDescent="0.25">
      <c r="A19" s="1">
        <v>14</v>
      </c>
      <c r="B19" s="1">
        <v>3000</v>
      </c>
      <c r="C19" s="1">
        <v>0.19997999999999999</v>
      </c>
      <c r="D19" s="4">
        <v>0</v>
      </c>
      <c r="E19" s="4">
        <v>0</v>
      </c>
      <c r="F19" s="1">
        <f t="shared" si="0"/>
        <v>4.8402420030249997</v>
      </c>
      <c r="G19" s="1">
        <f t="shared" si="1"/>
        <v>1.5</v>
      </c>
      <c r="H19" s="1">
        <f t="shared" si="2"/>
        <v>2.5</v>
      </c>
      <c r="I19" s="1">
        <f t="shared" si="3"/>
        <v>0.16</v>
      </c>
      <c r="J19" s="1">
        <f t="shared" si="4"/>
        <v>0.46272918267946372</v>
      </c>
      <c r="K19" s="5">
        <f t="shared" si="5"/>
        <v>2.1610912763475048</v>
      </c>
      <c r="M19" s="1">
        <v>14</v>
      </c>
      <c r="N19" s="1">
        <v>3000</v>
      </c>
      <c r="O19" s="1">
        <v>0.19997999999999999</v>
      </c>
      <c r="P19" s="4">
        <v>0.02</v>
      </c>
      <c r="Q19" s="4">
        <v>0.1</v>
      </c>
      <c r="R19" s="1">
        <f t="shared" si="6"/>
        <v>4.8402420030249997</v>
      </c>
      <c r="S19" s="1">
        <f t="shared" si="7"/>
        <v>1.5</v>
      </c>
      <c r="T19" s="1">
        <f t="shared" si="8"/>
        <v>2.5499999999999998</v>
      </c>
      <c r="U19" s="1">
        <f t="shared" si="9"/>
        <v>0.17600000000000002</v>
      </c>
      <c r="V19" s="1">
        <f t="shared" si="10"/>
        <v>0.37729323828016398</v>
      </c>
      <c r="W19" s="5">
        <f t="shared" si="11"/>
        <v>2.6504583134284454</v>
      </c>
      <c r="X19" s="2"/>
      <c r="Y19" s="1">
        <v>14</v>
      </c>
      <c r="Z19" s="1">
        <v>3000</v>
      </c>
      <c r="AA19" s="1">
        <v>0.19997999999999999</v>
      </c>
      <c r="AB19" s="4">
        <v>0.04</v>
      </c>
      <c r="AC19" s="4">
        <v>0.2</v>
      </c>
      <c r="AD19" s="1">
        <f t="shared" si="12"/>
        <v>4.8402420030249997</v>
      </c>
      <c r="AE19" s="1">
        <f t="shared" si="13"/>
        <v>1.5</v>
      </c>
      <c r="AF19" s="1">
        <f t="shared" si="14"/>
        <v>2.6</v>
      </c>
      <c r="AG19" s="1">
        <f t="shared" si="15"/>
        <v>0.192</v>
      </c>
      <c r="AH19" s="1">
        <f t="shared" si="16"/>
        <v>0.30056929388086379</v>
      </c>
      <c r="AI19" s="5">
        <f t="shared" si="17"/>
        <v>3.3270198265707358</v>
      </c>
      <c r="AK19" s="1">
        <v>14</v>
      </c>
      <c r="AL19" s="1">
        <v>3000</v>
      </c>
      <c r="AM19" s="1">
        <v>0.19997999999999999</v>
      </c>
      <c r="AN19" s="4">
        <v>0.06</v>
      </c>
      <c r="AO19" s="4">
        <v>0.3</v>
      </c>
      <c r="AP19" s="1">
        <f t="shared" si="18"/>
        <v>4.8402420030249997</v>
      </c>
      <c r="AQ19" s="1">
        <f t="shared" si="19"/>
        <v>1.5</v>
      </c>
      <c r="AR19" s="1">
        <f t="shared" si="20"/>
        <v>2.6500000000000004</v>
      </c>
      <c r="AS19" s="1">
        <f t="shared" si="21"/>
        <v>0.20800000000000002</v>
      </c>
      <c r="AT19" s="1">
        <f t="shared" si="22"/>
        <v>0.23255734948156351</v>
      </c>
      <c r="AU19" s="5">
        <f t="shared" si="23"/>
        <v>4.3000146081355179</v>
      </c>
      <c r="AW19" s="1">
        <v>14</v>
      </c>
      <c r="AX19" s="1">
        <v>3000</v>
      </c>
      <c r="AY19" s="1">
        <v>0.19997999999999999</v>
      </c>
      <c r="AZ19" s="4">
        <v>0.08</v>
      </c>
      <c r="BA19" s="4">
        <v>0.4</v>
      </c>
      <c r="BB19" s="1">
        <f t="shared" si="24"/>
        <v>4.8402420030249997</v>
      </c>
      <c r="BC19" s="1">
        <f t="shared" si="25"/>
        <v>1.5</v>
      </c>
      <c r="BD19" s="1">
        <f t="shared" si="26"/>
        <v>2.7</v>
      </c>
      <c r="BE19" s="1">
        <f t="shared" si="27"/>
        <v>0.22399999999999998</v>
      </c>
      <c r="BF19" s="1">
        <f t="shared" si="28"/>
        <v>0.17325740508226375</v>
      </c>
      <c r="BG19" s="5">
        <f t="shared" si="29"/>
        <v>5.7717590744545291</v>
      </c>
      <c r="BI19" s="1">
        <v>14</v>
      </c>
      <c r="BJ19" s="1">
        <v>3000</v>
      </c>
      <c r="BK19" s="1">
        <v>0.19997999999999999</v>
      </c>
      <c r="BL19" s="4">
        <v>0.1</v>
      </c>
      <c r="BM19" s="4">
        <v>0.5</v>
      </c>
      <c r="BN19" s="1">
        <f t="shared" si="30"/>
        <v>4.8402420030249997</v>
      </c>
      <c r="BO19" s="1">
        <f t="shared" si="31"/>
        <v>1.5</v>
      </c>
      <c r="BP19" s="1">
        <f t="shared" si="32"/>
        <v>2.75</v>
      </c>
      <c r="BQ19" s="1">
        <f t="shared" si="33"/>
        <v>0.24</v>
      </c>
      <c r="BR19" s="1">
        <f t="shared" si="34"/>
        <v>0.12266946068296393</v>
      </c>
      <c r="BS19" s="5">
        <f t="shared" si="35"/>
        <v>8.1519882327067066</v>
      </c>
      <c r="BU19" s="1">
        <v>14</v>
      </c>
      <c r="BV19" s="1">
        <v>3000</v>
      </c>
      <c r="BW19" s="1">
        <v>0.19997999999999999</v>
      </c>
      <c r="BX19" s="4">
        <v>0.2</v>
      </c>
      <c r="BY19" s="4">
        <v>1</v>
      </c>
      <c r="BZ19" s="1">
        <f t="shared" si="36"/>
        <v>4.8402420030249997</v>
      </c>
      <c r="CA19" s="1">
        <f t="shared" si="37"/>
        <v>1.5</v>
      </c>
      <c r="CB19" s="1">
        <f t="shared" si="38"/>
        <v>3</v>
      </c>
      <c r="CC19" s="1">
        <f t="shared" si="39"/>
        <v>0.32</v>
      </c>
      <c r="CD19" s="1">
        <f t="shared" si="40"/>
        <v>4.0973868646409833E-4</v>
      </c>
      <c r="CE19" s="5">
        <f t="shared" si="41"/>
        <v>2440.5798940530867</v>
      </c>
      <c r="CG19" s="1">
        <v>14</v>
      </c>
      <c r="CH19" s="1">
        <v>3000</v>
      </c>
      <c r="CI19" s="1">
        <v>0.19997999999999999</v>
      </c>
      <c r="CJ19" s="4">
        <v>0.3</v>
      </c>
      <c r="CK19" s="4">
        <v>1.5</v>
      </c>
      <c r="CL19" s="1">
        <f t="shared" si="42"/>
        <v>4.8402420030249997</v>
      </c>
      <c r="CM19" s="1">
        <f t="shared" si="43"/>
        <v>1.5</v>
      </c>
      <c r="CN19" s="1">
        <f t="shared" si="44"/>
        <v>3.25</v>
      </c>
      <c r="CO19" s="1">
        <f t="shared" si="45"/>
        <v>0.4</v>
      </c>
      <c r="CP19" s="1">
        <f t="shared" si="46"/>
        <v>9.5950016689964279E-2</v>
      </c>
      <c r="CQ19" s="7">
        <f t="shared" si="47"/>
        <v>10.422093028198432</v>
      </c>
      <c r="CS19" s="1">
        <v>14</v>
      </c>
      <c r="CT19" s="1">
        <v>3000</v>
      </c>
      <c r="CU19" s="1">
        <v>0.19997999999999999</v>
      </c>
      <c r="CV19" s="4">
        <v>0.4</v>
      </c>
      <c r="CW19" s="4">
        <v>2</v>
      </c>
      <c r="CX19" s="1">
        <f t="shared" si="48"/>
        <v>4.8402420030249997</v>
      </c>
      <c r="CY19" s="1">
        <f t="shared" si="49"/>
        <v>1.5</v>
      </c>
      <c r="CZ19" s="1">
        <f t="shared" si="50"/>
        <v>3.5</v>
      </c>
      <c r="DA19" s="1">
        <f t="shared" si="51"/>
        <v>0.48</v>
      </c>
      <c r="DB19" s="1">
        <f t="shared" si="52"/>
        <v>0.4092902946934644</v>
      </c>
      <c r="DC19" s="7">
        <f t="shared" si="53"/>
        <v>2.4432536343158202</v>
      </c>
      <c r="DE19" s="1">
        <v>14</v>
      </c>
      <c r="DF19" s="1">
        <v>3000</v>
      </c>
      <c r="DG19" s="1">
        <v>0.19997999999999999</v>
      </c>
      <c r="DH19" s="4">
        <v>0.5</v>
      </c>
      <c r="DI19" s="4">
        <v>2.5</v>
      </c>
      <c r="DJ19" s="1">
        <f t="shared" si="54"/>
        <v>4.8402420030249997</v>
      </c>
      <c r="DK19" s="1">
        <f t="shared" si="55"/>
        <v>1.5</v>
      </c>
      <c r="DL19" s="1">
        <f t="shared" si="56"/>
        <v>3.75</v>
      </c>
      <c r="DM19" s="1">
        <f t="shared" si="57"/>
        <v>0.56000000000000005</v>
      </c>
      <c r="DN19" s="1">
        <f t="shared" si="58"/>
        <v>0.94043057269696473</v>
      </c>
      <c r="DO19" s="7">
        <f t="shared" si="59"/>
        <v>1.0633427166581815</v>
      </c>
      <c r="DQ19" s="1">
        <v>14</v>
      </c>
      <c r="DR19" s="1">
        <v>3000</v>
      </c>
      <c r="DS19" s="1">
        <v>0.19997999999999999</v>
      </c>
      <c r="DT19" s="4">
        <v>0.6</v>
      </c>
      <c r="DU19" s="4">
        <v>3</v>
      </c>
      <c r="DV19" s="1">
        <f t="shared" si="60"/>
        <v>4.8402420030249997</v>
      </c>
      <c r="DW19" s="1">
        <f t="shared" si="61"/>
        <v>1.5</v>
      </c>
      <c r="DX19" s="1">
        <f t="shared" si="62"/>
        <v>4</v>
      </c>
      <c r="DY19" s="1">
        <f t="shared" si="63"/>
        <v>0.64</v>
      </c>
      <c r="DZ19" s="1">
        <f t="shared" si="64"/>
        <v>1.689370850700465</v>
      </c>
      <c r="EA19" s="7">
        <f t="shared" si="65"/>
        <v>0.59193634102622839</v>
      </c>
      <c r="EC19" s="1">
        <v>14</v>
      </c>
      <c r="ED19" s="1">
        <v>3000</v>
      </c>
      <c r="EE19" s="1">
        <v>0.19997999999999999</v>
      </c>
      <c r="EF19" s="4">
        <v>0.7</v>
      </c>
      <c r="EG19" s="4">
        <v>3.5</v>
      </c>
      <c r="EH19" s="1">
        <f t="shared" si="66"/>
        <v>4.8402420030249997</v>
      </c>
      <c r="EI19" s="1">
        <f t="shared" si="67"/>
        <v>1.5</v>
      </c>
      <c r="EJ19" s="1">
        <f t="shared" si="68"/>
        <v>4.25</v>
      </c>
      <c r="EK19" s="1">
        <f t="shared" si="69"/>
        <v>0.72</v>
      </c>
      <c r="EL19" s="1">
        <f t="shared" si="70"/>
        <v>2.6561111287039649</v>
      </c>
      <c r="EM19" s="7">
        <f t="shared" si="71"/>
        <v>0.37649027150755721</v>
      </c>
    </row>
    <row r="22" spans="1:143" ht="18.75" customHeight="1" x14ac:dyDescent="0.3">
      <c r="A22" s="14" t="s">
        <v>41</v>
      </c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  <c r="CU22" s="14"/>
      <c r="CV22" s="14"/>
      <c r="CW22" s="14"/>
      <c r="CX22" s="14"/>
      <c r="CY22" s="14"/>
      <c r="CZ22" s="14"/>
      <c r="DA22" s="14"/>
      <c r="DB22" s="14"/>
      <c r="DC22" s="14"/>
      <c r="DD22" s="14"/>
      <c r="DE22" s="14"/>
      <c r="DF22" s="14"/>
      <c r="DG22" s="14"/>
      <c r="DH22" s="14"/>
      <c r="DI22" s="14"/>
      <c r="DJ22" s="14"/>
      <c r="DK22" s="14"/>
      <c r="DL22" s="14"/>
      <c r="DM22" s="14"/>
      <c r="DN22" s="14"/>
      <c r="DO22" s="14"/>
      <c r="DP22" s="14"/>
      <c r="DQ22" s="14"/>
      <c r="DR22" s="14"/>
      <c r="DS22" s="14"/>
      <c r="DT22" s="14"/>
      <c r="DU22" s="14"/>
      <c r="DV22" s="14"/>
      <c r="DW22" s="14"/>
      <c r="DX22" s="14"/>
      <c r="DY22" s="14"/>
      <c r="DZ22" s="14"/>
      <c r="EA22" s="14"/>
      <c r="EB22" s="14"/>
      <c r="EC22" s="14"/>
      <c r="ED22" s="14"/>
      <c r="EE22" s="14"/>
      <c r="EF22" s="14"/>
      <c r="EG22" s="14"/>
      <c r="EH22" s="14"/>
      <c r="EI22" s="14"/>
      <c r="EJ22" s="14"/>
      <c r="EK22" s="14"/>
      <c r="EL22" s="14"/>
      <c r="EM22" s="14"/>
    </row>
    <row r="24" spans="1:143" x14ac:dyDescent="0.25">
      <c r="A24" s="1" t="s">
        <v>0</v>
      </c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</row>
    <row r="25" spans="1:143" x14ac:dyDescent="0.25">
      <c r="A25" s="1" t="s">
        <v>1</v>
      </c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</row>
    <row r="26" spans="1:143" x14ac:dyDescent="0.25">
      <c r="B26" s="1" t="s">
        <v>2</v>
      </c>
      <c r="C26" s="1" t="s">
        <v>3</v>
      </c>
      <c r="D26" s="1" t="s">
        <v>4</v>
      </c>
      <c r="E26" s="1" t="s">
        <v>5</v>
      </c>
      <c r="F26" s="1" t="s">
        <v>6</v>
      </c>
      <c r="G26" s="1" t="s">
        <v>7</v>
      </c>
      <c r="H26" s="1" t="s">
        <v>8</v>
      </c>
      <c r="I26" s="1" t="s">
        <v>9</v>
      </c>
      <c r="J26" s="1" t="s">
        <v>10</v>
      </c>
      <c r="K26" s="1" t="s">
        <v>11</v>
      </c>
      <c r="N26" s="1" t="s">
        <v>2</v>
      </c>
      <c r="O26" s="1" t="s">
        <v>3</v>
      </c>
      <c r="P26" s="1" t="s">
        <v>4</v>
      </c>
      <c r="Q26" s="1" t="s">
        <v>5</v>
      </c>
      <c r="R26" s="1" t="s">
        <v>6</v>
      </c>
      <c r="S26" s="1" t="s">
        <v>7</v>
      </c>
      <c r="T26" s="1" t="s">
        <v>8</v>
      </c>
      <c r="U26" s="1" t="s">
        <v>9</v>
      </c>
      <c r="V26" s="1" t="s">
        <v>10</v>
      </c>
      <c r="W26" s="1" t="s">
        <v>11</v>
      </c>
      <c r="X26" s="2"/>
      <c r="Z26" s="1" t="s">
        <v>2</v>
      </c>
      <c r="AA26" s="1" t="s">
        <v>3</v>
      </c>
      <c r="AB26" s="1" t="s">
        <v>4</v>
      </c>
      <c r="AC26" s="1" t="s">
        <v>5</v>
      </c>
      <c r="AD26" s="1" t="s">
        <v>6</v>
      </c>
      <c r="AE26" s="1" t="s">
        <v>7</v>
      </c>
      <c r="AF26" s="1" t="s">
        <v>8</v>
      </c>
      <c r="AG26" s="1" t="s">
        <v>9</v>
      </c>
      <c r="AH26" s="1" t="s">
        <v>10</v>
      </c>
      <c r="AI26" s="1" t="s">
        <v>11</v>
      </c>
      <c r="AL26" s="1" t="s">
        <v>2</v>
      </c>
      <c r="AM26" s="1" t="s">
        <v>3</v>
      </c>
      <c r="AN26" s="1" t="s">
        <v>4</v>
      </c>
      <c r="AO26" s="1" t="s">
        <v>5</v>
      </c>
      <c r="AP26" s="1" t="s">
        <v>6</v>
      </c>
      <c r="AQ26" s="1" t="s">
        <v>7</v>
      </c>
      <c r="AR26" s="1" t="s">
        <v>8</v>
      </c>
      <c r="AS26" s="1" t="s">
        <v>9</v>
      </c>
      <c r="AT26" s="1" t="s">
        <v>10</v>
      </c>
      <c r="AU26" s="1" t="s">
        <v>11</v>
      </c>
      <c r="AX26" s="1" t="s">
        <v>2</v>
      </c>
      <c r="AY26" s="1" t="s">
        <v>3</v>
      </c>
      <c r="AZ26" s="1" t="s">
        <v>4</v>
      </c>
      <c r="BA26" s="1" t="s">
        <v>5</v>
      </c>
      <c r="BB26" s="1" t="s">
        <v>6</v>
      </c>
      <c r="BC26" s="1" t="s">
        <v>7</v>
      </c>
      <c r="BD26" s="1" t="s">
        <v>8</v>
      </c>
      <c r="BE26" s="1" t="s">
        <v>9</v>
      </c>
      <c r="BF26" s="1" t="s">
        <v>10</v>
      </c>
      <c r="BG26" s="1" t="s">
        <v>11</v>
      </c>
      <c r="BJ26" s="1" t="s">
        <v>2</v>
      </c>
      <c r="BK26" s="1" t="s">
        <v>3</v>
      </c>
      <c r="BL26" s="1" t="s">
        <v>4</v>
      </c>
      <c r="BM26" s="1" t="s">
        <v>5</v>
      </c>
      <c r="BN26" s="1" t="s">
        <v>6</v>
      </c>
      <c r="BO26" s="1" t="s">
        <v>7</v>
      </c>
      <c r="BP26" s="1" t="s">
        <v>8</v>
      </c>
      <c r="BQ26" s="1" t="s">
        <v>9</v>
      </c>
      <c r="BR26" s="1" t="s">
        <v>10</v>
      </c>
      <c r="BS26" s="1" t="s">
        <v>11</v>
      </c>
      <c r="BV26" s="1" t="s">
        <v>2</v>
      </c>
      <c r="BW26" s="1" t="s">
        <v>3</v>
      </c>
      <c r="BX26" s="1" t="s">
        <v>4</v>
      </c>
      <c r="BY26" s="1" t="s">
        <v>5</v>
      </c>
      <c r="BZ26" s="1" t="s">
        <v>6</v>
      </c>
      <c r="CA26" s="1" t="s">
        <v>7</v>
      </c>
      <c r="CB26" s="1" t="s">
        <v>8</v>
      </c>
      <c r="CC26" s="1" t="s">
        <v>9</v>
      </c>
      <c r="CD26" s="1" t="s">
        <v>10</v>
      </c>
      <c r="CE26" s="1" t="s">
        <v>11</v>
      </c>
      <c r="CH26" s="1" t="s">
        <v>2</v>
      </c>
      <c r="CI26" s="1" t="s">
        <v>3</v>
      </c>
      <c r="CJ26" s="1" t="s">
        <v>4</v>
      </c>
      <c r="CK26" s="1" t="s">
        <v>5</v>
      </c>
      <c r="CL26" s="1" t="s">
        <v>6</v>
      </c>
      <c r="CM26" s="1" t="s">
        <v>7</v>
      </c>
      <c r="CN26" s="1" t="s">
        <v>8</v>
      </c>
      <c r="CO26" s="1" t="s">
        <v>9</v>
      </c>
      <c r="CP26" s="1" t="s">
        <v>10</v>
      </c>
      <c r="CQ26" s="1" t="s">
        <v>11</v>
      </c>
      <c r="CT26" s="1" t="s">
        <v>2</v>
      </c>
      <c r="CU26" s="1" t="s">
        <v>3</v>
      </c>
      <c r="CV26" s="1" t="s">
        <v>4</v>
      </c>
      <c r="CW26" s="1" t="s">
        <v>5</v>
      </c>
      <c r="CX26" s="1" t="s">
        <v>6</v>
      </c>
      <c r="CY26" s="1" t="s">
        <v>7</v>
      </c>
      <c r="CZ26" s="1" t="s">
        <v>8</v>
      </c>
      <c r="DA26" s="1" t="s">
        <v>9</v>
      </c>
      <c r="DB26" s="1" t="s">
        <v>10</v>
      </c>
      <c r="DC26" s="1" t="s">
        <v>11</v>
      </c>
      <c r="DF26" s="1" t="s">
        <v>2</v>
      </c>
      <c r="DG26" s="1" t="s">
        <v>3</v>
      </c>
      <c r="DH26" s="1" t="s">
        <v>4</v>
      </c>
      <c r="DI26" s="1" t="s">
        <v>5</v>
      </c>
      <c r="DJ26" s="1" t="s">
        <v>6</v>
      </c>
      <c r="DK26" s="1" t="s">
        <v>7</v>
      </c>
      <c r="DL26" s="1" t="s">
        <v>8</v>
      </c>
      <c r="DM26" s="1" t="s">
        <v>9</v>
      </c>
      <c r="DN26" s="1" t="s">
        <v>10</v>
      </c>
      <c r="DO26" s="1" t="s">
        <v>11</v>
      </c>
      <c r="DR26" s="1" t="s">
        <v>2</v>
      </c>
      <c r="DS26" s="1" t="s">
        <v>3</v>
      </c>
      <c r="DT26" s="1" t="s">
        <v>4</v>
      </c>
      <c r="DU26" s="1" t="s">
        <v>5</v>
      </c>
      <c r="DV26" s="1" t="s">
        <v>6</v>
      </c>
      <c r="DW26" s="1" t="s">
        <v>7</v>
      </c>
      <c r="DX26" s="1" t="s">
        <v>8</v>
      </c>
      <c r="DY26" s="1" t="s">
        <v>9</v>
      </c>
      <c r="DZ26" s="1" t="s">
        <v>10</v>
      </c>
      <c r="EA26" s="1" t="s">
        <v>11</v>
      </c>
      <c r="ED26" s="1" t="s">
        <v>2</v>
      </c>
      <c r="EE26" s="1" t="s">
        <v>3</v>
      </c>
      <c r="EF26" s="1" t="s">
        <v>4</v>
      </c>
      <c r="EG26" s="1" t="s">
        <v>5</v>
      </c>
      <c r="EH26" s="1" t="s">
        <v>6</v>
      </c>
      <c r="EI26" s="1" t="s">
        <v>7</v>
      </c>
      <c r="EJ26" s="1" t="s">
        <v>8</v>
      </c>
      <c r="EK26" s="1" t="s">
        <v>9</v>
      </c>
      <c r="EL26" s="1" t="s">
        <v>10</v>
      </c>
      <c r="EM26" s="1" t="s">
        <v>11</v>
      </c>
    </row>
    <row r="27" spans="1:143" x14ac:dyDescent="0.25">
      <c r="A27" s="1">
        <v>1</v>
      </c>
      <c r="B27" s="1">
        <v>1E-3</v>
      </c>
      <c r="C27" s="1">
        <v>2.0000000000000001E-4</v>
      </c>
      <c r="D27" s="4">
        <v>0</v>
      </c>
      <c r="E27" s="4">
        <v>0</v>
      </c>
      <c r="F27" s="1">
        <f t="shared" ref="F27:F40" si="72">(2.75*2.75)*((1-C27)*(1-C27))</f>
        <v>7.5594753025000001</v>
      </c>
      <c r="G27" s="1">
        <f t="shared" ref="G27:G40" si="73">1.5</f>
        <v>1.5</v>
      </c>
      <c r="H27" s="1">
        <f t="shared" ref="H27:H40" si="74">2.5*(1+D27)</f>
        <v>2.5</v>
      </c>
      <c r="I27" s="1">
        <f t="shared" ref="I27:I40" si="75">0.32*(1+E27)</f>
        <v>0.32</v>
      </c>
      <c r="J27" s="1">
        <f t="shared" ref="J27:J40" si="76">(F27-G27-H27-I27)*(F27-G27-H27-I27)</f>
        <v>10.494200235507469</v>
      </c>
      <c r="K27" s="5">
        <f t="shared" ref="K27:K40" si="77">1/J27</f>
        <v>9.529072988491942E-2</v>
      </c>
      <c r="M27" s="1">
        <v>1</v>
      </c>
      <c r="N27" s="1">
        <v>1E-3</v>
      </c>
      <c r="O27" s="1">
        <v>2.0000000000000001E-4</v>
      </c>
      <c r="P27" s="4">
        <v>0.02</v>
      </c>
      <c r="Q27" s="4">
        <v>0.1</v>
      </c>
      <c r="R27" s="1">
        <f t="shared" ref="R27:R40" si="78">(2.75*2.75)*((1-O27)*(1-O27))</f>
        <v>7.5594753025000001</v>
      </c>
      <c r="S27" s="1">
        <f t="shared" ref="S27:S40" si="79">1.5</f>
        <v>1.5</v>
      </c>
      <c r="T27" s="1">
        <f t="shared" ref="T27:T40" si="80">2.5*(1+P27)</f>
        <v>2.5499999999999998</v>
      </c>
      <c r="U27" s="1">
        <f t="shared" ref="U27:U40" si="81">0.32*(1+Q27)</f>
        <v>0.35200000000000004</v>
      </c>
      <c r="V27" s="1">
        <f t="shared" ref="V27:V40" si="82">(R27-S27-T27-U27)*(R27-S27-T27-U27)</f>
        <v>9.9696502858974689</v>
      </c>
      <c r="W27" s="5">
        <f t="shared" ref="W27:W40" si="83">1/V27</f>
        <v>0.10030442105020937</v>
      </c>
      <c r="X27" s="2"/>
      <c r="Y27" s="1">
        <v>1</v>
      </c>
      <c r="Z27" s="1">
        <v>1E-3</v>
      </c>
      <c r="AA27" s="1">
        <v>2.0000000000000001E-4</v>
      </c>
      <c r="AB27" s="4">
        <v>0.04</v>
      </c>
      <c r="AC27" s="4">
        <v>0.2</v>
      </c>
      <c r="AD27" s="1">
        <f t="shared" ref="AD27:AD40" si="84">(2.75*2.75)*((1-AA27)*(1-AA27))</f>
        <v>7.5594753025000001</v>
      </c>
      <c r="AE27" s="1">
        <f t="shared" ref="AE27:AE40" si="85">1.5</f>
        <v>1.5</v>
      </c>
      <c r="AF27" s="1">
        <f t="shared" ref="AF27:AF40" si="86">2.5*(1+AB27)</f>
        <v>2.6</v>
      </c>
      <c r="AG27" s="1">
        <f t="shared" ref="AG27:AG40" si="87">0.32*(1+AC27)</f>
        <v>0.38400000000000001</v>
      </c>
      <c r="AH27" s="1">
        <f t="shared" ref="AH27:AH40" si="88">(AD27-AE27-AF27-AG27)*(AD27-AE27-AF27-AG27)</f>
        <v>9.4585483362874676</v>
      </c>
      <c r="AI27" s="5">
        <f t="shared" ref="AI27:AI40" si="89">1/AH27</f>
        <v>0.10572446896142897</v>
      </c>
      <c r="AK27" s="1">
        <v>1</v>
      </c>
      <c r="AL27" s="1">
        <v>1E-3</v>
      </c>
      <c r="AM27" s="1">
        <v>2.0000000000000001E-4</v>
      </c>
      <c r="AN27" s="4">
        <v>0.06</v>
      </c>
      <c r="AO27" s="4">
        <v>0.3</v>
      </c>
      <c r="AP27" s="1">
        <f t="shared" ref="AP27:AP40" si="90">(2.75*2.75)*((1-AM27)*(1-AM27))</f>
        <v>7.5594753025000001</v>
      </c>
      <c r="AQ27" s="1">
        <f t="shared" ref="AQ27:AQ40" si="91">1.5</f>
        <v>1.5</v>
      </c>
      <c r="AR27" s="1">
        <f t="shared" ref="AR27:AR40" si="92">2.5*(1+AN27)</f>
        <v>2.6500000000000004</v>
      </c>
      <c r="AS27" s="1">
        <f t="shared" ref="AS27:AS40" si="93">0.32*(1+AO27)</f>
        <v>0.41600000000000004</v>
      </c>
      <c r="AT27" s="1">
        <f t="shared" ref="AT27:AT40" si="94">(AP27-AQ27-AR27-AS27)*(AP27-AQ27-AR27-AS27)</f>
        <v>8.9608943866774649</v>
      </c>
      <c r="AU27" s="5">
        <f t="shared" ref="AU27:AU40" si="95">1/AT27</f>
        <v>0.11159600335059652</v>
      </c>
      <c r="AW27" s="1">
        <v>1</v>
      </c>
      <c r="AX27" s="1">
        <v>1E-3</v>
      </c>
      <c r="AY27" s="1">
        <v>2.0000000000000001E-4</v>
      </c>
      <c r="AZ27" s="4">
        <v>0.08</v>
      </c>
      <c r="BA27" s="4">
        <v>0.4</v>
      </c>
      <c r="BB27" s="1">
        <f t="shared" ref="BB27:BB40" si="96">(2.75*2.75)*((1-AY27)*(1-AY27))</f>
        <v>7.5594753025000001</v>
      </c>
      <c r="BC27" s="1">
        <f t="shared" ref="BC27:BC40" si="97">1.5</f>
        <v>1.5</v>
      </c>
      <c r="BD27" s="1">
        <f t="shared" ref="BD27:BD40" si="98">2.5*(1+AZ27)</f>
        <v>2.7</v>
      </c>
      <c r="BE27" s="1">
        <f t="shared" ref="BE27:BE40" si="99">0.32*(1+BA27)</f>
        <v>0.44799999999999995</v>
      </c>
      <c r="BF27" s="1">
        <f t="shared" ref="BF27:BF40" si="100">(BB27-BC27-BD27-BE27)*(BB27-BC27-BD27-BE27)</f>
        <v>8.476688437067466</v>
      </c>
      <c r="BG27" s="5">
        <f t="shared" ref="BG27:BG40" si="101">1/BF27</f>
        <v>0.11797059753041399</v>
      </c>
      <c r="BI27" s="1">
        <v>1</v>
      </c>
      <c r="BJ27" s="1">
        <v>1E-3</v>
      </c>
      <c r="BK27" s="1">
        <v>2.0000000000000001E-4</v>
      </c>
      <c r="BL27" s="4">
        <v>0.1</v>
      </c>
      <c r="BM27" s="4">
        <v>0.5</v>
      </c>
      <c r="BN27" s="1">
        <f t="shared" ref="BN27:BN40" si="102">(2.75*2.75)*((1-BK27)*(1-BK27))</f>
        <v>7.5594753025000001</v>
      </c>
      <c r="BO27" s="1">
        <f t="shared" ref="BO27:BO40" si="103">1.5</f>
        <v>1.5</v>
      </c>
      <c r="BP27" s="1">
        <f t="shared" ref="BP27:BP40" si="104">2.5*(1+BL27)</f>
        <v>2.75</v>
      </c>
      <c r="BQ27" s="1">
        <f t="shared" ref="BQ27:BQ40" si="105">0.32*(1+BM27)</f>
        <v>0.48</v>
      </c>
      <c r="BR27" s="1">
        <f t="shared" ref="BR27:BR40" si="106">(BN27-BO27-BP27-BQ27)*(BN27-BO27-BP27-BQ27)</f>
        <v>8.0059304874574675</v>
      </c>
      <c r="BS27" s="5">
        <f t="shared" ref="BS27:BS40" si="107">1/BR27</f>
        <v>0.12490740477532938</v>
      </c>
      <c r="BU27" s="1">
        <v>1</v>
      </c>
      <c r="BV27" s="1">
        <v>1E-3</v>
      </c>
      <c r="BW27" s="1">
        <v>2.0000000000000001E-4</v>
      </c>
      <c r="BX27" s="4">
        <v>0.2</v>
      </c>
      <c r="BY27" s="4">
        <v>1</v>
      </c>
      <c r="BZ27" s="1">
        <f t="shared" ref="BZ27:BZ40" si="108">(2.75*2.75)*((1-BW27)*(1-BW27))</f>
        <v>7.5594753025000001</v>
      </c>
      <c r="CA27" s="1">
        <f t="shared" ref="CA27:CA40" si="109">1.5</f>
        <v>1.5</v>
      </c>
      <c r="CB27" s="1">
        <f t="shared" ref="CB27:CB40" si="110">2.5*(1+BX27)</f>
        <v>3</v>
      </c>
      <c r="CC27" s="1">
        <f t="shared" ref="CC27:CC40" si="111">0.32*(1+BY27)</f>
        <v>0.64</v>
      </c>
      <c r="CD27" s="1">
        <f t="shared" ref="CD27:CD40" si="112">(BZ27-CA27-CB27-CC27)*(BZ27-CA27-CB27-CC27)</f>
        <v>5.853860739407466</v>
      </c>
      <c r="CE27" s="5">
        <f t="shared" ref="CE27:CE40" si="113">1/CD27</f>
        <v>0.17082743244439072</v>
      </c>
      <c r="CG27" s="1">
        <v>1</v>
      </c>
      <c r="CH27" s="1">
        <v>1E-3</v>
      </c>
      <c r="CI27" s="1">
        <v>2.0000000000000001E-4</v>
      </c>
      <c r="CJ27" s="4">
        <v>0.3</v>
      </c>
      <c r="CK27" s="4">
        <v>1.5</v>
      </c>
      <c r="CL27" s="1">
        <f t="shared" ref="CL27:CL40" si="114">(2.75*2.75)*((1-CI27)*(1-CI27))</f>
        <v>7.5594753025000001</v>
      </c>
      <c r="CM27" s="1">
        <f t="shared" ref="CM27:CM40" si="115">1.5</f>
        <v>1.5</v>
      </c>
      <c r="CN27" s="1">
        <f t="shared" ref="CN27:CN40" si="116">2.5*(1+CJ27)</f>
        <v>3.25</v>
      </c>
      <c r="CO27" s="1">
        <f t="shared" ref="CO27:CO40" si="117">0.32*(1+CK27)</f>
        <v>0.8</v>
      </c>
      <c r="CP27" s="1">
        <f t="shared" ref="CP27:CP40" si="118">(CL27-CM27-CN27-CO27)*(CL27-CM27-CN27-CO27)</f>
        <v>4.0379909913574679</v>
      </c>
      <c r="CQ27" s="1">
        <f t="shared" ref="CQ27:CQ40" si="119">1/CP27</f>
        <v>0.24764790266751585</v>
      </c>
      <c r="CS27" s="1">
        <v>1</v>
      </c>
      <c r="CT27" s="1">
        <v>1E-3</v>
      </c>
      <c r="CU27" s="1">
        <v>2.0000000000000001E-4</v>
      </c>
      <c r="CV27" s="4">
        <v>0.4</v>
      </c>
      <c r="CW27" s="4">
        <v>2</v>
      </c>
      <c r="CX27" s="1">
        <f t="shared" ref="CX27:CX40" si="120">(2.75*2.75)*((1-CU27)*(1-CU27))</f>
        <v>7.5594753025000001</v>
      </c>
      <c r="CY27" s="1">
        <f t="shared" ref="CY27:CY40" si="121">1.5</f>
        <v>1.5</v>
      </c>
      <c r="CZ27" s="1">
        <f t="shared" ref="CZ27:CZ40" si="122">2.5*(1+CV27)</f>
        <v>3.5</v>
      </c>
      <c r="DA27" s="1">
        <f t="shared" ref="DA27:DA40" si="123">0.32*(1+CW27)</f>
        <v>0.96</v>
      </c>
      <c r="DB27" s="1">
        <f t="shared" ref="DB27:DB40" si="124">(CX27-CY27-CZ27-DA27)*(CX27-CY27-CZ27-DA27)</f>
        <v>2.5583212433074669</v>
      </c>
      <c r="DC27" s="5">
        <f t="shared" ref="DC27:DC40" si="125">1/DB27</f>
        <v>0.39088132603205566</v>
      </c>
      <c r="DE27" s="1">
        <v>1</v>
      </c>
      <c r="DF27" s="1">
        <v>1E-3</v>
      </c>
      <c r="DG27" s="1">
        <v>2.0000000000000001E-4</v>
      </c>
      <c r="DH27" s="4">
        <v>0.5</v>
      </c>
      <c r="DI27" s="4">
        <v>2.5</v>
      </c>
      <c r="DJ27" s="1">
        <f t="shared" ref="DJ27:DJ40" si="126">(2.75*2.75)*((1-DG27)*(1-DG27))</f>
        <v>7.5594753025000001</v>
      </c>
      <c r="DK27" s="1">
        <f t="shared" ref="DK27:DK40" si="127">1.5</f>
        <v>1.5</v>
      </c>
      <c r="DL27" s="1">
        <f t="shared" ref="DL27:DL40" si="128">2.5*(1+DH27)</f>
        <v>3.75</v>
      </c>
      <c r="DM27" s="1">
        <f t="shared" ref="DM27:DM40" si="129">0.32*(1+DI27)</f>
        <v>1.1200000000000001</v>
      </c>
      <c r="DN27" s="1">
        <f t="shared" ref="DN27:DN40" si="130">(DJ27-DK27-DL27-DM27)*(DJ27-DK27-DL27-DM27)</f>
        <v>1.4148514952574665</v>
      </c>
      <c r="DO27" s="5">
        <f t="shared" ref="DO27:DO40" si="131">1/DN27</f>
        <v>0.70678795856099785</v>
      </c>
      <c r="DQ27" s="1">
        <v>1</v>
      </c>
      <c r="DR27" s="1">
        <v>1E-3</v>
      </c>
      <c r="DS27" s="1">
        <v>2.0000000000000001E-4</v>
      </c>
      <c r="DT27" s="4">
        <v>0.6</v>
      </c>
      <c r="DU27" s="4">
        <v>3</v>
      </c>
      <c r="DV27" s="1">
        <f t="shared" ref="DV27:DV40" si="132">(2.75*2.75)*((1-DS27)*(1-DS27))</f>
        <v>7.5594753025000001</v>
      </c>
      <c r="DW27" s="1">
        <f t="shared" ref="DW27:DW40" si="133">1.5</f>
        <v>1.5</v>
      </c>
      <c r="DX27" s="1">
        <f t="shared" ref="DX27:DX40" si="134">2.5*(1+DT27)</f>
        <v>4</v>
      </c>
      <c r="DY27" s="1">
        <f t="shared" ref="DY27:DY40" si="135">0.32*(1+DU27)</f>
        <v>1.28</v>
      </c>
      <c r="DZ27" s="1">
        <f t="shared" ref="DZ27:DZ40" si="136">(DV27-DW27-DX27-DY27)*(DV27-DW27-DX27-DY27)</f>
        <v>0.6075817472074666</v>
      </c>
      <c r="EA27" s="5">
        <f t="shared" ref="EA27:EA40" si="137">1/DZ27</f>
        <v>1.6458690613997939</v>
      </c>
      <c r="EC27" s="1">
        <v>1</v>
      </c>
      <c r="ED27" s="1">
        <v>1E-3</v>
      </c>
      <c r="EE27" s="1">
        <v>2.0000000000000001E-4</v>
      </c>
      <c r="EF27" s="4">
        <v>0.7</v>
      </c>
      <c r="EG27" s="4">
        <v>3.5</v>
      </c>
      <c r="EH27" s="1">
        <f t="shared" ref="EH27:EH40" si="138">(2.75*2.75)*((1-EE27)*(1-EE27))</f>
        <v>7.5594753025000001</v>
      </c>
      <c r="EI27" s="1">
        <f t="shared" ref="EI27:EI40" si="139">1.5</f>
        <v>1.5</v>
      </c>
      <c r="EJ27" s="1">
        <f t="shared" ref="EJ27:EJ40" si="140">2.5*(1+EF27)</f>
        <v>4.25</v>
      </c>
      <c r="EK27" s="1">
        <f t="shared" ref="EK27:EK40" si="141">0.32*(1+EG27)</f>
        <v>1.44</v>
      </c>
      <c r="EL27" s="1">
        <f t="shared" ref="EL27:EL40" si="142">(EH27-EI27-EJ27-EK27)*(EH27-EI27-EJ27-EK27)</f>
        <v>0.13651199915746662</v>
      </c>
      <c r="EM27" s="5">
        <f t="shared" ref="EM27:EM40" si="143">1/EL27</f>
        <v>7.3253633832327063</v>
      </c>
    </row>
    <row r="28" spans="1:143" x14ac:dyDescent="0.25">
      <c r="A28" s="1">
        <v>2</v>
      </c>
      <c r="B28" s="1">
        <v>3.0000000000000001E-3</v>
      </c>
      <c r="C28" s="1">
        <v>6.3000000000000003E-4</v>
      </c>
      <c r="D28" s="4">
        <v>0</v>
      </c>
      <c r="E28" s="4">
        <v>0</v>
      </c>
      <c r="F28" s="1">
        <f t="shared" si="72"/>
        <v>7.5529742515562495</v>
      </c>
      <c r="G28" s="1">
        <f t="shared" si="73"/>
        <v>1.5</v>
      </c>
      <c r="H28" s="1">
        <f t="shared" si="74"/>
        <v>2.5</v>
      </c>
      <c r="I28" s="1">
        <f t="shared" si="75"/>
        <v>0.32</v>
      </c>
      <c r="J28" s="1">
        <f t="shared" si="76"/>
        <v>10.452122511225692</v>
      </c>
      <c r="K28" s="5">
        <f t="shared" si="77"/>
        <v>9.5674347380255945E-2</v>
      </c>
      <c r="M28" s="1">
        <v>2</v>
      </c>
      <c r="N28" s="1">
        <v>0.03</v>
      </c>
      <c r="O28" s="1">
        <v>6.3000000000000003E-4</v>
      </c>
      <c r="P28" s="4">
        <v>0.02</v>
      </c>
      <c r="Q28" s="4">
        <v>0.1</v>
      </c>
      <c r="R28" s="1">
        <f t="shared" si="78"/>
        <v>7.5529742515562495</v>
      </c>
      <c r="S28" s="1">
        <f t="shared" si="79"/>
        <v>1.5</v>
      </c>
      <c r="T28" s="1">
        <f t="shared" si="80"/>
        <v>2.5499999999999998</v>
      </c>
      <c r="U28" s="1">
        <f t="shared" si="81"/>
        <v>0.35200000000000004</v>
      </c>
      <c r="V28" s="1">
        <f t="shared" si="82"/>
        <v>9.9286387339704678</v>
      </c>
      <c r="W28" s="5">
        <f t="shared" si="83"/>
        <v>0.10071874169200429</v>
      </c>
      <c r="X28" s="2"/>
      <c r="Y28" s="1">
        <v>2</v>
      </c>
      <c r="Z28" s="1">
        <v>0.03</v>
      </c>
      <c r="AA28" s="1">
        <v>6.3000000000000003E-4</v>
      </c>
      <c r="AB28" s="4">
        <v>0.04</v>
      </c>
      <c r="AC28" s="4">
        <v>0.2</v>
      </c>
      <c r="AD28" s="1">
        <f t="shared" si="84"/>
        <v>7.5529742515562495</v>
      </c>
      <c r="AE28" s="1">
        <f t="shared" si="85"/>
        <v>1.5</v>
      </c>
      <c r="AF28" s="1">
        <f t="shared" si="86"/>
        <v>2.6</v>
      </c>
      <c r="AG28" s="1">
        <f t="shared" si="87"/>
        <v>0.38400000000000001</v>
      </c>
      <c r="AH28" s="1">
        <f t="shared" si="88"/>
        <v>9.4186029567152421</v>
      </c>
      <c r="AI28" s="5">
        <f t="shared" si="89"/>
        <v>0.10617285860712745</v>
      </c>
      <c r="AK28" s="1">
        <v>2</v>
      </c>
      <c r="AL28" s="1">
        <v>0.03</v>
      </c>
      <c r="AM28" s="1">
        <v>6.3000000000000003E-4</v>
      </c>
      <c r="AN28" s="4">
        <v>0.06</v>
      </c>
      <c r="AO28" s="4">
        <v>0.3</v>
      </c>
      <c r="AP28" s="1">
        <f t="shared" si="90"/>
        <v>7.5529742515562495</v>
      </c>
      <c r="AQ28" s="1">
        <f t="shared" si="91"/>
        <v>1.5</v>
      </c>
      <c r="AR28" s="1">
        <f t="shared" si="92"/>
        <v>2.6500000000000004</v>
      </c>
      <c r="AS28" s="1">
        <f t="shared" si="93"/>
        <v>0.41600000000000004</v>
      </c>
      <c r="AT28" s="1">
        <f t="shared" si="94"/>
        <v>8.9220151794600149</v>
      </c>
      <c r="AU28" s="5">
        <f t="shared" si="95"/>
        <v>0.11208230202322103</v>
      </c>
      <c r="AW28" s="1">
        <v>2</v>
      </c>
      <c r="AX28" s="1">
        <v>0.03</v>
      </c>
      <c r="AY28" s="1">
        <v>6.3000000000000003E-4</v>
      </c>
      <c r="AZ28" s="4">
        <v>0.08</v>
      </c>
      <c r="BA28" s="4">
        <v>0.4</v>
      </c>
      <c r="BB28" s="1">
        <f t="shared" si="96"/>
        <v>7.5529742515562495</v>
      </c>
      <c r="BC28" s="1">
        <f t="shared" si="97"/>
        <v>1.5</v>
      </c>
      <c r="BD28" s="1">
        <f t="shared" si="98"/>
        <v>2.7</v>
      </c>
      <c r="BE28" s="1">
        <f t="shared" si="99"/>
        <v>0.44799999999999995</v>
      </c>
      <c r="BF28" s="1">
        <f t="shared" si="100"/>
        <v>8.4388754022047916</v>
      </c>
      <c r="BG28" s="5">
        <f t="shared" si="101"/>
        <v>0.11849920188876517</v>
      </c>
      <c r="BI28" s="1">
        <v>2</v>
      </c>
      <c r="BJ28" s="1">
        <v>0.03</v>
      </c>
      <c r="BK28" s="1">
        <v>6.3000000000000003E-4</v>
      </c>
      <c r="BL28" s="4">
        <v>0.1</v>
      </c>
      <c r="BM28" s="4">
        <v>0.5</v>
      </c>
      <c r="BN28" s="1">
        <f t="shared" si="102"/>
        <v>7.5529742515562495</v>
      </c>
      <c r="BO28" s="1">
        <f t="shared" si="103"/>
        <v>1.5</v>
      </c>
      <c r="BP28" s="1">
        <f t="shared" si="104"/>
        <v>2.75</v>
      </c>
      <c r="BQ28" s="1">
        <f t="shared" si="105"/>
        <v>0.48</v>
      </c>
      <c r="BR28" s="1">
        <f t="shared" si="106"/>
        <v>7.9691836249495669</v>
      </c>
      <c r="BS28" s="5">
        <f t="shared" si="107"/>
        <v>0.12548336781564981</v>
      </c>
      <c r="BU28" s="1">
        <v>2</v>
      </c>
      <c r="BV28" s="1">
        <v>0.03</v>
      </c>
      <c r="BW28" s="1">
        <v>6.3000000000000003E-4</v>
      </c>
      <c r="BX28" s="4">
        <v>0.2</v>
      </c>
      <c r="BY28" s="4">
        <v>1</v>
      </c>
      <c r="BZ28" s="1">
        <f t="shared" si="108"/>
        <v>7.5529742515562495</v>
      </c>
      <c r="CA28" s="1">
        <f t="shared" si="109"/>
        <v>1.5</v>
      </c>
      <c r="CB28" s="1">
        <f t="shared" si="110"/>
        <v>3</v>
      </c>
      <c r="CC28" s="1">
        <f t="shared" si="111"/>
        <v>0.64</v>
      </c>
      <c r="CD28" s="1">
        <f t="shared" si="112"/>
        <v>5.8224447386734415</v>
      </c>
      <c r="CE28" s="5">
        <f t="shared" si="113"/>
        <v>0.17174916119991124</v>
      </c>
      <c r="CG28" s="1">
        <v>2</v>
      </c>
      <c r="CH28" s="1">
        <v>0.03</v>
      </c>
      <c r="CI28" s="1">
        <v>6.3000000000000003E-4</v>
      </c>
      <c r="CJ28" s="4">
        <v>0.3</v>
      </c>
      <c r="CK28" s="4">
        <v>1.5</v>
      </c>
      <c r="CL28" s="1">
        <f t="shared" si="114"/>
        <v>7.5529742515562495</v>
      </c>
      <c r="CM28" s="1">
        <f t="shared" si="115"/>
        <v>1.5</v>
      </c>
      <c r="CN28" s="1">
        <f t="shared" si="116"/>
        <v>3.25</v>
      </c>
      <c r="CO28" s="1">
        <f t="shared" si="117"/>
        <v>0.8</v>
      </c>
      <c r="CP28" s="1">
        <f t="shared" si="118"/>
        <v>4.0119058523973186</v>
      </c>
      <c r="CQ28" s="1">
        <f t="shared" si="119"/>
        <v>0.24925809248550759</v>
      </c>
      <c r="CS28" s="1">
        <v>2</v>
      </c>
      <c r="CT28" s="1">
        <v>0.03</v>
      </c>
      <c r="CU28" s="1">
        <v>6.3000000000000003E-4</v>
      </c>
      <c r="CV28" s="4">
        <v>0.4</v>
      </c>
      <c r="CW28" s="4">
        <v>2</v>
      </c>
      <c r="CX28" s="1">
        <f t="shared" si="120"/>
        <v>7.5529742515562495</v>
      </c>
      <c r="CY28" s="1">
        <f t="shared" si="121"/>
        <v>1.5</v>
      </c>
      <c r="CZ28" s="1">
        <f t="shared" si="122"/>
        <v>3.5</v>
      </c>
      <c r="DA28" s="1">
        <f t="shared" si="123"/>
        <v>0.96</v>
      </c>
      <c r="DB28" s="1">
        <f t="shared" si="124"/>
        <v>2.5375669661211933</v>
      </c>
      <c r="DC28" s="5">
        <f t="shared" si="125"/>
        <v>0.39407826999283235</v>
      </c>
      <c r="DE28" s="1">
        <v>2</v>
      </c>
      <c r="DF28" s="1">
        <v>0.03</v>
      </c>
      <c r="DG28" s="1">
        <v>6.3000000000000003E-4</v>
      </c>
      <c r="DH28" s="4">
        <v>0.5</v>
      </c>
      <c r="DI28" s="4">
        <v>2.5</v>
      </c>
      <c r="DJ28" s="1">
        <f t="shared" si="126"/>
        <v>7.5529742515562495</v>
      </c>
      <c r="DK28" s="1">
        <f t="shared" si="127"/>
        <v>1.5</v>
      </c>
      <c r="DL28" s="1">
        <f t="shared" si="128"/>
        <v>3.75</v>
      </c>
      <c r="DM28" s="1">
        <f t="shared" si="129"/>
        <v>1.1200000000000001</v>
      </c>
      <c r="DN28" s="1">
        <f t="shared" si="130"/>
        <v>1.3994280798450682</v>
      </c>
      <c r="DO28" s="5">
        <f t="shared" si="131"/>
        <v>0.71457762953471016</v>
      </c>
      <c r="DQ28" s="1">
        <v>2</v>
      </c>
      <c r="DR28" s="1">
        <v>0.03</v>
      </c>
      <c r="DS28" s="1">
        <v>6.3000000000000003E-4</v>
      </c>
      <c r="DT28" s="4">
        <v>0.6</v>
      </c>
      <c r="DU28" s="4">
        <v>3</v>
      </c>
      <c r="DV28" s="1">
        <f t="shared" si="132"/>
        <v>7.5529742515562495</v>
      </c>
      <c r="DW28" s="1">
        <f t="shared" si="133"/>
        <v>1.5</v>
      </c>
      <c r="DX28" s="1">
        <f t="shared" si="134"/>
        <v>4</v>
      </c>
      <c r="DY28" s="1">
        <f t="shared" si="135"/>
        <v>1.28</v>
      </c>
      <c r="DZ28" s="1">
        <f t="shared" si="136"/>
        <v>0.59748919356894403</v>
      </c>
      <c r="EA28" s="5">
        <f t="shared" si="137"/>
        <v>1.6736704374965576</v>
      </c>
      <c r="EC28" s="1">
        <v>2</v>
      </c>
      <c r="ED28" s="1">
        <v>0.03</v>
      </c>
      <c r="EE28" s="1">
        <v>6.3000000000000003E-4</v>
      </c>
      <c r="EF28" s="4">
        <v>0.7</v>
      </c>
      <c r="EG28" s="4">
        <v>3.5</v>
      </c>
      <c r="EH28" s="1">
        <f t="shared" si="138"/>
        <v>7.5529742515562495</v>
      </c>
      <c r="EI28" s="1">
        <f t="shared" si="139"/>
        <v>1.5</v>
      </c>
      <c r="EJ28" s="1">
        <f t="shared" si="140"/>
        <v>4.25</v>
      </c>
      <c r="EK28" s="1">
        <f t="shared" si="141"/>
        <v>1.44</v>
      </c>
      <c r="EL28" s="1">
        <f t="shared" si="142"/>
        <v>0.1317503072928195</v>
      </c>
      <c r="EM28" s="5">
        <f t="shared" si="143"/>
        <v>7.5901151241906879</v>
      </c>
    </row>
    <row r="29" spans="1:143" x14ac:dyDescent="0.25">
      <c r="A29" s="1">
        <v>3</v>
      </c>
      <c r="B29" s="1">
        <v>0.01</v>
      </c>
      <c r="C29" s="1">
        <v>2E-3</v>
      </c>
      <c r="D29" s="4">
        <v>0</v>
      </c>
      <c r="E29" s="4">
        <v>0</v>
      </c>
      <c r="F29" s="1">
        <f t="shared" si="72"/>
        <v>7.5322802500000003</v>
      </c>
      <c r="G29" s="1">
        <f t="shared" si="73"/>
        <v>1.5</v>
      </c>
      <c r="H29" s="1">
        <f t="shared" si="74"/>
        <v>2.5</v>
      </c>
      <c r="I29" s="1">
        <f t="shared" si="75"/>
        <v>0.32</v>
      </c>
      <c r="J29" s="1">
        <f t="shared" si="76"/>
        <v>10.318744404540066</v>
      </c>
      <c r="K29" s="5">
        <f t="shared" si="77"/>
        <v>9.6911015603799389E-2</v>
      </c>
      <c r="M29" s="1">
        <v>3</v>
      </c>
      <c r="N29" s="1">
        <v>0.01</v>
      </c>
      <c r="O29" s="2">
        <v>2E-3</v>
      </c>
      <c r="P29" s="4">
        <v>0.02</v>
      </c>
      <c r="Q29" s="4">
        <v>0.1</v>
      </c>
      <c r="R29" s="1">
        <f t="shared" si="78"/>
        <v>7.5322802500000003</v>
      </c>
      <c r="S29" s="1">
        <f t="shared" si="79"/>
        <v>1.5</v>
      </c>
      <c r="T29" s="1">
        <f t="shared" si="80"/>
        <v>2.5499999999999998</v>
      </c>
      <c r="U29" s="1">
        <f t="shared" si="81"/>
        <v>0.35200000000000004</v>
      </c>
      <c r="V29" s="1">
        <f t="shared" si="82"/>
        <v>9.798654443540066</v>
      </c>
      <c r="W29" s="5">
        <f t="shared" si="83"/>
        <v>0.10205482862591073</v>
      </c>
      <c r="X29" s="2"/>
      <c r="Y29" s="1">
        <v>3</v>
      </c>
      <c r="Z29" s="1">
        <v>0.01</v>
      </c>
      <c r="AA29" s="2">
        <v>2E-3</v>
      </c>
      <c r="AB29" s="4">
        <v>0.04</v>
      </c>
      <c r="AC29" s="4">
        <v>0.2</v>
      </c>
      <c r="AD29" s="1">
        <f t="shared" si="84"/>
        <v>7.5322802500000003</v>
      </c>
      <c r="AE29" s="1">
        <f t="shared" si="85"/>
        <v>1.5</v>
      </c>
      <c r="AF29" s="1">
        <f t="shared" si="86"/>
        <v>2.6</v>
      </c>
      <c r="AG29" s="1">
        <f t="shared" si="87"/>
        <v>0.38400000000000001</v>
      </c>
      <c r="AH29" s="1">
        <f t="shared" si="88"/>
        <v>9.2920124825400645</v>
      </c>
      <c r="AI29" s="5">
        <f t="shared" si="89"/>
        <v>0.10761931302600231</v>
      </c>
      <c r="AK29" s="1">
        <v>3</v>
      </c>
      <c r="AL29" s="1">
        <v>0.01</v>
      </c>
      <c r="AM29" s="2">
        <v>2E-3</v>
      </c>
      <c r="AN29" s="4">
        <v>0.06</v>
      </c>
      <c r="AO29" s="4">
        <v>0.3</v>
      </c>
      <c r="AP29" s="1">
        <f t="shared" si="90"/>
        <v>7.5322802500000003</v>
      </c>
      <c r="AQ29" s="1">
        <f t="shared" si="91"/>
        <v>1.5</v>
      </c>
      <c r="AR29" s="1">
        <f t="shared" si="92"/>
        <v>2.6500000000000004</v>
      </c>
      <c r="AS29" s="1">
        <f t="shared" si="93"/>
        <v>0.41600000000000004</v>
      </c>
      <c r="AT29" s="1">
        <f t="shared" si="94"/>
        <v>8.7988185215400634</v>
      </c>
      <c r="AU29" s="5">
        <f t="shared" si="95"/>
        <v>0.11365162237997486</v>
      </c>
      <c r="AW29" s="1">
        <v>3</v>
      </c>
      <c r="AX29" s="1">
        <v>0.01</v>
      </c>
      <c r="AY29" s="2">
        <v>2E-3</v>
      </c>
      <c r="AZ29" s="4">
        <v>0.08</v>
      </c>
      <c r="BA29" s="4">
        <v>0.4</v>
      </c>
      <c r="BB29" s="1">
        <f t="shared" si="96"/>
        <v>7.5322802500000003</v>
      </c>
      <c r="BC29" s="1">
        <f t="shared" si="97"/>
        <v>1.5</v>
      </c>
      <c r="BD29" s="1">
        <f t="shared" si="98"/>
        <v>2.7</v>
      </c>
      <c r="BE29" s="1">
        <f t="shared" si="99"/>
        <v>0.44799999999999995</v>
      </c>
      <c r="BF29" s="1">
        <f t="shared" si="100"/>
        <v>8.3190725605400644</v>
      </c>
      <c r="BG29" s="5">
        <f t="shared" si="101"/>
        <v>0.12020570715338023</v>
      </c>
      <c r="BI29" s="1">
        <v>3</v>
      </c>
      <c r="BJ29" s="1">
        <v>0.01</v>
      </c>
      <c r="BK29" s="1">
        <v>2E-3</v>
      </c>
      <c r="BL29" s="4">
        <v>0.1</v>
      </c>
      <c r="BM29" s="4">
        <v>0.5</v>
      </c>
      <c r="BN29" s="1">
        <f t="shared" si="102"/>
        <v>7.5322802500000003</v>
      </c>
      <c r="BO29" s="1">
        <f t="shared" si="103"/>
        <v>1.5</v>
      </c>
      <c r="BP29" s="1">
        <f t="shared" si="104"/>
        <v>2.75</v>
      </c>
      <c r="BQ29" s="1">
        <f t="shared" si="105"/>
        <v>0.48</v>
      </c>
      <c r="BR29" s="1">
        <f t="shared" si="106"/>
        <v>7.8527745995400648</v>
      </c>
      <c r="BS29" s="5">
        <f t="shared" si="107"/>
        <v>0.12734352518644426</v>
      </c>
      <c r="BU29" s="1">
        <v>3</v>
      </c>
      <c r="BV29" s="1">
        <v>0.01</v>
      </c>
      <c r="BW29" s="1">
        <v>2E-3</v>
      </c>
      <c r="BX29" s="4">
        <v>0.2</v>
      </c>
      <c r="BY29" s="4">
        <v>1</v>
      </c>
      <c r="BZ29" s="1">
        <f t="shared" si="108"/>
        <v>7.5322802500000003</v>
      </c>
      <c r="CA29" s="1">
        <f t="shared" si="109"/>
        <v>1.5</v>
      </c>
      <c r="CB29" s="1">
        <f t="shared" si="110"/>
        <v>3</v>
      </c>
      <c r="CC29" s="1">
        <f t="shared" si="111"/>
        <v>0.64</v>
      </c>
      <c r="CD29" s="1">
        <f t="shared" si="112"/>
        <v>5.7230047945400635</v>
      </c>
      <c r="CE29" s="5">
        <f t="shared" si="113"/>
        <v>0.17473338497881974</v>
      </c>
      <c r="CG29" s="1">
        <v>3</v>
      </c>
      <c r="CH29" s="1">
        <v>0.01</v>
      </c>
      <c r="CI29" s="1">
        <v>2E-3</v>
      </c>
      <c r="CJ29" s="4">
        <v>0.3</v>
      </c>
      <c r="CK29" s="4">
        <v>1.5</v>
      </c>
      <c r="CL29" s="1">
        <f t="shared" si="114"/>
        <v>7.5322802500000003</v>
      </c>
      <c r="CM29" s="1">
        <f t="shared" si="115"/>
        <v>1.5</v>
      </c>
      <c r="CN29" s="1">
        <f t="shared" si="116"/>
        <v>3.25</v>
      </c>
      <c r="CO29" s="1">
        <f t="shared" si="117"/>
        <v>0.8</v>
      </c>
      <c r="CP29" s="1">
        <f t="shared" si="118"/>
        <v>3.9294349895400638</v>
      </c>
      <c r="CQ29" s="1">
        <f t="shared" si="119"/>
        <v>0.2544895138008248</v>
      </c>
      <c r="CS29" s="1">
        <v>3</v>
      </c>
      <c r="CT29" s="1">
        <v>0.01</v>
      </c>
      <c r="CU29" s="1">
        <v>2E-3</v>
      </c>
      <c r="CV29" s="4">
        <v>0.4</v>
      </c>
      <c r="CW29" s="4">
        <v>2</v>
      </c>
      <c r="CX29" s="1">
        <f t="shared" si="120"/>
        <v>7.5322802500000003</v>
      </c>
      <c r="CY29" s="1">
        <f t="shared" si="121"/>
        <v>1.5</v>
      </c>
      <c r="CZ29" s="1">
        <f t="shared" si="122"/>
        <v>3.5</v>
      </c>
      <c r="DA29" s="1">
        <f t="shared" si="123"/>
        <v>0.96</v>
      </c>
      <c r="DB29" s="1">
        <f t="shared" si="124"/>
        <v>2.4720651845400639</v>
      </c>
      <c r="DC29" s="5">
        <f t="shared" si="125"/>
        <v>0.40452007748576152</v>
      </c>
      <c r="DE29" s="1">
        <v>3</v>
      </c>
      <c r="DF29" s="1">
        <v>0.01</v>
      </c>
      <c r="DG29" s="1">
        <v>2E-3</v>
      </c>
      <c r="DH29" s="4">
        <v>0.5</v>
      </c>
      <c r="DI29" s="4">
        <v>2.5</v>
      </c>
      <c r="DJ29" s="1">
        <f t="shared" si="126"/>
        <v>7.5322802500000003</v>
      </c>
      <c r="DK29" s="1">
        <f t="shared" si="127"/>
        <v>1.5</v>
      </c>
      <c r="DL29" s="1">
        <f t="shared" si="128"/>
        <v>3.75</v>
      </c>
      <c r="DM29" s="1">
        <f t="shared" si="129"/>
        <v>1.1200000000000001</v>
      </c>
      <c r="DN29" s="1">
        <f t="shared" si="130"/>
        <v>1.3508953795400631</v>
      </c>
      <c r="DO29" s="5">
        <f t="shared" si="131"/>
        <v>0.74024977444253914</v>
      </c>
      <c r="DQ29" s="1">
        <v>3</v>
      </c>
      <c r="DR29" s="1">
        <v>0.01</v>
      </c>
      <c r="DS29" s="1">
        <v>2E-3</v>
      </c>
      <c r="DT29" s="4">
        <v>0.6</v>
      </c>
      <c r="DU29" s="4">
        <v>3</v>
      </c>
      <c r="DV29" s="1">
        <f t="shared" si="132"/>
        <v>7.5322802500000003</v>
      </c>
      <c r="DW29" s="1">
        <f t="shared" si="133"/>
        <v>1.5</v>
      </c>
      <c r="DX29" s="1">
        <f t="shared" si="134"/>
        <v>4</v>
      </c>
      <c r="DY29" s="1">
        <f t="shared" si="135"/>
        <v>1.28</v>
      </c>
      <c r="DZ29" s="1">
        <f t="shared" si="136"/>
        <v>0.56592557454006298</v>
      </c>
      <c r="EA29" s="5">
        <f t="shared" si="137"/>
        <v>1.7670168039546834</v>
      </c>
      <c r="EC29" s="1">
        <v>3</v>
      </c>
      <c r="ED29" s="1">
        <v>0.01</v>
      </c>
      <c r="EE29" s="1">
        <v>2E-3</v>
      </c>
      <c r="EF29" s="4">
        <v>0.7</v>
      </c>
      <c r="EG29" s="4">
        <v>3.5</v>
      </c>
      <c r="EH29" s="1">
        <f t="shared" si="138"/>
        <v>7.5322802500000003</v>
      </c>
      <c r="EI29" s="1">
        <f t="shared" si="139"/>
        <v>1.5</v>
      </c>
      <c r="EJ29" s="1">
        <f t="shared" si="140"/>
        <v>4.25</v>
      </c>
      <c r="EK29" s="1">
        <f t="shared" si="141"/>
        <v>1.44</v>
      </c>
      <c r="EL29" s="1">
        <f t="shared" si="142"/>
        <v>0.11715576954006277</v>
      </c>
      <c r="EM29" s="5">
        <f t="shared" si="143"/>
        <v>8.5356445007007391</v>
      </c>
    </row>
    <row r="30" spans="1:143" x14ac:dyDescent="0.25">
      <c r="A30" s="1">
        <v>4</v>
      </c>
      <c r="B30" s="1">
        <v>0.03</v>
      </c>
      <c r="C30" s="1">
        <v>6.0000000000000001E-3</v>
      </c>
      <c r="D30" s="4">
        <v>0</v>
      </c>
      <c r="E30" s="4">
        <v>0</v>
      </c>
      <c r="F30" s="1">
        <f t="shared" si="72"/>
        <v>7.4720222500000002</v>
      </c>
      <c r="G30" s="1">
        <f t="shared" si="73"/>
        <v>1.5</v>
      </c>
      <c r="H30" s="1">
        <f t="shared" si="74"/>
        <v>2.5</v>
      </c>
      <c r="I30" s="1">
        <f t="shared" si="75"/>
        <v>0.32</v>
      </c>
      <c r="J30" s="1">
        <f t="shared" si="76"/>
        <v>9.9352442644950649</v>
      </c>
      <c r="K30" s="5">
        <f t="shared" si="77"/>
        <v>0.10065177799137107</v>
      </c>
      <c r="M30" s="1">
        <v>4</v>
      </c>
      <c r="N30" s="1">
        <v>0.03</v>
      </c>
      <c r="O30" s="1">
        <v>6.0000000000000001E-3</v>
      </c>
      <c r="P30" s="4">
        <v>0.02</v>
      </c>
      <c r="Q30" s="4">
        <v>0.1</v>
      </c>
      <c r="R30" s="1">
        <f t="shared" si="78"/>
        <v>7.4720222500000002</v>
      </c>
      <c r="S30" s="1">
        <f t="shared" si="79"/>
        <v>1.5</v>
      </c>
      <c r="T30" s="1">
        <f t="shared" si="80"/>
        <v>2.5499999999999998</v>
      </c>
      <c r="U30" s="1">
        <f t="shared" si="81"/>
        <v>0.35200000000000004</v>
      </c>
      <c r="V30" s="1">
        <f t="shared" si="82"/>
        <v>9.4250366154950651</v>
      </c>
      <c r="W30" s="5">
        <f t="shared" si="83"/>
        <v>0.10610038356306942</v>
      </c>
      <c r="X30" s="2"/>
      <c r="Y30" s="1">
        <v>4</v>
      </c>
      <c r="Z30" s="1">
        <v>0.03</v>
      </c>
      <c r="AA30" s="1">
        <v>6.0000000000000001E-3</v>
      </c>
      <c r="AB30" s="4">
        <v>0.04</v>
      </c>
      <c r="AC30" s="4">
        <v>0.2</v>
      </c>
      <c r="AD30" s="1">
        <f t="shared" si="84"/>
        <v>7.4720222500000002</v>
      </c>
      <c r="AE30" s="1">
        <f t="shared" si="85"/>
        <v>1.5</v>
      </c>
      <c r="AF30" s="1">
        <f t="shared" si="86"/>
        <v>2.6</v>
      </c>
      <c r="AG30" s="1">
        <f t="shared" si="87"/>
        <v>0.38400000000000001</v>
      </c>
      <c r="AH30" s="1">
        <f t="shared" si="88"/>
        <v>8.9282769664950639</v>
      </c>
      <c r="AI30" s="5">
        <f t="shared" si="89"/>
        <v>0.11200369385410831</v>
      </c>
      <c r="AK30" s="1">
        <v>4</v>
      </c>
      <c r="AL30" s="1">
        <v>0.03</v>
      </c>
      <c r="AM30" s="1">
        <v>6.0000000000000001E-3</v>
      </c>
      <c r="AN30" s="4">
        <v>0.06</v>
      </c>
      <c r="AO30" s="4">
        <v>0.3</v>
      </c>
      <c r="AP30" s="1">
        <f t="shared" si="90"/>
        <v>7.4720222500000002</v>
      </c>
      <c r="AQ30" s="1">
        <f t="shared" si="91"/>
        <v>1.5</v>
      </c>
      <c r="AR30" s="1">
        <f t="shared" si="92"/>
        <v>2.6500000000000004</v>
      </c>
      <c r="AS30" s="1">
        <f t="shared" si="93"/>
        <v>0.41600000000000004</v>
      </c>
      <c r="AT30" s="1">
        <f t="shared" si="94"/>
        <v>8.4449653174950612</v>
      </c>
      <c r="AU30" s="5">
        <f t="shared" si="95"/>
        <v>0.11841374859507643</v>
      </c>
      <c r="AW30" s="1">
        <v>4</v>
      </c>
      <c r="AX30" s="1">
        <v>0.03</v>
      </c>
      <c r="AY30" s="1">
        <v>6.0000000000000001E-3</v>
      </c>
      <c r="AZ30" s="4">
        <v>0.08</v>
      </c>
      <c r="BA30" s="4">
        <v>0.4</v>
      </c>
      <c r="BB30" s="1">
        <f t="shared" si="96"/>
        <v>7.4720222500000002</v>
      </c>
      <c r="BC30" s="1">
        <f t="shared" si="97"/>
        <v>1.5</v>
      </c>
      <c r="BD30" s="1">
        <f t="shared" si="98"/>
        <v>2.7</v>
      </c>
      <c r="BE30" s="1">
        <f t="shared" si="99"/>
        <v>0.44799999999999995</v>
      </c>
      <c r="BF30" s="1">
        <f t="shared" si="100"/>
        <v>7.9751016684950633</v>
      </c>
      <c r="BG30" s="5">
        <f t="shared" si="101"/>
        <v>0.12539025100462506</v>
      </c>
      <c r="BI30" s="1">
        <v>4</v>
      </c>
      <c r="BJ30" s="1">
        <v>0.03</v>
      </c>
      <c r="BK30" s="1">
        <v>6.0000000000000001E-3</v>
      </c>
      <c r="BL30" s="4">
        <v>0.1</v>
      </c>
      <c r="BM30" s="4">
        <v>0.5</v>
      </c>
      <c r="BN30" s="1">
        <f t="shared" si="102"/>
        <v>7.4720222500000002</v>
      </c>
      <c r="BO30" s="1">
        <f t="shared" si="103"/>
        <v>1.5</v>
      </c>
      <c r="BP30" s="1">
        <f t="shared" si="104"/>
        <v>2.75</v>
      </c>
      <c r="BQ30" s="1">
        <f t="shared" si="105"/>
        <v>0.48</v>
      </c>
      <c r="BR30" s="1">
        <f t="shared" si="106"/>
        <v>7.518686019495064</v>
      </c>
      <c r="BS30" s="5">
        <f t="shared" si="107"/>
        <v>0.13300196303012499</v>
      </c>
      <c r="BU30" s="1">
        <v>4</v>
      </c>
      <c r="BV30" s="1">
        <v>0.03</v>
      </c>
      <c r="BW30" s="1">
        <v>6.0000000000000001E-3</v>
      </c>
      <c r="BX30" s="4">
        <v>0.2</v>
      </c>
      <c r="BY30" s="4">
        <v>1</v>
      </c>
      <c r="BZ30" s="1">
        <f t="shared" si="108"/>
        <v>7.4720222500000002</v>
      </c>
      <c r="CA30" s="1">
        <f t="shared" si="109"/>
        <v>1.5</v>
      </c>
      <c r="CB30" s="1">
        <f t="shared" si="110"/>
        <v>3</v>
      </c>
      <c r="CC30" s="1">
        <f t="shared" si="111"/>
        <v>0.64</v>
      </c>
      <c r="CD30" s="1">
        <f t="shared" si="112"/>
        <v>5.4383277744950629</v>
      </c>
      <c r="CE30" s="5">
        <f t="shared" si="113"/>
        <v>0.18388005310931224</v>
      </c>
      <c r="CG30" s="1">
        <v>4</v>
      </c>
      <c r="CH30" s="1">
        <v>0.03</v>
      </c>
      <c r="CI30" s="1">
        <v>6.0000000000000001E-3</v>
      </c>
      <c r="CJ30" s="4">
        <v>0.3</v>
      </c>
      <c r="CK30" s="4">
        <v>1.5</v>
      </c>
      <c r="CL30" s="1">
        <f t="shared" si="114"/>
        <v>7.4720222500000002</v>
      </c>
      <c r="CM30" s="1">
        <f t="shared" si="115"/>
        <v>1.5</v>
      </c>
      <c r="CN30" s="1">
        <f t="shared" si="116"/>
        <v>3.25</v>
      </c>
      <c r="CO30" s="1">
        <f t="shared" si="117"/>
        <v>0.8</v>
      </c>
      <c r="CP30" s="1">
        <f t="shared" si="118"/>
        <v>3.6941695294950629</v>
      </c>
      <c r="CQ30" s="1">
        <f t="shared" si="119"/>
        <v>0.27069683511159404</v>
      </c>
      <c r="CS30" s="1">
        <v>4</v>
      </c>
      <c r="CT30" s="1">
        <v>0.03</v>
      </c>
      <c r="CU30" s="1">
        <v>6.0000000000000001E-3</v>
      </c>
      <c r="CV30" s="4">
        <v>0.4</v>
      </c>
      <c r="CW30" s="4">
        <v>2</v>
      </c>
      <c r="CX30" s="1">
        <f t="shared" si="120"/>
        <v>7.4720222500000002</v>
      </c>
      <c r="CY30" s="1">
        <f t="shared" si="121"/>
        <v>1.5</v>
      </c>
      <c r="CZ30" s="1">
        <f t="shared" si="122"/>
        <v>3.5</v>
      </c>
      <c r="DA30" s="1">
        <f t="shared" si="123"/>
        <v>0.96</v>
      </c>
      <c r="DB30" s="1">
        <f t="shared" si="124"/>
        <v>2.2862112844950633</v>
      </c>
      <c r="DC30" s="5">
        <f t="shared" si="125"/>
        <v>0.43740489200711025</v>
      </c>
      <c r="DE30" s="1">
        <v>4</v>
      </c>
      <c r="DF30" s="1">
        <v>0.03</v>
      </c>
      <c r="DG30" s="1">
        <v>6.0000000000000001E-3</v>
      </c>
      <c r="DH30" s="4">
        <v>0.5</v>
      </c>
      <c r="DI30" s="4">
        <v>2.5</v>
      </c>
      <c r="DJ30" s="1">
        <f t="shared" si="126"/>
        <v>7.4720222500000002</v>
      </c>
      <c r="DK30" s="1">
        <f t="shared" si="127"/>
        <v>1.5</v>
      </c>
      <c r="DL30" s="1">
        <f t="shared" si="128"/>
        <v>3.75</v>
      </c>
      <c r="DM30" s="1">
        <f t="shared" si="129"/>
        <v>1.1200000000000001</v>
      </c>
      <c r="DN30" s="1">
        <f t="shared" si="130"/>
        <v>1.2144530394950628</v>
      </c>
      <c r="DO30" s="5">
        <f t="shared" si="131"/>
        <v>0.82341594732701506</v>
      </c>
      <c r="DQ30" s="1">
        <v>4</v>
      </c>
      <c r="DR30" s="1">
        <v>0.03</v>
      </c>
      <c r="DS30" s="1">
        <v>6.0000000000000001E-3</v>
      </c>
      <c r="DT30" s="4">
        <v>0.6</v>
      </c>
      <c r="DU30" s="4">
        <v>3</v>
      </c>
      <c r="DV30" s="1">
        <f t="shared" si="132"/>
        <v>7.4720222500000002</v>
      </c>
      <c r="DW30" s="1">
        <f t="shared" si="133"/>
        <v>1.5</v>
      </c>
      <c r="DX30" s="1">
        <f t="shared" si="134"/>
        <v>4</v>
      </c>
      <c r="DY30" s="1">
        <f t="shared" si="135"/>
        <v>1.28</v>
      </c>
      <c r="DZ30" s="1">
        <f t="shared" si="136"/>
        <v>0.47889479449506273</v>
      </c>
      <c r="EA30" s="5">
        <f t="shared" si="137"/>
        <v>2.0881413026307385</v>
      </c>
      <c r="EC30" s="1">
        <v>4</v>
      </c>
      <c r="ED30" s="1">
        <v>0.03</v>
      </c>
      <c r="EE30" s="1">
        <v>6.0000000000000001E-3</v>
      </c>
      <c r="EF30" s="4">
        <v>0.7</v>
      </c>
      <c r="EG30" s="4">
        <v>3.5</v>
      </c>
      <c r="EH30" s="1">
        <f t="shared" si="138"/>
        <v>7.4720222500000002</v>
      </c>
      <c r="EI30" s="1">
        <f t="shared" si="139"/>
        <v>1.5</v>
      </c>
      <c r="EJ30" s="1">
        <f t="shared" si="140"/>
        <v>4.25</v>
      </c>
      <c r="EK30" s="1">
        <f t="shared" si="141"/>
        <v>1.44</v>
      </c>
      <c r="EL30" s="1">
        <f t="shared" si="142"/>
        <v>7.9536549495062642E-2</v>
      </c>
      <c r="EM30" s="5">
        <f t="shared" si="143"/>
        <v>12.57283609043257</v>
      </c>
    </row>
    <row r="31" spans="1:143" x14ac:dyDescent="0.25">
      <c r="A31" s="1">
        <v>5</v>
      </c>
      <c r="B31" s="1">
        <v>0.1</v>
      </c>
      <c r="C31" s="1">
        <v>1.7999999999999999E-2</v>
      </c>
      <c r="D31" s="4">
        <v>0</v>
      </c>
      <c r="E31" s="4">
        <v>0</v>
      </c>
      <c r="F31" s="1">
        <f t="shared" si="72"/>
        <v>7.2927002499999993</v>
      </c>
      <c r="G31" s="1">
        <f t="shared" si="73"/>
        <v>1.5</v>
      </c>
      <c r="H31" s="1">
        <f t="shared" si="74"/>
        <v>2.5</v>
      </c>
      <c r="I31" s="1">
        <f t="shared" si="75"/>
        <v>0.32</v>
      </c>
      <c r="J31" s="1">
        <f t="shared" si="76"/>
        <v>8.8369467763500591</v>
      </c>
      <c r="K31" s="5">
        <f t="shared" si="77"/>
        <v>0.11316125640546541</v>
      </c>
      <c r="M31" s="1">
        <v>5</v>
      </c>
      <c r="N31" s="1">
        <v>0.1</v>
      </c>
      <c r="O31" s="1">
        <v>1.7999999999999999E-2</v>
      </c>
      <c r="P31" s="4">
        <v>0.02</v>
      </c>
      <c r="Q31" s="4">
        <v>0.1</v>
      </c>
      <c r="R31" s="1">
        <f t="shared" si="78"/>
        <v>7.2927002499999993</v>
      </c>
      <c r="S31" s="1">
        <f t="shared" si="79"/>
        <v>1.5</v>
      </c>
      <c r="T31" s="1">
        <f t="shared" si="80"/>
        <v>2.5499999999999998</v>
      </c>
      <c r="U31" s="1">
        <f t="shared" si="81"/>
        <v>0.35200000000000004</v>
      </c>
      <c r="V31" s="1">
        <f t="shared" si="82"/>
        <v>8.3561479353500605</v>
      </c>
      <c r="W31" s="5">
        <f t="shared" si="83"/>
        <v>0.11967236670973411</v>
      </c>
      <c r="X31" s="2"/>
      <c r="Y31" s="1">
        <v>5</v>
      </c>
      <c r="Z31" s="1">
        <v>0.1</v>
      </c>
      <c r="AA31" s="1">
        <v>1.7999999999999999E-2</v>
      </c>
      <c r="AB31" s="4">
        <v>0.04</v>
      </c>
      <c r="AC31" s="4">
        <v>0.2</v>
      </c>
      <c r="AD31" s="1">
        <f t="shared" si="84"/>
        <v>7.2927002499999993</v>
      </c>
      <c r="AE31" s="1">
        <f t="shared" si="85"/>
        <v>1.5</v>
      </c>
      <c r="AF31" s="1">
        <f t="shared" si="86"/>
        <v>2.6</v>
      </c>
      <c r="AG31" s="1">
        <f t="shared" si="87"/>
        <v>0.38400000000000001</v>
      </c>
      <c r="AH31" s="1">
        <f t="shared" si="88"/>
        <v>7.8887970943500587</v>
      </c>
      <c r="AI31" s="5">
        <f t="shared" si="89"/>
        <v>0.12676203837416455</v>
      </c>
      <c r="AK31" s="1">
        <v>5</v>
      </c>
      <c r="AL31" s="1">
        <v>0.1</v>
      </c>
      <c r="AM31" s="1">
        <v>1.7999999999999999E-2</v>
      </c>
      <c r="AN31" s="4">
        <v>0.06</v>
      </c>
      <c r="AO31" s="4">
        <v>0.3</v>
      </c>
      <c r="AP31" s="1">
        <f t="shared" si="90"/>
        <v>7.2927002499999993</v>
      </c>
      <c r="AQ31" s="1">
        <f t="shared" si="91"/>
        <v>1.5</v>
      </c>
      <c r="AR31" s="1">
        <f t="shared" si="92"/>
        <v>2.6500000000000004</v>
      </c>
      <c r="AS31" s="1">
        <f t="shared" si="93"/>
        <v>0.41600000000000004</v>
      </c>
      <c r="AT31" s="1">
        <f t="shared" si="94"/>
        <v>7.4348942533500573</v>
      </c>
      <c r="AU31" s="5">
        <f t="shared" si="95"/>
        <v>0.13450090423941327</v>
      </c>
      <c r="AW31" s="1">
        <v>5</v>
      </c>
      <c r="AX31" s="1">
        <v>0.1</v>
      </c>
      <c r="AY31" s="1">
        <v>1.7999999999999999E-2</v>
      </c>
      <c r="AZ31" s="4">
        <v>0.08</v>
      </c>
      <c r="BA31" s="4">
        <v>0.4</v>
      </c>
      <c r="BB31" s="1">
        <f t="shared" si="96"/>
        <v>7.2927002499999993</v>
      </c>
      <c r="BC31" s="1">
        <f t="shared" si="97"/>
        <v>1.5</v>
      </c>
      <c r="BD31" s="1">
        <f t="shared" si="98"/>
        <v>2.7</v>
      </c>
      <c r="BE31" s="1">
        <f t="shared" si="99"/>
        <v>0.44799999999999995</v>
      </c>
      <c r="BF31" s="1">
        <f t="shared" si="100"/>
        <v>6.9944394123500579</v>
      </c>
      <c r="BG31" s="5">
        <f t="shared" si="101"/>
        <v>0.14297071445558646</v>
      </c>
      <c r="BI31" s="1">
        <v>5</v>
      </c>
      <c r="BJ31" s="1">
        <v>0.1</v>
      </c>
      <c r="BK31" s="1">
        <v>1.7999999999999999E-2</v>
      </c>
      <c r="BL31" s="4">
        <v>0.1</v>
      </c>
      <c r="BM31" s="4">
        <v>0.5</v>
      </c>
      <c r="BN31" s="1">
        <f t="shared" si="102"/>
        <v>7.2927002499999993</v>
      </c>
      <c r="BO31" s="1">
        <f t="shared" si="103"/>
        <v>1.5</v>
      </c>
      <c r="BP31" s="1">
        <f t="shared" si="104"/>
        <v>2.75</v>
      </c>
      <c r="BQ31" s="1">
        <f t="shared" si="105"/>
        <v>0.48</v>
      </c>
      <c r="BR31" s="1">
        <f t="shared" si="106"/>
        <v>6.567432571350059</v>
      </c>
      <c r="BS31" s="5">
        <f t="shared" si="107"/>
        <v>0.15226650432048991</v>
      </c>
      <c r="BU31" s="1">
        <v>5</v>
      </c>
      <c r="BV31" s="1">
        <v>0.1</v>
      </c>
      <c r="BW31" s="1">
        <v>1.7999999999999999E-2</v>
      </c>
      <c r="BX31" s="4">
        <v>0.2</v>
      </c>
      <c r="BY31" s="4">
        <v>1</v>
      </c>
      <c r="BZ31" s="1">
        <f t="shared" si="108"/>
        <v>7.2927002499999993</v>
      </c>
      <c r="CA31" s="1">
        <f t="shared" si="109"/>
        <v>1.5</v>
      </c>
      <c r="CB31" s="1">
        <f t="shared" si="110"/>
        <v>3</v>
      </c>
      <c r="CC31" s="1">
        <f t="shared" si="111"/>
        <v>0.64</v>
      </c>
      <c r="CD31" s="1">
        <f t="shared" si="112"/>
        <v>4.6341183663500587</v>
      </c>
      <c r="CE31" s="5">
        <f t="shared" si="113"/>
        <v>0.2157907763559401</v>
      </c>
      <c r="CG31" s="1">
        <v>5</v>
      </c>
      <c r="CH31" s="1">
        <v>0.1</v>
      </c>
      <c r="CI31" s="1">
        <v>1.7999999999999999E-2</v>
      </c>
      <c r="CJ31" s="4">
        <v>0.3</v>
      </c>
      <c r="CK31" s="4">
        <v>1.5</v>
      </c>
      <c r="CL31" s="1">
        <f t="shared" si="114"/>
        <v>7.2927002499999993</v>
      </c>
      <c r="CM31" s="1">
        <f t="shared" si="115"/>
        <v>1.5</v>
      </c>
      <c r="CN31" s="1">
        <f t="shared" si="116"/>
        <v>3.25</v>
      </c>
      <c r="CO31" s="1">
        <f t="shared" si="117"/>
        <v>0.8</v>
      </c>
      <c r="CP31" s="1">
        <f t="shared" si="118"/>
        <v>3.03700416135006</v>
      </c>
      <c r="CQ31" s="1">
        <f t="shared" si="119"/>
        <v>0.32927185702487255</v>
      </c>
      <c r="CS31" s="1">
        <v>5</v>
      </c>
      <c r="CT31" s="1">
        <v>0.1</v>
      </c>
      <c r="CU31" s="1">
        <v>1.7999999999999999E-2</v>
      </c>
      <c r="CV31" s="4">
        <v>0.4</v>
      </c>
      <c r="CW31" s="4">
        <v>2</v>
      </c>
      <c r="CX31" s="1">
        <f t="shared" si="120"/>
        <v>7.2927002499999993</v>
      </c>
      <c r="CY31" s="1">
        <f t="shared" si="121"/>
        <v>1.5</v>
      </c>
      <c r="CZ31" s="1">
        <f t="shared" si="122"/>
        <v>3.5</v>
      </c>
      <c r="DA31" s="1">
        <f t="shared" si="123"/>
        <v>0.96</v>
      </c>
      <c r="DB31" s="1">
        <f t="shared" si="124"/>
        <v>1.7760899563500607</v>
      </c>
      <c r="DC31" s="5">
        <f t="shared" si="125"/>
        <v>0.5630345447451558</v>
      </c>
      <c r="DE31" s="1">
        <v>5</v>
      </c>
      <c r="DF31" s="1">
        <v>0.1</v>
      </c>
      <c r="DG31" s="1">
        <v>1.7999999999999999E-2</v>
      </c>
      <c r="DH31" s="4">
        <v>0.5</v>
      </c>
      <c r="DI31" s="4">
        <v>2.5</v>
      </c>
      <c r="DJ31" s="1">
        <f t="shared" si="126"/>
        <v>7.2927002499999993</v>
      </c>
      <c r="DK31" s="1">
        <f t="shared" si="127"/>
        <v>1.5</v>
      </c>
      <c r="DL31" s="1">
        <f t="shared" si="128"/>
        <v>3.75</v>
      </c>
      <c r="DM31" s="1">
        <f t="shared" si="129"/>
        <v>1.1200000000000001</v>
      </c>
      <c r="DN31" s="1">
        <f t="shared" si="130"/>
        <v>0.85137575135006105</v>
      </c>
      <c r="DO31" s="5">
        <f t="shared" si="131"/>
        <v>1.1745695110698884</v>
      </c>
      <c r="DQ31" s="1">
        <v>5</v>
      </c>
      <c r="DR31" s="1">
        <v>0.1</v>
      </c>
      <c r="DS31" s="1">
        <v>1.7999999999999999E-2</v>
      </c>
      <c r="DT31" s="4">
        <v>0.6</v>
      </c>
      <c r="DU31" s="4">
        <v>3</v>
      </c>
      <c r="DV31" s="1">
        <f t="shared" si="132"/>
        <v>7.2927002499999993</v>
      </c>
      <c r="DW31" s="1">
        <f t="shared" si="133"/>
        <v>1.5</v>
      </c>
      <c r="DX31" s="1">
        <f t="shared" si="134"/>
        <v>4</v>
      </c>
      <c r="DY31" s="1">
        <f t="shared" si="135"/>
        <v>1.28</v>
      </c>
      <c r="DZ31" s="1">
        <f t="shared" si="136"/>
        <v>0.26286154635006176</v>
      </c>
      <c r="EA31" s="5">
        <f t="shared" si="137"/>
        <v>3.8042840951268908</v>
      </c>
      <c r="EC31" s="1">
        <v>5</v>
      </c>
      <c r="ED31" s="1">
        <v>0.1</v>
      </c>
      <c r="EE31" s="1">
        <v>1.7999999999999999E-2</v>
      </c>
      <c r="EF31" s="4">
        <v>0.7</v>
      </c>
      <c r="EG31" s="4">
        <v>3.5</v>
      </c>
      <c r="EH31" s="1">
        <f t="shared" si="138"/>
        <v>7.2927002499999993</v>
      </c>
      <c r="EI31" s="1">
        <f t="shared" si="139"/>
        <v>1.5</v>
      </c>
      <c r="EJ31" s="1">
        <f t="shared" si="140"/>
        <v>4.25</v>
      </c>
      <c r="EK31" s="1">
        <f t="shared" si="141"/>
        <v>1.44</v>
      </c>
      <c r="EL31" s="1">
        <f t="shared" si="142"/>
        <v>1.0547341350062373E-2</v>
      </c>
      <c r="EM31" s="5">
        <f t="shared" si="143"/>
        <v>94.810622583489859</v>
      </c>
    </row>
    <row r="32" spans="1:143" x14ac:dyDescent="0.25">
      <c r="A32" s="1">
        <v>6</v>
      </c>
      <c r="B32" s="1">
        <v>0.3</v>
      </c>
      <c r="C32" s="1">
        <v>4.8000000000000001E-2</v>
      </c>
      <c r="D32" s="4">
        <v>0</v>
      </c>
      <c r="E32" s="4">
        <v>0</v>
      </c>
      <c r="F32" s="1">
        <f t="shared" si="72"/>
        <v>6.8539239999999992</v>
      </c>
      <c r="G32" s="1">
        <f t="shared" si="73"/>
        <v>1.5</v>
      </c>
      <c r="H32" s="1">
        <f t="shared" si="74"/>
        <v>2.5</v>
      </c>
      <c r="I32" s="1">
        <f t="shared" si="75"/>
        <v>0.32</v>
      </c>
      <c r="J32" s="1">
        <f t="shared" si="76"/>
        <v>6.4207708377759971</v>
      </c>
      <c r="K32" s="5">
        <f t="shared" si="77"/>
        <v>0.15574453991047224</v>
      </c>
      <c r="M32" s="1">
        <v>6</v>
      </c>
      <c r="N32" s="1">
        <v>0.3</v>
      </c>
      <c r="O32" s="1">
        <v>4.8000000000000001E-2</v>
      </c>
      <c r="P32" s="4">
        <v>0.02</v>
      </c>
      <c r="Q32" s="4">
        <v>0.1</v>
      </c>
      <c r="R32" s="1">
        <f t="shared" si="78"/>
        <v>6.8539239999999992</v>
      </c>
      <c r="S32" s="1">
        <f t="shared" si="79"/>
        <v>1.5</v>
      </c>
      <c r="T32" s="1">
        <f t="shared" si="80"/>
        <v>2.5499999999999998</v>
      </c>
      <c r="U32" s="1">
        <f t="shared" si="81"/>
        <v>0.35200000000000004</v>
      </c>
      <c r="V32" s="1">
        <f t="shared" si="82"/>
        <v>6.0119313017759977</v>
      </c>
      <c r="W32" s="5">
        <f t="shared" si="83"/>
        <v>0.16633589936474955</v>
      </c>
      <c r="X32" s="2"/>
      <c r="Y32" s="1">
        <v>6</v>
      </c>
      <c r="Z32" s="1">
        <v>0.3</v>
      </c>
      <c r="AA32" s="1">
        <v>4.8000000000000001E-2</v>
      </c>
      <c r="AB32" s="4">
        <v>0.04</v>
      </c>
      <c r="AC32" s="4">
        <v>0.2</v>
      </c>
      <c r="AD32" s="1">
        <f t="shared" si="84"/>
        <v>6.8539239999999992</v>
      </c>
      <c r="AE32" s="1">
        <f t="shared" si="85"/>
        <v>1.5</v>
      </c>
      <c r="AF32" s="1">
        <f t="shared" si="86"/>
        <v>2.6</v>
      </c>
      <c r="AG32" s="1">
        <f t="shared" si="87"/>
        <v>0.38400000000000001</v>
      </c>
      <c r="AH32" s="1">
        <f t="shared" si="88"/>
        <v>5.6165397657759968</v>
      </c>
      <c r="AI32" s="5">
        <f t="shared" si="89"/>
        <v>0.17804556572241009</v>
      </c>
      <c r="AK32" s="1">
        <v>6</v>
      </c>
      <c r="AL32" s="1">
        <v>0.3</v>
      </c>
      <c r="AM32" s="1">
        <v>4.8000000000000001E-2</v>
      </c>
      <c r="AN32" s="4">
        <v>0.06</v>
      </c>
      <c r="AO32" s="4">
        <v>0.3</v>
      </c>
      <c r="AP32" s="1">
        <f t="shared" si="90"/>
        <v>6.8539239999999992</v>
      </c>
      <c r="AQ32" s="1">
        <f t="shared" si="91"/>
        <v>1.5</v>
      </c>
      <c r="AR32" s="1">
        <f t="shared" si="92"/>
        <v>2.6500000000000004</v>
      </c>
      <c r="AS32" s="1">
        <f t="shared" si="93"/>
        <v>0.41600000000000004</v>
      </c>
      <c r="AT32" s="1">
        <f t="shared" si="94"/>
        <v>5.2345962297759954</v>
      </c>
      <c r="AU32" s="5">
        <f t="shared" si="95"/>
        <v>0.1910367019927329</v>
      </c>
      <c r="AW32" s="1">
        <v>6</v>
      </c>
      <c r="AX32" s="1">
        <v>0.3</v>
      </c>
      <c r="AY32" s="1">
        <v>4.8000000000000001E-2</v>
      </c>
      <c r="AZ32" s="4">
        <v>0.08</v>
      </c>
      <c r="BA32" s="4">
        <v>0.4</v>
      </c>
      <c r="BB32" s="1">
        <f t="shared" si="96"/>
        <v>6.8539239999999992</v>
      </c>
      <c r="BC32" s="1">
        <f t="shared" si="97"/>
        <v>1.5</v>
      </c>
      <c r="BD32" s="1">
        <f t="shared" si="98"/>
        <v>2.7</v>
      </c>
      <c r="BE32" s="1">
        <f t="shared" si="99"/>
        <v>0.44799999999999995</v>
      </c>
      <c r="BF32" s="1">
        <f t="shared" si="100"/>
        <v>4.8661006937759961</v>
      </c>
      <c r="BG32" s="5">
        <f t="shared" si="101"/>
        <v>0.20550335123131622</v>
      </c>
      <c r="BI32" s="1">
        <v>6</v>
      </c>
      <c r="BJ32" s="1">
        <v>0.3</v>
      </c>
      <c r="BK32" s="1">
        <v>4.8000000000000001E-2</v>
      </c>
      <c r="BL32" s="4">
        <v>0.1</v>
      </c>
      <c r="BM32" s="4">
        <v>0.5</v>
      </c>
      <c r="BN32" s="1">
        <f t="shared" si="102"/>
        <v>6.8539239999999992</v>
      </c>
      <c r="BO32" s="1">
        <f t="shared" si="103"/>
        <v>1.5</v>
      </c>
      <c r="BP32" s="1">
        <f t="shared" si="104"/>
        <v>2.75</v>
      </c>
      <c r="BQ32" s="1">
        <f t="shared" si="105"/>
        <v>0.48</v>
      </c>
      <c r="BR32" s="1">
        <f t="shared" si="106"/>
        <v>4.5110531577759971</v>
      </c>
      <c r="BS32" s="5">
        <f t="shared" si="107"/>
        <v>0.22167772469633495</v>
      </c>
      <c r="BU32" s="1">
        <v>6</v>
      </c>
      <c r="BV32" s="1">
        <v>0.3</v>
      </c>
      <c r="BW32" s="1">
        <v>4.8000000000000001E-2</v>
      </c>
      <c r="BX32" s="4">
        <v>0.2</v>
      </c>
      <c r="BY32" s="4">
        <v>1</v>
      </c>
      <c r="BZ32" s="1">
        <f t="shared" si="108"/>
        <v>6.8539239999999992</v>
      </c>
      <c r="CA32" s="1">
        <f t="shared" si="109"/>
        <v>1.5</v>
      </c>
      <c r="CB32" s="1">
        <f t="shared" si="110"/>
        <v>3</v>
      </c>
      <c r="CC32" s="1">
        <f t="shared" si="111"/>
        <v>0.64</v>
      </c>
      <c r="CD32" s="1">
        <f t="shared" si="112"/>
        <v>2.937535477775997</v>
      </c>
      <c r="CE32" s="5">
        <f t="shared" si="113"/>
        <v>0.34042142046131074</v>
      </c>
      <c r="CG32" s="1">
        <v>6</v>
      </c>
      <c r="CH32" s="1">
        <v>0.3</v>
      </c>
      <c r="CI32" s="1">
        <v>4.8000000000000001E-2</v>
      </c>
      <c r="CJ32" s="4">
        <v>0.3</v>
      </c>
      <c r="CK32" s="4">
        <v>1.5</v>
      </c>
      <c r="CL32" s="1">
        <f t="shared" si="114"/>
        <v>6.8539239999999992</v>
      </c>
      <c r="CM32" s="1">
        <f t="shared" si="115"/>
        <v>1.5</v>
      </c>
      <c r="CN32" s="1">
        <f t="shared" si="116"/>
        <v>3.25</v>
      </c>
      <c r="CO32" s="1">
        <f t="shared" si="117"/>
        <v>0.8</v>
      </c>
      <c r="CP32" s="1">
        <f t="shared" si="118"/>
        <v>1.7002177977759978</v>
      </c>
      <c r="CQ32" s="1">
        <f t="shared" si="119"/>
        <v>0.58815994121933612</v>
      </c>
      <c r="CS32" s="1">
        <v>6</v>
      </c>
      <c r="CT32" s="1">
        <v>0.3</v>
      </c>
      <c r="CU32" s="1">
        <v>4.8000000000000001E-2</v>
      </c>
      <c r="CV32" s="4">
        <v>0.4</v>
      </c>
      <c r="CW32" s="4">
        <v>2</v>
      </c>
      <c r="CX32" s="1">
        <f t="shared" si="120"/>
        <v>6.8539239999999992</v>
      </c>
      <c r="CY32" s="1">
        <f t="shared" si="121"/>
        <v>1.5</v>
      </c>
      <c r="CZ32" s="1">
        <f t="shared" si="122"/>
        <v>3.5</v>
      </c>
      <c r="DA32" s="1">
        <f t="shared" si="123"/>
        <v>0.96</v>
      </c>
      <c r="DB32" s="1">
        <f t="shared" si="124"/>
        <v>0.79910011777599865</v>
      </c>
      <c r="DC32" s="5">
        <f t="shared" si="125"/>
        <v>1.2514076493733128</v>
      </c>
      <c r="DE32" s="1">
        <v>6</v>
      </c>
      <c r="DF32" s="1">
        <v>0.3</v>
      </c>
      <c r="DG32" s="1">
        <v>4.8000000000000001E-2</v>
      </c>
      <c r="DH32" s="4">
        <v>0.5</v>
      </c>
      <c r="DI32" s="4">
        <v>2.5</v>
      </c>
      <c r="DJ32" s="1">
        <f t="shared" si="126"/>
        <v>6.8539239999999992</v>
      </c>
      <c r="DK32" s="1">
        <f t="shared" si="127"/>
        <v>1.5</v>
      </c>
      <c r="DL32" s="1">
        <f t="shared" si="128"/>
        <v>3.75</v>
      </c>
      <c r="DM32" s="1">
        <f t="shared" si="129"/>
        <v>1.1200000000000001</v>
      </c>
      <c r="DN32" s="1">
        <f t="shared" si="130"/>
        <v>0.23418243777599915</v>
      </c>
      <c r="DO32" s="5">
        <f t="shared" si="131"/>
        <v>4.270175037448892</v>
      </c>
      <c r="DQ32" s="1">
        <v>6</v>
      </c>
      <c r="DR32" s="1">
        <v>0.3</v>
      </c>
      <c r="DS32" s="1">
        <v>4.8000000000000001E-2</v>
      </c>
      <c r="DT32" s="4">
        <v>0.6</v>
      </c>
      <c r="DU32" s="4">
        <v>3</v>
      </c>
      <c r="DV32" s="1">
        <f t="shared" si="132"/>
        <v>6.8539239999999992</v>
      </c>
      <c r="DW32" s="1">
        <f t="shared" si="133"/>
        <v>1.5</v>
      </c>
      <c r="DX32" s="1">
        <f t="shared" si="134"/>
        <v>4</v>
      </c>
      <c r="DY32" s="1">
        <f t="shared" si="135"/>
        <v>1.28</v>
      </c>
      <c r="DZ32" s="1">
        <f t="shared" si="136"/>
        <v>5.4647577759998839E-3</v>
      </c>
      <c r="EA32" s="5">
        <f t="shared" si="137"/>
        <v>182.99072730941501</v>
      </c>
      <c r="EC32" s="1">
        <v>6</v>
      </c>
      <c r="ED32" s="1">
        <v>0.3</v>
      </c>
      <c r="EE32" s="1">
        <v>4.8000000000000001E-2</v>
      </c>
      <c r="EF32" s="4">
        <v>0.7</v>
      </c>
      <c r="EG32" s="4">
        <v>3.5</v>
      </c>
      <c r="EH32" s="1">
        <f t="shared" si="138"/>
        <v>6.8539239999999992</v>
      </c>
      <c r="EI32" s="1">
        <f t="shared" si="139"/>
        <v>1.5</v>
      </c>
      <c r="EJ32" s="1">
        <f t="shared" si="140"/>
        <v>4.25</v>
      </c>
      <c r="EK32" s="1">
        <f t="shared" si="141"/>
        <v>1.44</v>
      </c>
      <c r="EL32" s="1">
        <f t="shared" si="142"/>
        <v>0.11294707777600048</v>
      </c>
      <c r="EM32" s="7">
        <f t="shared" si="143"/>
        <v>8.8537040505220101</v>
      </c>
    </row>
    <row r="33" spans="1:143" x14ac:dyDescent="0.25">
      <c r="A33" s="1">
        <v>7</v>
      </c>
      <c r="B33" s="1">
        <v>1</v>
      </c>
      <c r="C33" s="1">
        <v>0.1</v>
      </c>
      <c r="D33" s="4">
        <v>0</v>
      </c>
      <c r="E33" s="4">
        <v>0</v>
      </c>
      <c r="F33" s="1">
        <f t="shared" si="72"/>
        <v>6.1256250000000003</v>
      </c>
      <c r="G33" s="1">
        <f t="shared" si="73"/>
        <v>1.5</v>
      </c>
      <c r="H33" s="1">
        <f t="shared" si="74"/>
        <v>2.5</v>
      </c>
      <c r="I33" s="1">
        <f t="shared" si="75"/>
        <v>0.32</v>
      </c>
      <c r="J33" s="1">
        <f t="shared" si="76"/>
        <v>3.260281640625001</v>
      </c>
      <c r="K33" s="5">
        <f t="shared" si="77"/>
        <v>0.30672196767893295</v>
      </c>
      <c r="M33" s="1">
        <v>7</v>
      </c>
      <c r="N33" s="1">
        <v>1</v>
      </c>
      <c r="O33" s="1">
        <v>0.1</v>
      </c>
      <c r="P33" s="4">
        <v>0.02</v>
      </c>
      <c r="Q33" s="4">
        <v>0.1</v>
      </c>
      <c r="R33" s="1">
        <f t="shared" si="78"/>
        <v>6.1256250000000003</v>
      </c>
      <c r="S33" s="1">
        <f t="shared" si="79"/>
        <v>1.5</v>
      </c>
      <c r="T33" s="1">
        <f t="shared" si="80"/>
        <v>2.5499999999999998</v>
      </c>
      <c r="U33" s="1">
        <f t="shared" si="81"/>
        <v>0.35200000000000004</v>
      </c>
      <c r="V33" s="1">
        <f t="shared" si="82"/>
        <v>2.9708831406250016</v>
      </c>
      <c r="W33" s="5">
        <f t="shared" si="83"/>
        <v>0.33660024735595095</v>
      </c>
      <c r="X33" s="2"/>
      <c r="Y33" s="1">
        <v>7</v>
      </c>
      <c r="Z33" s="1">
        <v>1</v>
      </c>
      <c r="AA33" s="1">
        <v>0.1</v>
      </c>
      <c r="AB33" s="4">
        <v>0.04</v>
      </c>
      <c r="AC33" s="4">
        <v>0.2</v>
      </c>
      <c r="AD33" s="1">
        <f t="shared" si="84"/>
        <v>6.1256250000000003</v>
      </c>
      <c r="AE33" s="1">
        <f t="shared" si="85"/>
        <v>1.5</v>
      </c>
      <c r="AF33" s="1">
        <f t="shared" si="86"/>
        <v>2.6</v>
      </c>
      <c r="AG33" s="1">
        <f t="shared" si="87"/>
        <v>0.38400000000000001</v>
      </c>
      <c r="AH33" s="1">
        <f t="shared" si="88"/>
        <v>2.6949326406250012</v>
      </c>
      <c r="AI33" s="5">
        <f t="shared" si="89"/>
        <v>0.37106678843300617</v>
      </c>
      <c r="AK33" s="1">
        <v>7</v>
      </c>
      <c r="AL33" s="1">
        <v>1</v>
      </c>
      <c r="AM33" s="1">
        <v>0.1</v>
      </c>
      <c r="AN33" s="4">
        <v>0.06</v>
      </c>
      <c r="AO33" s="4">
        <v>0.3</v>
      </c>
      <c r="AP33" s="1">
        <f t="shared" si="90"/>
        <v>6.1256250000000003</v>
      </c>
      <c r="AQ33" s="1">
        <f t="shared" si="91"/>
        <v>1.5</v>
      </c>
      <c r="AR33" s="1">
        <f t="shared" si="92"/>
        <v>2.6500000000000004</v>
      </c>
      <c r="AS33" s="1">
        <f t="shared" si="93"/>
        <v>0.41600000000000004</v>
      </c>
      <c r="AT33" s="1">
        <f t="shared" si="94"/>
        <v>2.4324301406250002</v>
      </c>
      <c r="AU33" s="5">
        <f t="shared" si="95"/>
        <v>0.41111149845522604</v>
      </c>
      <c r="AW33" s="1">
        <v>7</v>
      </c>
      <c r="AX33" s="1">
        <v>1</v>
      </c>
      <c r="AY33" s="1">
        <v>0.1</v>
      </c>
      <c r="AZ33" s="4">
        <v>0.08</v>
      </c>
      <c r="BA33" s="4">
        <v>0.4</v>
      </c>
      <c r="BB33" s="1">
        <f t="shared" si="96"/>
        <v>6.1256250000000003</v>
      </c>
      <c r="BC33" s="1">
        <f t="shared" si="97"/>
        <v>1.5</v>
      </c>
      <c r="BD33" s="1">
        <f t="shared" si="98"/>
        <v>2.7</v>
      </c>
      <c r="BE33" s="1">
        <f t="shared" si="99"/>
        <v>0.44799999999999995</v>
      </c>
      <c r="BF33" s="1">
        <f t="shared" si="100"/>
        <v>2.1833756406250004</v>
      </c>
      <c r="BG33" s="5">
        <f t="shared" si="101"/>
        <v>0.45800639220915085</v>
      </c>
      <c r="BI33" s="1">
        <v>7</v>
      </c>
      <c r="BJ33" s="1">
        <v>1</v>
      </c>
      <c r="BK33" s="1">
        <v>0.1</v>
      </c>
      <c r="BL33" s="4">
        <v>0.1</v>
      </c>
      <c r="BM33" s="4">
        <v>0.5</v>
      </c>
      <c r="BN33" s="1">
        <f t="shared" si="102"/>
        <v>6.1256250000000003</v>
      </c>
      <c r="BO33" s="1">
        <f t="shared" si="103"/>
        <v>1.5</v>
      </c>
      <c r="BP33" s="1">
        <f t="shared" si="104"/>
        <v>2.75</v>
      </c>
      <c r="BQ33" s="1">
        <f t="shared" si="105"/>
        <v>0.48</v>
      </c>
      <c r="BR33" s="1">
        <f t="shared" si="106"/>
        <v>1.9477691406250008</v>
      </c>
      <c r="BS33" s="5">
        <f t="shared" si="107"/>
        <v>0.51340786705303265</v>
      </c>
      <c r="BU33" s="1">
        <v>7</v>
      </c>
      <c r="BV33" s="1">
        <v>1</v>
      </c>
      <c r="BW33" s="1">
        <v>0.1</v>
      </c>
      <c r="BX33" s="4">
        <v>0.2</v>
      </c>
      <c r="BY33" s="4">
        <v>1</v>
      </c>
      <c r="BZ33" s="1">
        <f t="shared" si="108"/>
        <v>6.1256250000000003</v>
      </c>
      <c r="CA33" s="1">
        <f t="shared" si="109"/>
        <v>1.5</v>
      </c>
      <c r="CB33" s="1">
        <f t="shared" si="110"/>
        <v>3</v>
      </c>
      <c r="CC33" s="1">
        <f t="shared" si="111"/>
        <v>0.64</v>
      </c>
      <c r="CD33" s="1">
        <f t="shared" si="112"/>
        <v>0.97145664062500059</v>
      </c>
      <c r="CE33" s="5">
        <f t="shared" si="113"/>
        <v>1.0293820209583782</v>
      </c>
      <c r="CG33" s="1">
        <v>7</v>
      </c>
      <c r="CH33" s="1">
        <v>1</v>
      </c>
      <c r="CI33" s="1">
        <v>0.1</v>
      </c>
      <c r="CJ33" s="4">
        <v>0.3</v>
      </c>
      <c r="CK33" s="4">
        <v>1.5</v>
      </c>
      <c r="CL33" s="1">
        <f t="shared" si="114"/>
        <v>6.1256250000000003</v>
      </c>
      <c r="CM33" s="1">
        <f t="shared" si="115"/>
        <v>1.5</v>
      </c>
      <c r="CN33" s="1">
        <f t="shared" si="116"/>
        <v>3.25</v>
      </c>
      <c r="CO33" s="1">
        <f t="shared" si="117"/>
        <v>0.8</v>
      </c>
      <c r="CP33" s="1">
        <f t="shared" si="118"/>
        <v>0.33134414062500034</v>
      </c>
      <c r="CQ33" s="1">
        <f t="shared" si="119"/>
        <v>3.0180102117204868</v>
      </c>
      <c r="CS33" s="1">
        <v>7</v>
      </c>
      <c r="CT33" s="1">
        <v>1</v>
      </c>
      <c r="CU33" s="1">
        <v>0.1</v>
      </c>
      <c r="CV33" s="4">
        <v>0.4</v>
      </c>
      <c r="CW33" s="4">
        <v>2</v>
      </c>
      <c r="CX33" s="1">
        <f t="shared" si="120"/>
        <v>6.1256250000000003</v>
      </c>
      <c r="CY33" s="1">
        <f t="shared" si="121"/>
        <v>1.5</v>
      </c>
      <c r="CZ33" s="1">
        <f t="shared" si="122"/>
        <v>3.5</v>
      </c>
      <c r="DA33" s="1">
        <f t="shared" si="123"/>
        <v>0.96</v>
      </c>
      <c r="DB33" s="1">
        <f t="shared" si="124"/>
        <v>2.7431640625000118E-2</v>
      </c>
      <c r="DC33" s="5">
        <f t="shared" si="125"/>
        <v>36.454254182983114</v>
      </c>
      <c r="DE33" s="1">
        <v>7</v>
      </c>
      <c r="DF33" s="1">
        <v>1</v>
      </c>
      <c r="DG33" s="1">
        <v>0.1</v>
      </c>
      <c r="DH33" s="4">
        <v>0.5</v>
      </c>
      <c r="DI33" s="4">
        <v>2.5</v>
      </c>
      <c r="DJ33" s="1">
        <f t="shared" si="126"/>
        <v>6.1256250000000003</v>
      </c>
      <c r="DK33" s="1">
        <f t="shared" si="127"/>
        <v>1.5</v>
      </c>
      <c r="DL33" s="1">
        <f t="shared" si="128"/>
        <v>3.75</v>
      </c>
      <c r="DM33" s="1">
        <f t="shared" si="129"/>
        <v>1.1200000000000001</v>
      </c>
      <c r="DN33" s="1">
        <f t="shared" si="130"/>
        <v>5.9719140624999896E-2</v>
      </c>
      <c r="DO33" s="7">
        <f t="shared" si="131"/>
        <v>16.745050071624366</v>
      </c>
      <c r="DQ33" s="1">
        <v>7</v>
      </c>
      <c r="DR33" s="1">
        <v>1</v>
      </c>
      <c r="DS33" s="1">
        <v>0.1</v>
      </c>
      <c r="DT33" s="4">
        <v>0.6</v>
      </c>
      <c r="DU33" s="4">
        <v>3</v>
      </c>
      <c r="DV33" s="1">
        <f t="shared" si="132"/>
        <v>6.1256250000000003</v>
      </c>
      <c r="DW33" s="1">
        <f t="shared" si="133"/>
        <v>1.5</v>
      </c>
      <c r="DX33" s="1">
        <f t="shared" si="134"/>
        <v>4</v>
      </c>
      <c r="DY33" s="1">
        <f t="shared" si="135"/>
        <v>1.28</v>
      </c>
      <c r="DZ33" s="1">
        <f t="shared" si="136"/>
        <v>0.42820664062499963</v>
      </c>
      <c r="EA33" s="7">
        <f t="shared" si="137"/>
        <v>2.3353210929667627</v>
      </c>
      <c r="EC33" s="1">
        <v>7</v>
      </c>
      <c r="ED33" s="1">
        <v>1</v>
      </c>
      <c r="EE33" s="1">
        <v>0.1</v>
      </c>
      <c r="EF33" s="4">
        <v>0.7</v>
      </c>
      <c r="EG33" s="4">
        <v>3.5</v>
      </c>
      <c r="EH33" s="1">
        <f t="shared" si="138"/>
        <v>6.1256250000000003</v>
      </c>
      <c r="EI33" s="1">
        <f t="shared" si="139"/>
        <v>1.5</v>
      </c>
      <c r="EJ33" s="1">
        <f t="shared" si="140"/>
        <v>4.25</v>
      </c>
      <c r="EK33" s="1">
        <f t="shared" si="141"/>
        <v>1.44</v>
      </c>
      <c r="EL33" s="1">
        <f t="shared" si="142"/>
        <v>1.1328941406249993</v>
      </c>
      <c r="EM33" s="7">
        <f t="shared" si="143"/>
        <v>0.8826950057737224</v>
      </c>
    </row>
    <row r="34" spans="1:143" x14ac:dyDescent="0.25">
      <c r="A34" s="1">
        <v>8</v>
      </c>
      <c r="B34" s="1">
        <v>3</v>
      </c>
      <c r="C34" s="1">
        <v>0.152</v>
      </c>
      <c r="D34" s="4">
        <v>0</v>
      </c>
      <c r="E34" s="4">
        <v>0</v>
      </c>
      <c r="F34" s="1">
        <f t="shared" si="72"/>
        <v>5.4382239999999999</v>
      </c>
      <c r="G34" s="1">
        <f t="shared" si="73"/>
        <v>1.5</v>
      </c>
      <c r="H34" s="1">
        <f t="shared" si="74"/>
        <v>2.5</v>
      </c>
      <c r="I34" s="1">
        <f t="shared" si="75"/>
        <v>0.32</v>
      </c>
      <c r="J34" s="1">
        <f t="shared" si="76"/>
        <v>1.2504249141759998</v>
      </c>
      <c r="K34" s="5">
        <f t="shared" si="77"/>
        <v>0.79972814733859987</v>
      </c>
      <c r="M34" s="1">
        <v>8</v>
      </c>
      <c r="N34" s="1">
        <v>3</v>
      </c>
      <c r="O34" s="1">
        <v>0.152</v>
      </c>
      <c r="P34" s="4">
        <v>0.02</v>
      </c>
      <c r="Q34" s="4">
        <v>0.1</v>
      </c>
      <c r="R34" s="1">
        <f t="shared" si="78"/>
        <v>5.4382239999999999</v>
      </c>
      <c r="S34" s="1">
        <f t="shared" si="79"/>
        <v>1.5</v>
      </c>
      <c r="T34" s="1">
        <f t="shared" si="80"/>
        <v>2.5499999999999998</v>
      </c>
      <c r="U34" s="1">
        <f t="shared" si="81"/>
        <v>0.35200000000000004</v>
      </c>
      <c r="V34" s="1">
        <f t="shared" si="82"/>
        <v>1.073760178176</v>
      </c>
      <c r="W34" s="5">
        <f t="shared" si="83"/>
        <v>0.93130665517760525</v>
      </c>
      <c r="X34" s="2"/>
      <c r="Y34" s="1">
        <v>8</v>
      </c>
      <c r="Z34" s="1">
        <v>3</v>
      </c>
      <c r="AA34" s="1">
        <v>0.152</v>
      </c>
      <c r="AB34" s="4">
        <v>0.04</v>
      </c>
      <c r="AC34" s="4">
        <v>0.2</v>
      </c>
      <c r="AD34" s="1">
        <f t="shared" si="84"/>
        <v>5.4382239999999999</v>
      </c>
      <c r="AE34" s="1">
        <f t="shared" si="85"/>
        <v>1.5</v>
      </c>
      <c r="AF34" s="1">
        <f t="shared" si="86"/>
        <v>2.6</v>
      </c>
      <c r="AG34" s="1">
        <f t="shared" si="87"/>
        <v>0.38400000000000001</v>
      </c>
      <c r="AH34" s="1">
        <f t="shared" si="88"/>
        <v>0.9105434421759997</v>
      </c>
      <c r="AI34" s="5">
        <f t="shared" si="89"/>
        <v>1.0982452387007684</v>
      </c>
      <c r="AK34" s="1">
        <v>8</v>
      </c>
      <c r="AL34" s="1">
        <v>3</v>
      </c>
      <c r="AM34" s="1">
        <v>0.152</v>
      </c>
      <c r="AN34" s="4">
        <v>0.06</v>
      </c>
      <c r="AO34" s="4">
        <v>0.3</v>
      </c>
      <c r="AP34" s="1">
        <f t="shared" si="90"/>
        <v>5.4382239999999999</v>
      </c>
      <c r="AQ34" s="1">
        <f t="shared" si="91"/>
        <v>1.5</v>
      </c>
      <c r="AR34" s="1">
        <f t="shared" si="92"/>
        <v>2.6500000000000004</v>
      </c>
      <c r="AS34" s="1">
        <f t="shared" si="93"/>
        <v>0.41600000000000004</v>
      </c>
      <c r="AT34" s="1">
        <f t="shared" si="94"/>
        <v>0.76077470617599918</v>
      </c>
      <c r="AU34" s="5">
        <f t="shared" si="95"/>
        <v>1.3144495891910712</v>
      </c>
      <c r="AW34" s="1">
        <v>8</v>
      </c>
      <c r="AX34" s="1">
        <v>3</v>
      </c>
      <c r="AY34" s="1">
        <v>0.152</v>
      </c>
      <c r="AZ34" s="4">
        <v>0.08</v>
      </c>
      <c r="BA34" s="4">
        <v>0.4</v>
      </c>
      <c r="BB34" s="1">
        <f t="shared" si="96"/>
        <v>5.4382239999999999</v>
      </c>
      <c r="BC34" s="1">
        <f t="shared" si="97"/>
        <v>1.5</v>
      </c>
      <c r="BD34" s="1">
        <f t="shared" si="98"/>
        <v>2.7</v>
      </c>
      <c r="BE34" s="1">
        <f t="shared" si="99"/>
        <v>0.44799999999999995</v>
      </c>
      <c r="BF34" s="1">
        <f t="shared" si="100"/>
        <v>0.62445397017599968</v>
      </c>
      <c r="BG34" s="5">
        <f t="shared" si="101"/>
        <v>1.6013990586338243</v>
      </c>
      <c r="BI34" s="1">
        <v>8</v>
      </c>
      <c r="BJ34" s="1">
        <v>3</v>
      </c>
      <c r="BK34" s="1">
        <v>0.152</v>
      </c>
      <c r="BL34" s="4">
        <v>0.1</v>
      </c>
      <c r="BM34" s="4">
        <v>0.5</v>
      </c>
      <c r="BN34" s="1">
        <f t="shared" si="102"/>
        <v>5.4382239999999999</v>
      </c>
      <c r="BO34" s="1">
        <f t="shared" si="103"/>
        <v>1.5</v>
      </c>
      <c r="BP34" s="1">
        <f t="shared" si="104"/>
        <v>2.75</v>
      </c>
      <c r="BQ34" s="1">
        <f t="shared" si="105"/>
        <v>0.48</v>
      </c>
      <c r="BR34" s="1">
        <f t="shared" si="106"/>
        <v>0.50158123417599998</v>
      </c>
      <c r="BS34" s="5">
        <f t="shared" si="107"/>
        <v>1.9936950026505771</v>
      </c>
      <c r="BU34" s="1">
        <v>8</v>
      </c>
      <c r="BV34" s="1">
        <v>3</v>
      </c>
      <c r="BW34" s="1">
        <v>0.152</v>
      </c>
      <c r="BX34" s="4">
        <v>0.2</v>
      </c>
      <c r="BY34" s="4">
        <v>1</v>
      </c>
      <c r="BZ34" s="1">
        <f t="shared" si="108"/>
        <v>5.4382239999999999</v>
      </c>
      <c r="CA34" s="1">
        <f t="shared" si="109"/>
        <v>1.5</v>
      </c>
      <c r="CB34" s="1">
        <f t="shared" si="110"/>
        <v>3</v>
      </c>
      <c r="CC34" s="1">
        <f t="shared" si="111"/>
        <v>0.64</v>
      </c>
      <c r="CD34" s="1">
        <f t="shared" si="112"/>
        <v>8.8937554175999967E-2</v>
      </c>
      <c r="CE34" s="5">
        <f t="shared" si="113"/>
        <v>11.243844169821488</v>
      </c>
      <c r="CG34" s="1">
        <v>8</v>
      </c>
      <c r="CH34" s="1">
        <v>3</v>
      </c>
      <c r="CI34" s="1">
        <v>0.152</v>
      </c>
      <c r="CJ34" s="4">
        <v>0.3</v>
      </c>
      <c r="CK34" s="4">
        <v>1.5</v>
      </c>
      <c r="CL34" s="1">
        <f t="shared" si="114"/>
        <v>5.4382239999999999</v>
      </c>
      <c r="CM34" s="1">
        <f t="shared" si="115"/>
        <v>1.5</v>
      </c>
      <c r="CN34" s="1">
        <f t="shared" si="116"/>
        <v>3.25</v>
      </c>
      <c r="CO34" s="1">
        <f t="shared" si="117"/>
        <v>0.8</v>
      </c>
      <c r="CP34" s="1">
        <f t="shared" si="118"/>
        <v>1.2493874176000022E-2</v>
      </c>
      <c r="CQ34" s="1">
        <f t="shared" si="119"/>
        <v>80.039224496188666</v>
      </c>
      <c r="CS34" s="1">
        <v>8</v>
      </c>
      <c r="CT34" s="1">
        <v>3</v>
      </c>
      <c r="CU34" s="1">
        <v>0.152</v>
      </c>
      <c r="CV34" s="4">
        <v>0.4</v>
      </c>
      <c r="CW34" s="4">
        <v>2</v>
      </c>
      <c r="CX34" s="1">
        <f t="shared" si="120"/>
        <v>5.4382239999999999</v>
      </c>
      <c r="CY34" s="1">
        <f t="shared" si="121"/>
        <v>1.5</v>
      </c>
      <c r="CZ34" s="1">
        <f t="shared" si="122"/>
        <v>3.5</v>
      </c>
      <c r="DA34" s="1">
        <f t="shared" si="123"/>
        <v>0.96</v>
      </c>
      <c r="DB34" s="1">
        <f t="shared" si="124"/>
        <v>0.27225019417599999</v>
      </c>
      <c r="DC34" s="7">
        <f t="shared" si="125"/>
        <v>3.6730919624378151</v>
      </c>
      <c r="DE34" s="1">
        <v>8</v>
      </c>
      <c r="DF34" s="1">
        <v>3</v>
      </c>
      <c r="DG34" s="1">
        <v>0.152</v>
      </c>
      <c r="DH34" s="4">
        <v>0.5</v>
      </c>
      <c r="DI34" s="4">
        <v>2.5</v>
      </c>
      <c r="DJ34" s="1">
        <f t="shared" si="126"/>
        <v>5.4382239999999999</v>
      </c>
      <c r="DK34" s="1">
        <f t="shared" si="127"/>
        <v>1.5</v>
      </c>
      <c r="DL34" s="1">
        <f t="shared" si="128"/>
        <v>3.75</v>
      </c>
      <c r="DM34" s="1">
        <f t="shared" si="129"/>
        <v>1.1200000000000001</v>
      </c>
      <c r="DN34" s="1">
        <f t="shared" si="130"/>
        <v>0.86820651417600025</v>
      </c>
      <c r="DO34" s="7">
        <f t="shared" si="131"/>
        <v>1.1517996970445248</v>
      </c>
      <c r="DQ34" s="1">
        <v>8</v>
      </c>
      <c r="DR34" s="1">
        <v>3</v>
      </c>
      <c r="DS34" s="1">
        <v>0.152</v>
      </c>
      <c r="DT34" s="4">
        <v>0.6</v>
      </c>
      <c r="DU34" s="4">
        <v>3</v>
      </c>
      <c r="DV34" s="1">
        <f t="shared" si="132"/>
        <v>5.4382239999999999</v>
      </c>
      <c r="DW34" s="1">
        <f t="shared" si="133"/>
        <v>1.5</v>
      </c>
      <c r="DX34" s="1">
        <f t="shared" si="134"/>
        <v>4</v>
      </c>
      <c r="DY34" s="1">
        <f t="shared" si="135"/>
        <v>1.28</v>
      </c>
      <c r="DZ34" s="1">
        <f t="shared" si="136"/>
        <v>1.8003628341760003</v>
      </c>
      <c r="EA34" s="7">
        <f t="shared" si="137"/>
        <v>0.55544359226771378</v>
      </c>
      <c r="EC34" s="1">
        <v>8</v>
      </c>
      <c r="ED34" s="1">
        <v>3</v>
      </c>
      <c r="EE34" s="1">
        <v>0.152</v>
      </c>
      <c r="EF34" s="4">
        <v>0.7</v>
      </c>
      <c r="EG34" s="4">
        <v>3.5</v>
      </c>
      <c r="EH34" s="1">
        <f t="shared" si="138"/>
        <v>5.4382239999999999</v>
      </c>
      <c r="EI34" s="1">
        <f t="shared" si="139"/>
        <v>1.5</v>
      </c>
      <c r="EJ34" s="1">
        <f t="shared" si="140"/>
        <v>4.25</v>
      </c>
      <c r="EK34" s="1">
        <f t="shared" si="141"/>
        <v>1.44</v>
      </c>
      <c r="EL34" s="1">
        <f t="shared" si="142"/>
        <v>3.0687191541760002</v>
      </c>
      <c r="EM34" s="7">
        <f t="shared" si="143"/>
        <v>0.32586885594896214</v>
      </c>
    </row>
    <row r="35" spans="1:143" x14ac:dyDescent="0.25">
      <c r="A35" s="1">
        <v>9</v>
      </c>
      <c r="B35" s="1">
        <v>10</v>
      </c>
      <c r="C35" s="1">
        <v>0.182</v>
      </c>
      <c r="D35" s="4">
        <v>0</v>
      </c>
      <c r="E35" s="4">
        <v>0</v>
      </c>
      <c r="F35" s="1">
        <f t="shared" si="72"/>
        <v>5.0602502500000002</v>
      </c>
      <c r="G35" s="1">
        <f t="shared" si="73"/>
        <v>1.5</v>
      </c>
      <c r="H35" s="1">
        <f t="shared" si="74"/>
        <v>2.5</v>
      </c>
      <c r="I35" s="1">
        <f t="shared" si="75"/>
        <v>0.32</v>
      </c>
      <c r="J35" s="1">
        <f t="shared" si="76"/>
        <v>0.54797043262506262</v>
      </c>
      <c r="K35" s="5">
        <f t="shared" si="77"/>
        <v>1.8249159817063145</v>
      </c>
      <c r="M35" s="1">
        <v>9</v>
      </c>
      <c r="N35" s="1">
        <v>10</v>
      </c>
      <c r="O35" s="1">
        <v>0.182</v>
      </c>
      <c r="P35" s="4">
        <v>0.02</v>
      </c>
      <c r="Q35" s="4">
        <v>0.1</v>
      </c>
      <c r="R35" s="1">
        <f t="shared" si="78"/>
        <v>5.0602502500000002</v>
      </c>
      <c r="S35" s="1">
        <f t="shared" si="79"/>
        <v>1.5</v>
      </c>
      <c r="T35" s="1">
        <f t="shared" si="80"/>
        <v>2.5499999999999998</v>
      </c>
      <c r="U35" s="1">
        <f t="shared" si="81"/>
        <v>0.35200000000000004</v>
      </c>
      <c r="V35" s="1">
        <f t="shared" si="82"/>
        <v>0.43329339162506286</v>
      </c>
      <c r="W35" s="5">
        <f t="shared" si="83"/>
        <v>2.3079050346221743</v>
      </c>
      <c r="X35" s="2"/>
      <c r="Y35" s="1">
        <v>9</v>
      </c>
      <c r="Z35" s="1">
        <v>10</v>
      </c>
      <c r="AA35" s="1">
        <v>0.182</v>
      </c>
      <c r="AB35" s="4">
        <v>0.04</v>
      </c>
      <c r="AC35" s="4">
        <v>0.2</v>
      </c>
      <c r="AD35" s="1">
        <f t="shared" si="84"/>
        <v>5.0602502500000002</v>
      </c>
      <c r="AE35" s="1">
        <f t="shared" si="85"/>
        <v>1.5</v>
      </c>
      <c r="AF35" s="1">
        <f t="shared" si="86"/>
        <v>2.6</v>
      </c>
      <c r="AG35" s="1">
        <f t="shared" si="87"/>
        <v>0.38400000000000001</v>
      </c>
      <c r="AH35" s="1">
        <f t="shared" si="88"/>
        <v>0.33206435062506257</v>
      </c>
      <c r="AI35" s="5">
        <f t="shared" si="89"/>
        <v>3.0114644890896787</v>
      </c>
      <c r="AK35" s="1">
        <v>9</v>
      </c>
      <c r="AL35" s="1">
        <v>10</v>
      </c>
      <c r="AM35" s="1">
        <v>0.182</v>
      </c>
      <c r="AN35" s="4">
        <v>0.06</v>
      </c>
      <c r="AO35" s="4">
        <v>0.3</v>
      </c>
      <c r="AP35" s="1">
        <f t="shared" si="90"/>
        <v>5.0602502500000002</v>
      </c>
      <c r="AQ35" s="1">
        <f t="shared" si="91"/>
        <v>1.5</v>
      </c>
      <c r="AR35" s="1">
        <f t="shared" si="92"/>
        <v>2.6500000000000004</v>
      </c>
      <c r="AS35" s="1">
        <f t="shared" si="93"/>
        <v>0.41600000000000004</v>
      </c>
      <c r="AT35" s="1">
        <f t="shared" si="94"/>
        <v>0.24428330962506228</v>
      </c>
      <c r="AU35" s="5">
        <f t="shared" si="95"/>
        <v>4.0936075474613798</v>
      </c>
      <c r="AW35" s="1">
        <v>9</v>
      </c>
      <c r="AX35" s="1">
        <v>10</v>
      </c>
      <c r="AY35" s="1">
        <v>0.182</v>
      </c>
      <c r="AZ35" s="4">
        <v>0.08</v>
      </c>
      <c r="BA35" s="4">
        <v>0.4</v>
      </c>
      <c r="BB35" s="1">
        <f t="shared" si="96"/>
        <v>5.0602502500000002</v>
      </c>
      <c r="BC35" s="1">
        <f t="shared" si="97"/>
        <v>1.5</v>
      </c>
      <c r="BD35" s="1">
        <f t="shared" si="98"/>
        <v>2.7</v>
      </c>
      <c r="BE35" s="1">
        <f t="shared" si="99"/>
        <v>0.44799999999999995</v>
      </c>
      <c r="BF35" s="1">
        <f t="shared" si="100"/>
        <v>0.16995026862506254</v>
      </c>
      <c r="BG35" s="5">
        <f t="shared" si="101"/>
        <v>5.8840742535462525</v>
      </c>
      <c r="BI35" s="1">
        <v>9</v>
      </c>
      <c r="BJ35" s="1">
        <v>10</v>
      </c>
      <c r="BK35" s="1">
        <v>0.182</v>
      </c>
      <c r="BL35" s="4">
        <v>0.1</v>
      </c>
      <c r="BM35" s="4">
        <v>0.5</v>
      </c>
      <c r="BN35" s="1">
        <f t="shared" si="102"/>
        <v>5.0602502500000002</v>
      </c>
      <c r="BO35" s="1">
        <f t="shared" si="103"/>
        <v>1.5</v>
      </c>
      <c r="BP35" s="1">
        <f t="shared" si="104"/>
        <v>2.75</v>
      </c>
      <c r="BQ35" s="1">
        <f t="shared" si="105"/>
        <v>0.48</v>
      </c>
      <c r="BR35" s="1">
        <f t="shared" si="106"/>
        <v>0.10906522762506263</v>
      </c>
      <c r="BS35" s="5">
        <f t="shared" si="107"/>
        <v>9.1688251313034002</v>
      </c>
      <c r="BU35" s="1">
        <v>9</v>
      </c>
      <c r="BV35" s="1">
        <v>10</v>
      </c>
      <c r="BW35" s="1">
        <v>0.182</v>
      </c>
      <c r="BX35" s="4">
        <v>0.2</v>
      </c>
      <c r="BY35" s="4">
        <v>1</v>
      </c>
      <c r="BZ35" s="1">
        <f t="shared" si="108"/>
        <v>5.0602502500000002</v>
      </c>
      <c r="CA35" s="1">
        <f t="shared" si="109"/>
        <v>1.5</v>
      </c>
      <c r="CB35" s="1">
        <f t="shared" si="110"/>
        <v>3</v>
      </c>
      <c r="CC35" s="1">
        <f t="shared" si="111"/>
        <v>0.64</v>
      </c>
      <c r="CD35" s="1">
        <f t="shared" si="112"/>
        <v>6.3600226250624748E-3</v>
      </c>
      <c r="CE35" s="5">
        <f t="shared" si="113"/>
        <v>157.23214506492059</v>
      </c>
      <c r="CG35" s="1">
        <v>9</v>
      </c>
      <c r="CH35" s="1">
        <v>10</v>
      </c>
      <c r="CI35" s="1">
        <v>0.182</v>
      </c>
      <c r="CJ35" s="4">
        <v>0.3</v>
      </c>
      <c r="CK35" s="4">
        <v>1.5</v>
      </c>
      <c r="CL35" s="1">
        <f t="shared" si="114"/>
        <v>5.0602502500000002</v>
      </c>
      <c r="CM35" s="1">
        <f t="shared" si="115"/>
        <v>1.5</v>
      </c>
      <c r="CN35" s="1">
        <f t="shared" si="116"/>
        <v>3.25</v>
      </c>
      <c r="CO35" s="1">
        <f t="shared" si="117"/>
        <v>0.8</v>
      </c>
      <c r="CP35" s="1">
        <f t="shared" si="118"/>
        <v>0.23985481762506239</v>
      </c>
      <c r="CQ35" s="7">
        <f t="shared" si="119"/>
        <v>4.1691887196661845</v>
      </c>
      <c r="CS35" s="1">
        <v>9</v>
      </c>
      <c r="CT35" s="1">
        <v>10</v>
      </c>
      <c r="CU35" s="1">
        <v>0.182</v>
      </c>
      <c r="CV35" s="4">
        <v>0.4</v>
      </c>
      <c r="CW35" s="4">
        <v>2</v>
      </c>
      <c r="CX35" s="1">
        <f t="shared" si="120"/>
        <v>5.0602502500000002</v>
      </c>
      <c r="CY35" s="1">
        <f t="shared" si="121"/>
        <v>1.5</v>
      </c>
      <c r="CZ35" s="1">
        <f t="shared" si="122"/>
        <v>3.5</v>
      </c>
      <c r="DA35" s="1">
        <f t="shared" si="123"/>
        <v>0.96</v>
      </c>
      <c r="DB35" s="1">
        <f t="shared" si="124"/>
        <v>0.80954961262506209</v>
      </c>
      <c r="DC35" s="7">
        <f t="shared" si="125"/>
        <v>1.235254744619517</v>
      </c>
      <c r="DE35" s="1">
        <v>9</v>
      </c>
      <c r="DF35" s="1">
        <v>10</v>
      </c>
      <c r="DG35" s="1">
        <v>0.182</v>
      </c>
      <c r="DH35" s="4">
        <v>0.5</v>
      </c>
      <c r="DI35" s="4">
        <v>2.5</v>
      </c>
      <c r="DJ35" s="1">
        <f t="shared" si="126"/>
        <v>5.0602502500000002</v>
      </c>
      <c r="DK35" s="1">
        <f t="shared" si="127"/>
        <v>1.5</v>
      </c>
      <c r="DL35" s="1">
        <f t="shared" si="128"/>
        <v>3.75</v>
      </c>
      <c r="DM35" s="1">
        <f t="shared" si="129"/>
        <v>1.1200000000000001</v>
      </c>
      <c r="DN35" s="1">
        <f t="shared" si="130"/>
        <v>1.7154444076250623</v>
      </c>
      <c r="DO35" s="7">
        <f t="shared" si="131"/>
        <v>0.58293932205267118</v>
      </c>
      <c r="DQ35" s="1">
        <v>9</v>
      </c>
      <c r="DR35" s="1">
        <v>10</v>
      </c>
      <c r="DS35" s="1">
        <v>0.182</v>
      </c>
      <c r="DT35" s="4">
        <v>0.6</v>
      </c>
      <c r="DU35" s="4">
        <v>3</v>
      </c>
      <c r="DV35" s="1">
        <f t="shared" si="132"/>
        <v>5.0602502500000002</v>
      </c>
      <c r="DW35" s="1">
        <f t="shared" si="133"/>
        <v>1.5</v>
      </c>
      <c r="DX35" s="1">
        <f t="shared" si="134"/>
        <v>4</v>
      </c>
      <c r="DY35" s="1">
        <f t="shared" si="135"/>
        <v>1.28</v>
      </c>
      <c r="DZ35" s="1">
        <f t="shared" si="136"/>
        <v>2.9575392026250622</v>
      </c>
      <c r="EA35" s="7">
        <f t="shared" si="137"/>
        <v>0.33811893316998698</v>
      </c>
      <c r="EC35" s="1">
        <v>9</v>
      </c>
      <c r="ED35" s="1">
        <v>10</v>
      </c>
      <c r="EE35" s="1">
        <v>0.182</v>
      </c>
      <c r="EF35" s="4">
        <v>0.7</v>
      </c>
      <c r="EG35" s="4">
        <v>3.5</v>
      </c>
      <c r="EH35" s="1">
        <f t="shared" si="138"/>
        <v>5.0602502500000002</v>
      </c>
      <c r="EI35" s="1">
        <f t="shared" si="139"/>
        <v>1.5</v>
      </c>
      <c r="EJ35" s="1">
        <f t="shared" si="140"/>
        <v>4.25</v>
      </c>
      <c r="EK35" s="1">
        <f t="shared" si="141"/>
        <v>1.44</v>
      </c>
      <c r="EL35" s="1">
        <f t="shared" si="142"/>
        <v>4.5358339976250619</v>
      </c>
      <c r="EM35" s="7">
        <f t="shared" si="143"/>
        <v>0.22046662213026194</v>
      </c>
    </row>
    <row r="36" spans="1:143" x14ac:dyDescent="0.25">
      <c r="A36" s="1">
        <v>10</v>
      </c>
      <c r="B36" s="1">
        <v>30</v>
      </c>
      <c r="C36" s="1">
        <v>0.19400000000000001</v>
      </c>
      <c r="D36" s="4">
        <v>0</v>
      </c>
      <c r="E36" s="4">
        <v>0</v>
      </c>
      <c r="F36" s="1">
        <f t="shared" si="72"/>
        <v>4.9128722500000004</v>
      </c>
      <c r="G36" s="1">
        <f t="shared" si="73"/>
        <v>1.5</v>
      </c>
      <c r="H36" s="1">
        <f t="shared" si="74"/>
        <v>2.5</v>
      </c>
      <c r="I36" s="1">
        <f t="shared" si="75"/>
        <v>0.32</v>
      </c>
      <c r="J36" s="1">
        <f t="shared" si="76"/>
        <v>0.35149750482006287</v>
      </c>
      <c r="K36" s="5">
        <f t="shared" si="77"/>
        <v>2.8449704088565744</v>
      </c>
      <c r="M36" s="1">
        <v>10</v>
      </c>
      <c r="N36" s="1">
        <v>30</v>
      </c>
      <c r="O36" s="1">
        <v>0.19400000000000001</v>
      </c>
      <c r="P36" s="4">
        <v>0.02</v>
      </c>
      <c r="Q36" s="4">
        <v>0.1</v>
      </c>
      <c r="R36" s="1">
        <f t="shared" si="78"/>
        <v>4.9128722500000004</v>
      </c>
      <c r="S36" s="1">
        <f t="shared" si="79"/>
        <v>1.5</v>
      </c>
      <c r="T36" s="1">
        <f t="shared" si="80"/>
        <v>2.5499999999999998</v>
      </c>
      <c r="U36" s="1">
        <f t="shared" si="81"/>
        <v>0.35200000000000004</v>
      </c>
      <c r="V36" s="1">
        <f t="shared" si="82"/>
        <v>0.26099045582006297</v>
      </c>
      <c r="W36" s="5">
        <f t="shared" si="83"/>
        <v>3.8315577359251756</v>
      </c>
      <c r="X36" s="2"/>
      <c r="Y36" s="1">
        <v>10</v>
      </c>
      <c r="Z36" s="1">
        <v>30</v>
      </c>
      <c r="AA36" s="1">
        <v>0.19400000000000001</v>
      </c>
      <c r="AB36" s="4">
        <v>0.04</v>
      </c>
      <c r="AC36" s="4">
        <v>0.2</v>
      </c>
      <c r="AD36" s="1">
        <f t="shared" si="84"/>
        <v>4.9128722500000004</v>
      </c>
      <c r="AE36" s="1">
        <f t="shared" si="85"/>
        <v>1.5</v>
      </c>
      <c r="AF36" s="1">
        <f t="shared" si="86"/>
        <v>2.6</v>
      </c>
      <c r="AG36" s="1">
        <f t="shared" si="87"/>
        <v>0.38400000000000001</v>
      </c>
      <c r="AH36" s="1">
        <f t="shared" si="88"/>
        <v>0.18393140682006276</v>
      </c>
      <c r="AI36" s="5">
        <f t="shared" si="89"/>
        <v>5.4368093915482554</v>
      </c>
      <c r="AK36" s="1">
        <v>10</v>
      </c>
      <c r="AL36" s="1">
        <v>30</v>
      </c>
      <c r="AM36" s="1">
        <v>0.19400000000000001</v>
      </c>
      <c r="AN36" s="4">
        <v>0.06</v>
      </c>
      <c r="AO36" s="4">
        <v>0.3</v>
      </c>
      <c r="AP36" s="1">
        <f t="shared" si="90"/>
        <v>4.9128722500000004</v>
      </c>
      <c r="AQ36" s="1">
        <f t="shared" si="91"/>
        <v>1.5</v>
      </c>
      <c r="AR36" s="1">
        <f t="shared" si="92"/>
        <v>2.6500000000000004</v>
      </c>
      <c r="AS36" s="1">
        <f t="shared" si="93"/>
        <v>0.41600000000000004</v>
      </c>
      <c r="AT36" s="1">
        <f t="shared" si="94"/>
        <v>0.12032035782006249</v>
      </c>
      <c r="AU36" s="5">
        <f t="shared" si="95"/>
        <v>8.3111454962217355</v>
      </c>
      <c r="AW36" s="1">
        <v>10</v>
      </c>
      <c r="AX36" s="1">
        <v>30</v>
      </c>
      <c r="AY36" s="1">
        <v>0.19400000000000001</v>
      </c>
      <c r="AZ36" s="4">
        <v>0.08</v>
      </c>
      <c r="BA36" s="4">
        <v>0.4</v>
      </c>
      <c r="BB36" s="1">
        <f t="shared" si="96"/>
        <v>4.9128722500000004</v>
      </c>
      <c r="BC36" s="1">
        <f t="shared" si="97"/>
        <v>1.5</v>
      </c>
      <c r="BD36" s="1">
        <f t="shared" si="98"/>
        <v>2.7</v>
      </c>
      <c r="BE36" s="1">
        <f t="shared" si="99"/>
        <v>0.44799999999999995</v>
      </c>
      <c r="BF36" s="1">
        <f t="shared" si="100"/>
        <v>7.015730882006263E-2</v>
      </c>
      <c r="BG36" s="5">
        <f t="shared" si="101"/>
        <v>14.25368242907906</v>
      </c>
      <c r="BI36" s="1">
        <v>10</v>
      </c>
      <c r="BJ36" s="1">
        <v>30</v>
      </c>
      <c r="BK36" s="1">
        <v>0.19400000000000001</v>
      </c>
      <c r="BL36" s="4">
        <v>0.1</v>
      </c>
      <c r="BM36" s="4">
        <v>0.5</v>
      </c>
      <c r="BN36" s="1">
        <f t="shared" si="102"/>
        <v>4.9128722500000004</v>
      </c>
      <c r="BO36" s="1">
        <f t="shared" si="103"/>
        <v>1.5</v>
      </c>
      <c r="BP36" s="1">
        <f t="shared" si="104"/>
        <v>2.75</v>
      </c>
      <c r="BQ36" s="1">
        <f t="shared" si="105"/>
        <v>0.48</v>
      </c>
      <c r="BR36" s="1">
        <f t="shared" si="106"/>
        <v>3.3442259820062645E-2</v>
      </c>
      <c r="BS36" s="5">
        <f t="shared" si="107"/>
        <v>29.902285472947646</v>
      </c>
      <c r="BU36" s="1">
        <v>10</v>
      </c>
      <c r="BV36" s="1">
        <v>30</v>
      </c>
      <c r="BW36" s="1">
        <v>0.19400000000000001</v>
      </c>
      <c r="BX36" s="4">
        <v>0.2</v>
      </c>
      <c r="BY36" s="4">
        <v>1</v>
      </c>
      <c r="BZ36" s="1">
        <f t="shared" si="108"/>
        <v>4.9128722500000004</v>
      </c>
      <c r="CA36" s="1">
        <f t="shared" si="109"/>
        <v>1.5</v>
      </c>
      <c r="CB36" s="1">
        <f t="shared" si="110"/>
        <v>3</v>
      </c>
      <c r="CC36" s="1">
        <f t="shared" si="111"/>
        <v>0.64</v>
      </c>
      <c r="CD36" s="1">
        <f t="shared" si="112"/>
        <v>5.1587014820062331E-2</v>
      </c>
      <c r="CE36" s="7">
        <f t="shared" si="113"/>
        <v>19.384723141822452</v>
      </c>
      <c r="CG36" s="1">
        <v>10</v>
      </c>
      <c r="CH36" s="1">
        <v>30</v>
      </c>
      <c r="CI36" s="1">
        <v>0.19400000000000001</v>
      </c>
      <c r="CJ36" s="4">
        <v>0.3</v>
      </c>
      <c r="CK36" s="4">
        <v>1.5</v>
      </c>
      <c r="CL36" s="1">
        <f t="shared" si="114"/>
        <v>4.9128722500000004</v>
      </c>
      <c r="CM36" s="1">
        <f t="shared" si="115"/>
        <v>1.5</v>
      </c>
      <c r="CN36" s="1">
        <f t="shared" si="116"/>
        <v>3.25</v>
      </c>
      <c r="CO36" s="1">
        <f t="shared" si="117"/>
        <v>0.8</v>
      </c>
      <c r="CP36" s="1">
        <f t="shared" si="118"/>
        <v>0.40593176982006207</v>
      </c>
      <c r="CQ36" s="7">
        <f t="shared" si="119"/>
        <v>2.4634681844273274</v>
      </c>
      <c r="CS36" s="1">
        <v>10</v>
      </c>
      <c r="CT36" s="1">
        <v>30</v>
      </c>
      <c r="CU36" s="1">
        <v>0.19400000000000001</v>
      </c>
      <c r="CV36" s="4">
        <v>0.4</v>
      </c>
      <c r="CW36" s="4">
        <v>2</v>
      </c>
      <c r="CX36" s="1">
        <f t="shared" si="120"/>
        <v>4.9128722500000004</v>
      </c>
      <c r="CY36" s="1">
        <f t="shared" si="121"/>
        <v>1.5</v>
      </c>
      <c r="CZ36" s="1">
        <f t="shared" si="122"/>
        <v>3.5</v>
      </c>
      <c r="DA36" s="1">
        <f t="shared" si="123"/>
        <v>0.96</v>
      </c>
      <c r="DB36" s="1">
        <f t="shared" si="124"/>
        <v>1.0964765248200616</v>
      </c>
      <c r="DC36" s="7">
        <f t="shared" si="125"/>
        <v>0.91201222950405247</v>
      </c>
      <c r="DE36" s="1">
        <v>10</v>
      </c>
      <c r="DF36" s="1">
        <v>30</v>
      </c>
      <c r="DG36" s="1">
        <v>0.19400000000000001</v>
      </c>
      <c r="DH36" s="4">
        <v>0.5</v>
      </c>
      <c r="DI36" s="4">
        <v>2.5</v>
      </c>
      <c r="DJ36" s="1">
        <f t="shared" si="126"/>
        <v>4.9128722500000004</v>
      </c>
      <c r="DK36" s="1">
        <f t="shared" si="127"/>
        <v>1.5</v>
      </c>
      <c r="DL36" s="1">
        <f t="shared" si="128"/>
        <v>3.75</v>
      </c>
      <c r="DM36" s="1">
        <f t="shared" si="129"/>
        <v>1.1200000000000001</v>
      </c>
      <c r="DN36" s="1">
        <f t="shared" si="130"/>
        <v>2.1232212798200618</v>
      </c>
      <c r="DO36" s="7">
        <f t="shared" si="131"/>
        <v>0.47098246871600108</v>
      </c>
      <c r="DQ36" s="1">
        <v>10</v>
      </c>
      <c r="DR36" s="1">
        <v>30</v>
      </c>
      <c r="DS36" s="1">
        <v>0.19400000000000001</v>
      </c>
      <c r="DT36" s="4">
        <v>0.6</v>
      </c>
      <c r="DU36" s="4">
        <v>3</v>
      </c>
      <c r="DV36" s="1">
        <f t="shared" si="132"/>
        <v>4.9128722500000004</v>
      </c>
      <c r="DW36" s="1">
        <f t="shared" si="133"/>
        <v>1.5</v>
      </c>
      <c r="DX36" s="1">
        <f t="shared" si="134"/>
        <v>4</v>
      </c>
      <c r="DY36" s="1">
        <f t="shared" si="135"/>
        <v>1.28</v>
      </c>
      <c r="DZ36" s="1">
        <f t="shared" si="136"/>
        <v>3.4861660348200614</v>
      </c>
      <c r="EA36" s="7">
        <f t="shared" si="137"/>
        <v>0.28684807034774951</v>
      </c>
      <c r="EC36" s="1">
        <v>10</v>
      </c>
      <c r="ED36" s="1">
        <v>30</v>
      </c>
      <c r="EE36" s="1">
        <v>0.19400000000000001</v>
      </c>
      <c r="EF36" s="4">
        <v>0.7</v>
      </c>
      <c r="EG36" s="4">
        <v>3.5</v>
      </c>
      <c r="EH36" s="1">
        <f t="shared" si="138"/>
        <v>4.9128722500000004</v>
      </c>
      <c r="EI36" s="1">
        <f t="shared" si="139"/>
        <v>1.5</v>
      </c>
      <c r="EJ36" s="1">
        <f t="shared" si="140"/>
        <v>4.25</v>
      </c>
      <c r="EK36" s="1">
        <f t="shared" si="141"/>
        <v>1.44</v>
      </c>
      <c r="EL36" s="1">
        <f t="shared" si="142"/>
        <v>5.1853107898200603</v>
      </c>
      <c r="EM36" s="7">
        <f t="shared" si="143"/>
        <v>0.19285247124689739</v>
      </c>
    </row>
    <row r="37" spans="1:143" x14ac:dyDescent="0.25">
      <c r="A37" s="1">
        <v>11</v>
      </c>
      <c r="B37" s="1">
        <v>100</v>
      </c>
      <c r="C37" s="1">
        <v>0.19800000000000001</v>
      </c>
      <c r="D37" s="4">
        <v>0</v>
      </c>
      <c r="E37" s="4">
        <v>0</v>
      </c>
      <c r="F37" s="1">
        <f t="shared" si="72"/>
        <v>4.8642302500000012</v>
      </c>
      <c r="G37" s="1">
        <f t="shared" si="73"/>
        <v>1.5</v>
      </c>
      <c r="H37" s="1">
        <f t="shared" si="74"/>
        <v>2.5</v>
      </c>
      <c r="I37" s="1">
        <f t="shared" si="75"/>
        <v>0.32</v>
      </c>
      <c r="J37" s="1">
        <f t="shared" si="76"/>
        <v>0.29618656501506374</v>
      </c>
      <c r="K37" s="5">
        <f t="shared" si="77"/>
        <v>3.3762503709415079</v>
      </c>
      <c r="M37" s="1">
        <v>11</v>
      </c>
      <c r="N37" s="1">
        <v>100</v>
      </c>
      <c r="O37" s="1">
        <v>0.19800000000000001</v>
      </c>
      <c r="P37" s="4">
        <v>0.02</v>
      </c>
      <c r="Q37" s="4">
        <v>0.1</v>
      </c>
      <c r="R37" s="1">
        <f t="shared" si="78"/>
        <v>4.8642302500000012</v>
      </c>
      <c r="S37" s="1">
        <f t="shared" si="79"/>
        <v>1.5</v>
      </c>
      <c r="T37" s="1">
        <f t="shared" si="80"/>
        <v>2.5499999999999998</v>
      </c>
      <c r="U37" s="1">
        <f t="shared" si="81"/>
        <v>0.35200000000000004</v>
      </c>
      <c r="V37" s="1">
        <f t="shared" si="82"/>
        <v>0.21365680401506373</v>
      </c>
      <c r="W37" s="5">
        <f t="shared" si="83"/>
        <v>4.6804032504834048</v>
      </c>
      <c r="X37" s="2"/>
      <c r="Y37" s="1">
        <v>11</v>
      </c>
      <c r="Z37" s="1">
        <v>100</v>
      </c>
      <c r="AA37" s="1">
        <v>0.19800000000000001</v>
      </c>
      <c r="AB37" s="4">
        <v>0.04</v>
      </c>
      <c r="AC37" s="4">
        <v>0.2</v>
      </c>
      <c r="AD37" s="1">
        <f t="shared" si="84"/>
        <v>4.8642302500000012</v>
      </c>
      <c r="AE37" s="1">
        <f t="shared" si="85"/>
        <v>1.5</v>
      </c>
      <c r="AF37" s="1">
        <f t="shared" si="86"/>
        <v>2.6</v>
      </c>
      <c r="AG37" s="1">
        <f t="shared" si="87"/>
        <v>0.38400000000000001</v>
      </c>
      <c r="AH37" s="1">
        <f t="shared" si="88"/>
        <v>0.14457504301506333</v>
      </c>
      <c r="AI37" s="5">
        <f t="shared" si="89"/>
        <v>6.9168231192973577</v>
      </c>
      <c r="AK37" s="1">
        <v>11</v>
      </c>
      <c r="AL37" s="1">
        <v>100</v>
      </c>
      <c r="AM37" s="1">
        <v>0.19800000000000001</v>
      </c>
      <c r="AN37" s="4">
        <v>0.06</v>
      </c>
      <c r="AO37" s="4">
        <v>0.3</v>
      </c>
      <c r="AP37" s="1">
        <f t="shared" si="90"/>
        <v>4.8642302500000012</v>
      </c>
      <c r="AQ37" s="1">
        <f t="shared" si="91"/>
        <v>1.5</v>
      </c>
      <c r="AR37" s="1">
        <f t="shared" si="92"/>
        <v>2.6500000000000004</v>
      </c>
      <c r="AS37" s="1">
        <f t="shared" si="93"/>
        <v>0.41600000000000004</v>
      </c>
      <c r="AT37" s="1">
        <f t="shared" si="94"/>
        <v>8.8941282015062975E-2</v>
      </c>
      <c r="AU37" s="5">
        <f t="shared" si="95"/>
        <v>11.243372901130899</v>
      </c>
      <c r="AW37" s="1">
        <v>11</v>
      </c>
      <c r="AX37" s="1">
        <v>100</v>
      </c>
      <c r="AY37" s="1">
        <v>0.19800000000000001</v>
      </c>
      <c r="AZ37" s="4">
        <v>0.08</v>
      </c>
      <c r="BA37" s="4">
        <v>0.4</v>
      </c>
      <c r="BB37" s="1">
        <f t="shared" si="96"/>
        <v>4.8642302500000012</v>
      </c>
      <c r="BC37" s="1">
        <f t="shared" si="97"/>
        <v>1.5</v>
      </c>
      <c r="BD37" s="1">
        <f t="shared" si="98"/>
        <v>2.7</v>
      </c>
      <c r="BE37" s="1">
        <f t="shared" si="99"/>
        <v>0.44799999999999995</v>
      </c>
      <c r="BF37" s="1">
        <f t="shared" si="100"/>
        <v>4.6755521015062959E-2</v>
      </c>
      <c r="BG37" s="5">
        <f t="shared" si="101"/>
        <v>21.387848499813224</v>
      </c>
      <c r="BI37" s="1">
        <v>11</v>
      </c>
      <c r="BJ37" s="1">
        <v>100</v>
      </c>
      <c r="BK37" s="1">
        <v>0.19800000000000001</v>
      </c>
      <c r="BL37" s="4">
        <v>0.1</v>
      </c>
      <c r="BM37" s="4">
        <v>0.5</v>
      </c>
      <c r="BN37" s="1">
        <f t="shared" si="102"/>
        <v>4.8642302500000012</v>
      </c>
      <c r="BO37" s="1">
        <f t="shared" si="103"/>
        <v>1.5</v>
      </c>
      <c r="BP37" s="1">
        <f t="shared" si="104"/>
        <v>2.75</v>
      </c>
      <c r="BQ37" s="1">
        <f t="shared" si="105"/>
        <v>0.48</v>
      </c>
      <c r="BR37" s="1">
        <f t="shared" si="106"/>
        <v>1.8017760015062827E-2</v>
      </c>
      <c r="BS37" s="5">
        <f t="shared" si="107"/>
        <v>55.500794724982526</v>
      </c>
      <c r="BU37" s="1">
        <v>11</v>
      </c>
      <c r="BV37" s="1">
        <v>100</v>
      </c>
      <c r="BW37" s="1">
        <v>0.19800000000000001</v>
      </c>
      <c r="BX37" s="4">
        <v>0.2</v>
      </c>
      <c r="BY37" s="4">
        <v>1</v>
      </c>
      <c r="BZ37" s="1">
        <f t="shared" si="108"/>
        <v>4.8642302500000012</v>
      </c>
      <c r="CA37" s="1">
        <f t="shared" si="109"/>
        <v>1.5</v>
      </c>
      <c r="CB37" s="1">
        <f t="shared" si="110"/>
        <v>3</v>
      </c>
      <c r="CC37" s="1">
        <f t="shared" si="111"/>
        <v>0.64</v>
      </c>
      <c r="CD37" s="1">
        <f t="shared" si="112"/>
        <v>7.6048955015061842E-2</v>
      </c>
      <c r="CE37" s="7">
        <f t="shared" si="113"/>
        <v>13.14942460158651</v>
      </c>
      <c r="CG37" s="1">
        <v>11</v>
      </c>
      <c r="CH37" s="1">
        <v>100</v>
      </c>
      <c r="CI37" s="1">
        <v>0.19800000000000001</v>
      </c>
      <c r="CJ37" s="4">
        <v>0.3</v>
      </c>
      <c r="CK37" s="4">
        <v>1.5</v>
      </c>
      <c r="CL37" s="1">
        <f t="shared" si="114"/>
        <v>4.8642302500000012</v>
      </c>
      <c r="CM37" s="1">
        <f t="shared" si="115"/>
        <v>1.5</v>
      </c>
      <c r="CN37" s="1">
        <f t="shared" si="116"/>
        <v>3.25</v>
      </c>
      <c r="CO37" s="1">
        <f t="shared" si="117"/>
        <v>0.8</v>
      </c>
      <c r="CP37" s="1">
        <f t="shared" si="118"/>
        <v>0.4702801500150609</v>
      </c>
      <c r="CQ37" s="7">
        <f t="shared" si="119"/>
        <v>2.1263921089758404</v>
      </c>
      <c r="CS37" s="1">
        <v>11</v>
      </c>
      <c r="CT37" s="1">
        <v>100</v>
      </c>
      <c r="CU37" s="1">
        <v>0.19800000000000001</v>
      </c>
      <c r="CV37" s="4">
        <v>0.4</v>
      </c>
      <c r="CW37" s="4">
        <v>2</v>
      </c>
      <c r="CX37" s="1">
        <f t="shared" si="120"/>
        <v>4.8642302500000012</v>
      </c>
      <c r="CY37" s="1">
        <f t="shared" si="121"/>
        <v>1.5</v>
      </c>
      <c r="CZ37" s="1">
        <f t="shared" si="122"/>
        <v>3.5</v>
      </c>
      <c r="DA37" s="1">
        <f t="shared" si="123"/>
        <v>0.96</v>
      </c>
      <c r="DB37" s="1">
        <f t="shared" si="124"/>
        <v>1.2007113450150597</v>
      </c>
      <c r="DC37" s="7">
        <f t="shared" si="125"/>
        <v>0.83283963639692071</v>
      </c>
      <c r="DE37" s="1">
        <v>11</v>
      </c>
      <c r="DF37" s="1">
        <v>100</v>
      </c>
      <c r="DG37" s="1">
        <v>0.19800000000000001</v>
      </c>
      <c r="DH37" s="4">
        <v>0.5</v>
      </c>
      <c r="DI37" s="4">
        <v>2.5</v>
      </c>
      <c r="DJ37" s="1">
        <f t="shared" si="126"/>
        <v>4.8642302500000012</v>
      </c>
      <c r="DK37" s="1">
        <f t="shared" si="127"/>
        <v>1.5</v>
      </c>
      <c r="DL37" s="1">
        <f t="shared" si="128"/>
        <v>3.75</v>
      </c>
      <c r="DM37" s="1">
        <f t="shared" si="129"/>
        <v>1.1200000000000001</v>
      </c>
      <c r="DN37" s="1">
        <f t="shared" si="130"/>
        <v>2.2673425400150591</v>
      </c>
      <c r="DO37" s="7">
        <f t="shared" si="131"/>
        <v>0.44104496005855309</v>
      </c>
      <c r="DQ37" s="1">
        <v>11</v>
      </c>
      <c r="DR37" s="1">
        <v>100</v>
      </c>
      <c r="DS37" s="1">
        <v>0.19800000000000001</v>
      </c>
      <c r="DT37" s="4">
        <v>0.6</v>
      </c>
      <c r="DU37" s="4">
        <v>3</v>
      </c>
      <c r="DV37" s="1">
        <f t="shared" si="132"/>
        <v>4.8642302500000012</v>
      </c>
      <c r="DW37" s="1">
        <f t="shared" si="133"/>
        <v>1.5</v>
      </c>
      <c r="DX37" s="1">
        <f t="shared" si="134"/>
        <v>4</v>
      </c>
      <c r="DY37" s="1">
        <f t="shared" si="135"/>
        <v>1.28</v>
      </c>
      <c r="DZ37" s="1">
        <f t="shared" si="136"/>
        <v>3.6701737350150578</v>
      </c>
      <c r="EA37" s="7">
        <f t="shared" si="137"/>
        <v>0.27246666566750338</v>
      </c>
      <c r="EC37" s="1">
        <v>11</v>
      </c>
      <c r="ED37" s="1">
        <v>100</v>
      </c>
      <c r="EE37" s="1">
        <v>0.19800000000000001</v>
      </c>
      <c r="EF37" s="4">
        <v>0.7</v>
      </c>
      <c r="EG37" s="4">
        <v>3.5</v>
      </c>
      <c r="EH37" s="1">
        <f t="shared" si="138"/>
        <v>4.8642302500000012</v>
      </c>
      <c r="EI37" s="1">
        <f t="shared" si="139"/>
        <v>1.5</v>
      </c>
      <c r="EJ37" s="1">
        <f t="shared" si="140"/>
        <v>4.25</v>
      </c>
      <c r="EK37" s="1">
        <f t="shared" si="141"/>
        <v>1.44</v>
      </c>
      <c r="EL37" s="1">
        <f t="shared" si="142"/>
        <v>5.4092049300150569</v>
      </c>
      <c r="EM37" s="7">
        <f t="shared" si="143"/>
        <v>0.18487005261182005</v>
      </c>
    </row>
    <row r="38" spans="1:143" x14ac:dyDescent="0.25">
      <c r="A38" s="1">
        <v>12</v>
      </c>
      <c r="B38" s="1">
        <v>300</v>
      </c>
      <c r="C38" s="1">
        <v>0.1993</v>
      </c>
      <c r="D38" s="4">
        <v>0</v>
      </c>
      <c r="E38" s="4">
        <v>0</v>
      </c>
      <c r="F38" s="1">
        <f t="shared" si="72"/>
        <v>4.8484737056249996</v>
      </c>
      <c r="G38" s="1">
        <f t="shared" si="73"/>
        <v>1.5</v>
      </c>
      <c r="H38" s="1">
        <f t="shared" si="74"/>
        <v>2.5</v>
      </c>
      <c r="I38" s="1">
        <f t="shared" si="75"/>
        <v>0.32</v>
      </c>
      <c r="J38" s="1">
        <f t="shared" si="76"/>
        <v>0.27928445753701864</v>
      </c>
      <c r="K38" s="5">
        <f t="shared" si="77"/>
        <v>3.5805787719764242</v>
      </c>
      <c r="M38" s="1">
        <v>12</v>
      </c>
      <c r="N38" s="1">
        <v>300</v>
      </c>
      <c r="O38" s="1">
        <v>0.1993</v>
      </c>
      <c r="P38" s="4">
        <v>0.02</v>
      </c>
      <c r="Q38" s="4">
        <v>0.1</v>
      </c>
      <c r="R38" s="1">
        <f t="shared" si="78"/>
        <v>4.8484737056249996</v>
      </c>
      <c r="S38" s="1">
        <f t="shared" si="79"/>
        <v>1.5</v>
      </c>
      <c r="T38" s="1">
        <f t="shared" si="80"/>
        <v>2.5499999999999998</v>
      </c>
      <c r="U38" s="1">
        <f t="shared" si="81"/>
        <v>0.35200000000000004</v>
      </c>
      <c r="V38" s="1">
        <f t="shared" si="82"/>
        <v>0.1993387698145189</v>
      </c>
      <c r="W38" s="5">
        <f t="shared" si="83"/>
        <v>5.0165855890978053</v>
      </c>
      <c r="X38" s="2"/>
      <c r="Y38" s="1">
        <v>12</v>
      </c>
      <c r="Z38" s="1">
        <v>300</v>
      </c>
      <c r="AA38" s="1">
        <v>0.1993</v>
      </c>
      <c r="AB38" s="4">
        <v>0.04</v>
      </c>
      <c r="AC38" s="4">
        <v>0.2</v>
      </c>
      <c r="AD38" s="1">
        <f t="shared" si="84"/>
        <v>4.8484737056249996</v>
      </c>
      <c r="AE38" s="1">
        <f t="shared" si="85"/>
        <v>1.5</v>
      </c>
      <c r="AF38" s="1">
        <f t="shared" si="86"/>
        <v>2.6</v>
      </c>
      <c r="AG38" s="1">
        <f t="shared" si="87"/>
        <v>0.38400000000000001</v>
      </c>
      <c r="AH38" s="1">
        <f t="shared" si="88"/>
        <v>0.13284108209201878</v>
      </c>
      <c r="AI38" s="5">
        <f t="shared" si="89"/>
        <v>7.5277917361987594</v>
      </c>
      <c r="AK38" s="1">
        <v>12</v>
      </c>
      <c r="AL38" s="1">
        <v>300</v>
      </c>
      <c r="AM38" s="1">
        <v>0.1993</v>
      </c>
      <c r="AN38" s="4">
        <v>0.06</v>
      </c>
      <c r="AO38" s="4">
        <v>0.3</v>
      </c>
      <c r="AP38" s="1">
        <f t="shared" si="90"/>
        <v>4.8484737056249996</v>
      </c>
      <c r="AQ38" s="1">
        <f t="shared" si="91"/>
        <v>1.5</v>
      </c>
      <c r="AR38" s="1">
        <f t="shared" si="92"/>
        <v>2.6500000000000004</v>
      </c>
      <c r="AS38" s="1">
        <f t="shared" si="93"/>
        <v>0.41600000000000004</v>
      </c>
      <c r="AT38" s="1">
        <f t="shared" si="94"/>
        <v>7.9791394369518695E-2</v>
      </c>
      <c r="AU38" s="5">
        <f t="shared" si="95"/>
        <v>12.532679844757951</v>
      </c>
      <c r="AW38" s="1">
        <v>12</v>
      </c>
      <c r="AX38" s="1">
        <v>300</v>
      </c>
      <c r="AY38" s="1">
        <v>0.1993</v>
      </c>
      <c r="AZ38" s="4">
        <v>0.08</v>
      </c>
      <c r="BA38" s="4">
        <v>0.4</v>
      </c>
      <c r="BB38" s="1">
        <f t="shared" si="96"/>
        <v>4.8484737056249996</v>
      </c>
      <c r="BC38" s="1">
        <f t="shared" si="97"/>
        <v>1.5</v>
      </c>
      <c r="BD38" s="1">
        <f t="shared" si="98"/>
        <v>2.7</v>
      </c>
      <c r="BE38" s="1">
        <f t="shared" si="99"/>
        <v>0.44799999999999995</v>
      </c>
      <c r="BF38" s="1">
        <f t="shared" si="100"/>
        <v>4.018970664701893E-2</v>
      </c>
      <c r="BG38" s="5">
        <f t="shared" si="101"/>
        <v>24.881993013357189</v>
      </c>
      <c r="BI38" s="1">
        <v>12</v>
      </c>
      <c r="BJ38" s="1">
        <v>300</v>
      </c>
      <c r="BK38" s="1">
        <v>0.1993</v>
      </c>
      <c r="BL38" s="4">
        <v>0.1</v>
      </c>
      <c r="BM38" s="4">
        <v>0.5</v>
      </c>
      <c r="BN38" s="1">
        <f t="shared" si="102"/>
        <v>4.8484737056249996</v>
      </c>
      <c r="BO38" s="1">
        <f t="shared" si="103"/>
        <v>1.5</v>
      </c>
      <c r="BP38" s="1">
        <f t="shared" si="104"/>
        <v>2.75</v>
      </c>
      <c r="BQ38" s="1">
        <f t="shared" si="105"/>
        <v>0.48</v>
      </c>
      <c r="BR38" s="1">
        <f t="shared" si="106"/>
        <v>1.4036018924519059E-2</v>
      </c>
      <c r="BS38" s="5">
        <f t="shared" si="107"/>
        <v>71.245272992125493</v>
      </c>
      <c r="BU38" s="1">
        <v>12</v>
      </c>
      <c r="BV38" s="1">
        <v>300</v>
      </c>
      <c r="BW38" s="1">
        <v>0.1993</v>
      </c>
      <c r="BX38" s="4">
        <v>0.2</v>
      </c>
      <c r="BY38" s="4">
        <v>1</v>
      </c>
      <c r="BZ38" s="1">
        <f t="shared" si="108"/>
        <v>4.8484737056249996</v>
      </c>
      <c r="CA38" s="1">
        <f t="shared" si="109"/>
        <v>1.5</v>
      </c>
      <c r="CB38" s="1">
        <f t="shared" si="110"/>
        <v>3</v>
      </c>
      <c r="CC38" s="1">
        <f t="shared" si="111"/>
        <v>0.64</v>
      </c>
      <c r="CD38" s="1">
        <f t="shared" si="112"/>
        <v>8.4987580312019417E-2</v>
      </c>
      <c r="CE38" s="7">
        <f t="shared" si="113"/>
        <v>11.766425121513601</v>
      </c>
      <c r="CG38" s="1">
        <v>12</v>
      </c>
      <c r="CH38" s="1">
        <v>300</v>
      </c>
      <c r="CI38" s="1">
        <v>0.1993</v>
      </c>
      <c r="CJ38" s="4">
        <v>0.3</v>
      </c>
      <c r="CK38" s="4">
        <v>1.5</v>
      </c>
      <c r="CL38" s="1">
        <f t="shared" si="114"/>
        <v>4.8484737056249996</v>
      </c>
      <c r="CM38" s="1">
        <f t="shared" si="115"/>
        <v>1.5</v>
      </c>
      <c r="CN38" s="1">
        <f t="shared" si="116"/>
        <v>3.25</v>
      </c>
      <c r="CO38" s="1">
        <f t="shared" si="117"/>
        <v>0.8</v>
      </c>
      <c r="CP38" s="1">
        <f t="shared" si="118"/>
        <v>0.49213914169951983</v>
      </c>
      <c r="CQ38" s="7">
        <f t="shared" si="119"/>
        <v>2.0319456740357373</v>
      </c>
      <c r="CS38" s="1">
        <v>12</v>
      </c>
      <c r="CT38" s="1">
        <v>300</v>
      </c>
      <c r="CU38" s="1">
        <v>0.1993</v>
      </c>
      <c r="CV38" s="4">
        <v>0.4</v>
      </c>
      <c r="CW38" s="4">
        <v>2</v>
      </c>
      <c r="CX38" s="1">
        <f t="shared" si="120"/>
        <v>4.8484737056249996</v>
      </c>
      <c r="CY38" s="1">
        <f t="shared" si="121"/>
        <v>1.5</v>
      </c>
      <c r="CZ38" s="1">
        <f t="shared" si="122"/>
        <v>3.5</v>
      </c>
      <c r="DA38" s="1">
        <f t="shared" si="123"/>
        <v>0.96</v>
      </c>
      <c r="DB38" s="1">
        <f t="shared" si="124"/>
        <v>1.2354907030870199</v>
      </c>
      <c r="DC38" s="7">
        <f t="shared" si="125"/>
        <v>0.80939500192221725</v>
      </c>
      <c r="DE38" s="1">
        <v>12</v>
      </c>
      <c r="DF38" s="1">
        <v>300</v>
      </c>
      <c r="DG38" s="1">
        <v>0.1993</v>
      </c>
      <c r="DH38" s="4">
        <v>0.5</v>
      </c>
      <c r="DI38" s="4">
        <v>2.5</v>
      </c>
      <c r="DJ38" s="1">
        <f t="shared" si="126"/>
        <v>4.8484737056249996</v>
      </c>
      <c r="DK38" s="1">
        <f t="shared" si="127"/>
        <v>1.5</v>
      </c>
      <c r="DL38" s="1">
        <f t="shared" si="128"/>
        <v>3.75</v>
      </c>
      <c r="DM38" s="1">
        <f t="shared" si="129"/>
        <v>1.1200000000000001</v>
      </c>
      <c r="DN38" s="1">
        <f t="shared" si="130"/>
        <v>2.315042264474521</v>
      </c>
      <c r="DO38" s="7">
        <f t="shared" si="131"/>
        <v>0.43195755660512081</v>
      </c>
      <c r="DQ38" s="1">
        <v>12</v>
      </c>
      <c r="DR38" s="1">
        <v>300</v>
      </c>
      <c r="DS38" s="1">
        <v>0.1993</v>
      </c>
      <c r="DT38" s="4">
        <v>0.6</v>
      </c>
      <c r="DU38" s="4">
        <v>3</v>
      </c>
      <c r="DV38" s="1">
        <f t="shared" si="132"/>
        <v>4.8484737056249996</v>
      </c>
      <c r="DW38" s="1">
        <f t="shared" si="133"/>
        <v>1.5</v>
      </c>
      <c r="DX38" s="1">
        <f t="shared" si="134"/>
        <v>4</v>
      </c>
      <c r="DY38" s="1">
        <f t="shared" si="135"/>
        <v>1.28</v>
      </c>
      <c r="DZ38" s="1">
        <f t="shared" si="136"/>
        <v>3.7307938258620208</v>
      </c>
      <c r="EA38" s="7">
        <f t="shared" si="137"/>
        <v>0.26803947006343737</v>
      </c>
      <c r="EC38" s="1">
        <v>12</v>
      </c>
      <c r="ED38" s="1">
        <v>300</v>
      </c>
      <c r="EE38" s="1">
        <v>0.1993</v>
      </c>
      <c r="EF38" s="4">
        <v>0.7</v>
      </c>
      <c r="EG38" s="4">
        <v>3.5</v>
      </c>
      <c r="EH38" s="1">
        <f t="shared" si="138"/>
        <v>4.8484737056249996</v>
      </c>
      <c r="EI38" s="1">
        <f t="shared" si="139"/>
        <v>1.5</v>
      </c>
      <c r="EJ38" s="1">
        <f t="shared" si="140"/>
        <v>4.25</v>
      </c>
      <c r="EK38" s="1">
        <f t="shared" si="141"/>
        <v>1.44</v>
      </c>
      <c r="EL38" s="1">
        <f t="shared" si="142"/>
        <v>5.4827453872495209</v>
      </c>
      <c r="EM38" s="7">
        <f t="shared" si="143"/>
        <v>0.18239037733278016</v>
      </c>
    </row>
    <row r="39" spans="1:143" x14ac:dyDescent="0.25">
      <c r="A39" s="1">
        <v>13</v>
      </c>
      <c r="B39" s="1">
        <v>1000</v>
      </c>
      <c r="C39" s="1">
        <v>0.19980000000000001</v>
      </c>
      <c r="D39" s="4">
        <v>0</v>
      </c>
      <c r="E39" s="4">
        <v>0</v>
      </c>
      <c r="F39" s="1">
        <f t="shared" si="72"/>
        <v>4.8424203025000008</v>
      </c>
      <c r="G39" s="1">
        <f t="shared" si="73"/>
        <v>1.5</v>
      </c>
      <c r="H39" s="1">
        <f t="shared" si="74"/>
        <v>2.5</v>
      </c>
      <c r="I39" s="1">
        <f t="shared" si="75"/>
        <v>0.32</v>
      </c>
      <c r="J39" s="1">
        <f t="shared" si="76"/>
        <v>0.27292297246419223</v>
      </c>
      <c r="K39" s="5">
        <f t="shared" si="77"/>
        <v>3.6640374790407249</v>
      </c>
      <c r="M39" s="1">
        <v>13</v>
      </c>
      <c r="N39" s="1">
        <v>1000</v>
      </c>
      <c r="O39" s="1">
        <v>0.19980000000000001</v>
      </c>
      <c r="P39" s="4">
        <v>0.02</v>
      </c>
      <c r="Q39" s="4">
        <v>0.1</v>
      </c>
      <c r="R39" s="1">
        <f t="shared" si="78"/>
        <v>4.8424203025000008</v>
      </c>
      <c r="S39" s="1">
        <f t="shared" si="79"/>
        <v>1.5</v>
      </c>
      <c r="T39" s="1">
        <f t="shared" si="80"/>
        <v>2.5499999999999998</v>
      </c>
      <c r="U39" s="1">
        <f t="shared" si="81"/>
        <v>0.35200000000000004</v>
      </c>
      <c r="V39" s="1">
        <f t="shared" si="82"/>
        <v>0.19397004285419231</v>
      </c>
      <c r="W39" s="5">
        <f t="shared" si="83"/>
        <v>5.1554352686909599</v>
      </c>
      <c r="X39" s="2"/>
      <c r="Y39" s="1">
        <v>13</v>
      </c>
      <c r="Z39" s="1">
        <v>1000</v>
      </c>
      <c r="AA39" s="1">
        <v>0.19980000000000001</v>
      </c>
      <c r="AB39" s="4">
        <v>0.04</v>
      </c>
      <c r="AC39" s="4">
        <v>0.2</v>
      </c>
      <c r="AD39" s="1">
        <f t="shared" si="84"/>
        <v>4.8424203025000008</v>
      </c>
      <c r="AE39" s="1">
        <f t="shared" si="85"/>
        <v>1.5</v>
      </c>
      <c r="AF39" s="1">
        <f t="shared" si="86"/>
        <v>2.6</v>
      </c>
      <c r="AG39" s="1">
        <f t="shared" si="87"/>
        <v>0.38400000000000001</v>
      </c>
      <c r="AH39" s="1">
        <f t="shared" si="88"/>
        <v>0.12846511324419199</v>
      </c>
      <c r="AI39" s="5">
        <f t="shared" si="89"/>
        <v>7.7842145213320064</v>
      </c>
      <c r="AK39" s="1">
        <v>13</v>
      </c>
      <c r="AL39" s="1">
        <v>1000</v>
      </c>
      <c r="AM39" s="1">
        <v>0.19980000000000001</v>
      </c>
      <c r="AN39" s="4">
        <v>0.06</v>
      </c>
      <c r="AO39" s="4">
        <v>0.3</v>
      </c>
      <c r="AP39" s="1">
        <f t="shared" si="90"/>
        <v>4.8424203025000008</v>
      </c>
      <c r="AQ39" s="1">
        <f t="shared" si="91"/>
        <v>1.5</v>
      </c>
      <c r="AR39" s="1">
        <f t="shared" si="92"/>
        <v>2.6500000000000004</v>
      </c>
      <c r="AS39" s="1">
        <f t="shared" si="93"/>
        <v>0.41600000000000004</v>
      </c>
      <c r="AT39" s="1">
        <f t="shared" si="94"/>
        <v>7.6408183634191718E-2</v>
      </c>
      <c r="AU39" s="5">
        <f t="shared" si="95"/>
        <v>13.087603348713976</v>
      </c>
      <c r="AW39" s="1">
        <v>13</v>
      </c>
      <c r="AX39" s="1">
        <v>1000</v>
      </c>
      <c r="AY39" s="1">
        <v>0.19980000000000001</v>
      </c>
      <c r="AZ39" s="4">
        <v>0.08</v>
      </c>
      <c r="BA39" s="4">
        <v>0.4</v>
      </c>
      <c r="BB39" s="1">
        <f t="shared" si="96"/>
        <v>4.8424203025000008</v>
      </c>
      <c r="BC39" s="1">
        <f t="shared" si="97"/>
        <v>1.5</v>
      </c>
      <c r="BD39" s="1">
        <f t="shared" si="98"/>
        <v>2.7</v>
      </c>
      <c r="BE39" s="1">
        <f t="shared" si="99"/>
        <v>0.44799999999999995</v>
      </c>
      <c r="BF39" s="1">
        <f t="shared" si="100"/>
        <v>3.7799254024191757E-2</v>
      </c>
      <c r="BG39" s="5">
        <f t="shared" si="101"/>
        <v>26.455548550243712</v>
      </c>
      <c r="BI39" s="1">
        <v>13</v>
      </c>
      <c r="BJ39" s="1">
        <v>1000</v>
      </c>
      <c r="BK39" s="1">
        <v>0.19980000000000001</v>
      </c>
      <c r="BL39" s="4">
        <v>0.1</v>
      </c>
      <c r="BM39" s="4">
        <v>0.5</v>
      </c>
      <c r="BN39" s="1">
        <f t="shared" si="102"/>
        <v>4.8424203025000008</v>
      </c>
      <c r="BO39" s="1">
        <f t="shared" si="103"/>
        <v>1.5</v>
      </c>
      <c r="BP39" s="1">
        <f t="shared" si="104"/>
        <v>2.75</v>
      </c>
      <c r="BQ39" s="1">
        <f t="shared" si="105"/>
        <v>0.48</v>
      </c>
      <c r="BR39" s="1">
        <f t="shared" si="106"/>
        <v>1.2638324414191684E-2</v>
      </c>
      <c r="BS39" s="5">
        <f t="shared" si="107"/>
        <v>79.124412954385889</v>
      </c>
      <c r="BU39" s="1">
        <v>13</v>
      </c>
      <c r="BV39" s="1">
        <v>1000</v>
      </c>
      <c r="BW39" s="1">
        <v>0.19980000000000001</v>
      </c>
      <c r="BX39" s="4">
        <v>0.2</v>
      </c>
      <c r="BY39" s="4">
        <v>1</v>
      </c>
      <c r="BZ39" s="1">
        <f t="shared" si="108"/>
        <v>4.8424203025000008</v>
      </c>
      <c r="CA39" s="1">
        <f t="shared" si="109"/>
        <v>1.5</v>
      </c>
      <c r="CB39" s="1">
        <f t="shared" si="110"/>
        <v>3</v>
      </c>
      <c r="CC39" s="1">
        <f t="shared" si="111"/>
        <v>0.64</v>
      </c>
      <c r="CD39" s="1">
        <f t="shared" si="112"/>
        <v>8.855367636419105E-2</v>
      </c>
      <c r="CE39" s="7">
        <f t="shared" si="113"/>
        <v>11.292585932709798</v>
      </c>
      <c r="CG39" s="1">
        <v>13</v>
      </c>
      <c r="CH39" s="1">
        <v>1000</v>
      </c>
      <c r="CI39" s="1">
        <v>0.19980000000000001</v>
      </c>
      <c r="CJ39" s="4">
        <v>0.3</v>
      </c>
      <c r="CK39" s="4">
        <v>1.5</v>
      </c>
      <c r="CL39" s="1">
        <f t="shared" si="114"/>
        <v>4.8424203025000008</v>
      </c>
      <c r="CM39" s="1">
        <f t="shared" si="115"/>
        <v>1.5</v>
      </c>
      <c r="CN39" s="1">
        <f t="shared" si="116"/>
        <v>3.25</v>
      </c>
      <c r="CO39" s="1">
        <f t="shared" si="117"/>
        <v>0.8</v>
      </c>
      <c r="CP39" s="1">
        <f t="shared" si="118"/>
        <v>0.50066902831419047</v>
      </c>
      <c r="CQ39" s="7">
        <f t="shared" si="119"/>
        <v>1.9973274627494209</v>
      </c>
      <c r="CS39" s="1">
        <v>13</v>
      </c>
      <c r="CT39" s="1">
        <v>1000</v>
      </c>
      <c r="CU39" s="1">
        <v>0.19980000000000001</v>
      </c>
      <c r="CV39" s="4">
        <v>0.4</v>
      </c>
      <c r="CW39" s="4">
        <v>2</v>
      </c>
      <c r="CX39" s="1">
        <f t="shared" si="120"/>
        <v>4.8424203025000008</v>
      </c>
      <c r="CY39" s="1">
        <f t="shared" si="121"/>
        <v>1.5</v>
      </c>
      <c r="CZ39" s="1">
        <f t="shared" si="122"/>
        <v>3.5</v>
      </c>
      <c r="DA39" s="1">
        <f t="shared" si="123"/>
        <v>0.96</v>
      </c>
      <c r="DB39" s="1">
        <f t="shared" si="124"/>
        <v>1.2489843802641898</v>
      </c>
      <c r="DC39" s="7">
        <f t="shared" si="125"/>
        <v>0.80065052517988755</v>
      </c>
      <c r="DE39" s="1">
        <v>13</v>
      </c>
      <c r="DF39" s="1">
        <v>1000</v>
      </c>
      <c r="DG39" s="1">
        <v>0.19980000000000001</v>
      </c>
      <c r="DH39" s="4">
        <v>0.5</v>
      </c>
      <c r="DI39" s="4">
        <v>2.5</v>
      </c>
      <c r="DJ39" s="1">
        <f t="shared" si="126"/>
        <v>4.8424203025000008</v>
      </c>
      <c r="DK39" s="1">
        <f t="shared" si="127"/>
        <v>1.5</v>
      </c>
      <c r="DL39" s="1">
        <f t="shared" si="128"/>
        <v>3.75</v>
      </c>
      <c r="DM39" s="1">
        <f t="shared" si="129"/>
        <v>1.1200000000000001</v>
      </c>
      <c r="DN39" s="1">
        <f t="shared" si="130"/>
        <v>2.3334997322141895</v>
      </c>
      <c r="DO39" s="7">
        <f t="shared" si="131"/>
        <v>0.42854086769109218</v>
      </c>
      <c r="DQ39" s="1">
        <v>13</v>
      </c>
      <c r="DR39" s="1">
        <v>1000</v>
      </c>
      <c r="DS39" s="1">
        <v>0.19980000000000001</v>
      </c>
      <c r="DT39" s="4">
        <v>0.6</v>
      </c>
      <c r="DU39" s="4">
        <v>3</v>
      </c>
      <c r="DV39" s="1">
        <f t="shared" si="132"/>
        <v>4.8424203025000008</v>
      </c>
      <c r="DW39" s="1">
        <f t="shared" si="133"/>
        <v>1.5</v>
      </c>
      <c r="DX39" s="1">
        <f t="shared" si="134"/>
        <v>4</v>
      </c>
      <c r="DY39" s="1">
        <f t="shared" si="135"/>
        <v>1.28</v>
      </c>
      <c r="DZ39" s="1">
        <f t="shared" si="136"/>
        <v>3.7542150841641888</v>
      </c>
      <c r="EA39" s="7">
        <f t="shared" si="137"/>
        <v>0.26636726388377208</v>
      </c>
      <c r="EC39" s="1">
        <v>13</v>
      </c>
      <c r="ED39" s="1">
        <v>1000</v>
      </c>
      <c r="EE39" s="1">
        <v>0.19980000000000001</v>
      </c>
      <c r="EF39" s="4">
        <v>0.7</v>
      </c>
      <c r="EG39" s="4">
        <v>3.5</v>
      </c>
      <c r="EH39" s="1">
        <f t="shared" si="138"/>
        <v>4.8424203025000008</v>
      </c>
      <c r="EI39" s="1">
        <f t="shared" si="139"/>
        <v>1.5</v>
      </c>
      <c r="EJ39" s="1">
        <f t="shared" si="140"/>
        <v>4.25</v>
      </c>
      <c r="EK39" s="1">
        <f t="shared" si="141"/>
        <v>1.44</v>
      </c>
      <c r="EL39" s="1">
        <f t="shared" si="142"/>
        <v>5.511130436114188</v>
      </c>
      <c r="EM39" s="7">
        <f t="shared" si="143"/>
        <v>0.18145097663576337</v>
      </c>
    </row>
    <row r="40" spans="1:143" x14ac:dyDescent="0.25">
      <c r="A40" s="1">
        <v>14</v>
      </c>
      <c r="B40" s="1">
        <v>3000</v>
      </c>
      <c r="C40" s="1">
        <v>0.19997999999999999</v>
      </c>
      <c r="D40" s="4">
        <v>0</v>
      </c>
      <c r="E40" s="4">
        <v>0</v>
      </c>
      <c r="F40" s="1">
        <f t="shared" si="72"/>
        <v>4.8402420030249997</v>
      </c>
      <c r="G40" s="1">
        <f t="shared" si="73"/>
        <v>1.5</v>
      </c>
      <c r="H40" s="1">
        <f t="shared" si="74"/>
        <v>2.5</v>
      </c>
      <c r="I40" s="1">
        <f t="shared" si="75"/>
        <v>0.32</v>
      </c>
      <c r="J40" s="1">
        <f t="shared" si="76"/>
        <v>0.27065174171146378</v>
      </c>
      <c r="K40" s="5">
        <f t="shared" si="77"/>
        <v>3.6947850166287837</v>
      </c>
      <c r="M40" s="1">
        <v>14</v>
      </c>
      <c r="N40" s="1">
        <v>3000</v>
      </c>
      <c r="O40" s="1">
        <v>0.19997999999999999</v>
      </c>
      <c r="P40" s="4">
        <v>0.02</v>
      </c>
      <c r="Q40" s="4">
        <v>0.1</v>
      </c>
      <c r="R40" s="1">
        <f t="shared" si="78"/>
        <v>4.8402420030249997</v>
      </c>
      <c r="S40" s="1">
        <f t="shared" si="79"/>
        <v>1.5</v>
      </c>
      <c r="T40" s="1">
        <f t="shared" si="80"/>
        <v>2.5499999999999998</v>
      </c>
      <c r="U40" s="1">
        <f t="shared" si="81"/>
        <v>0.35200000000000004</v>
      </c>
      <c r="V40" s="1">
        <f t="shared" si="82"/>
        <v>0.19205605321536401</v>
      </c>
      <c r="W40" s="5">
        <f t="shared" si="83"/>
        <v>5.2068132363349147</v>
      </c>
      <c r="X40" s="2"/>
      <c r="Y40" s="1">
        <v>14</v>
      </c>
      <c r="Z40" s="1">
        <v>3000</v>
      </c>
      <c r="AA40" s="1">
        <v>0.19997999999999999</v>
      </c>
      <c r="AB40" s="4">
        <v>0.04</v>
      </c>
      <c r="AC40" s="4">
        <v>0.2</v>
      </c>
      <c r="AD40" s="1">
        <f t="shared" si="84"/>
        <v>4.8402420030249997</v>
      </c>
      <c r="AE40" s="1">
        <f t="shared" si="85"/>
        <v>1.5</v>
      </c>
      <c r="AF40" s="1">
        <f t="shared" si="86"/>
        <v>2.6</v>
      </c>
      <c r="AG40" s="1">
        <f t="shared" si="87"/>
        <v>0.38400000000000001</v>
      </c>
      <c r="AH40" s="1">
        <f t="shared" si="88"/>
        <v>0.12690836471926387</v>
      </c>
      <c r="AI40" s="5">
        <f t="shared" si="89"/>
        <v>7.8797012491029799</v>
      </c>
      <c r="AK40" s="1">
        <v>14</v>
      </c>
      <c r="AL40" s="1">
        <v>3000</v>
      </c>
      <c r="AM40" s="1">
        <v>0.19997999999999999</v>
      </c>
      <c r="AN40" s="4">
        <v>0.06</v>
      </c>
      <c r="AO40" s="4">
        <v>0.3</v>
      </c>
      <c r="AP40" s="1">
        <f t="shared" si="90"/>
        <v>4.8402420030249997</v>
      </c>
      <c r="AQ40" s="1">
        <f t="shared" si="91"/>
        <v>1.5</v>
      </c>
      <c r="AR40" s="1">
        <f t="shared" si="92"/>
        <v>2.6500000000000004</v>
      </c>
      <c r="AS40" s="1">
        <f t="shared" si="93"/>
        <v>0.41600000000000004</v>
      </c>
      <c r="AT40" s="1">
        <f t="shared" si="94"/>
        <v>7.5208676223163753E-2</v>
      </c>
      <c r="AU40" s="5">
        <f t="shared" si="95"/>
        <v>13.296338271301828</v>
      </c>
      <c r="AW40" s="1">
        <v>14</v>
      </c>
      <c r="AX40" s="1">
        <v>3000</v>
      </c>
      <c r="AY40" s="1">
        <v>0.19997999999999999</v>
      </c>
      <c r="AZ40" s="4">
        <v>0.08</v>
      </c>
      <c r="BA40" s="4">
        <v>0.4</v>
      </c>
      <c r="BB40" s="1">
        <f t="shared" si="96"/>
        <v>4.8402420030249997</v>
      </c>
      <c r="BC40" s="1">
        <f t="shared" si="97"/>
        <v>1.5</v>
      </c>
      <c r="BD40" s="1">
        <f t="shared" si="98"/>
        <v>2.7</v>
      </c>
      <c r="BE40" s="1">
        <f t="shared" si="99"/>
        <v>0.44799999999999995</v>
      </c>
      <c r="BF40" s="1">
        <f t="shared" si="100"/>
        <v>3.6956987727063961E-2</v>
      </c>
      <c r="BG40" s="5">
        <f t="shared" si="101"/>
        <v>27.058482346700846</v>
      </c>
      <c r="BI40" s="1">
        <v>14</v>
      </c>
      <c r="BJ40" s="1">
        <v>3000</v>
      </c>
      <c r="BK40" s="1">
        <v>0.19997999999999999</v>
      </c>
      <c r="BL40" s="4">
        <v>0.1</v>
      </c>
      <c r="BM40" s="4">
        <v>0.5</v>
      </c>
      <c r="BN40" s="1">
        <f t="shared" si="102"/>
        <v>4.8402420030249997</v>
      </c>
      <c r="BO40" s="1">
        <f t="shared" si="103"/>
        <v>1.5</v>
      </c>
      <c r="BP40" s="1">
        <f t="shared" si="104"/>
        <v>2.75</v>
      </c>
      <c r="BQ40" s="1">
        <f t="shared" si="105"/>
        <v>0.48</v>
      </c>
      <c r="BR40" s="1">
        <f t="shared" si="106"/>
        <v>1.2153299230964056E-2</v>
      </c>
      <c r="BS40" s="5">
        <f t="shared" si="107"/>
        <v>82.282183709606187</v>
      </c>
      <c r="BU40" s="1">
        <v>14</v>
      </c>
      <c r="BV40" s="1">
        <v>3000</v>
      </c>
      <c r="BW40" s="1">
        <v>0.19997999999999999</v>
      </c>
      <c r="BX40" s="4">
        <v>0.2</v>
      </c>
      <c r="BY40" s="4">
        <v>1</v>
      </c>
      <c r="BZ40" s="1">
        <f t="shared" si="108"/>
        <v>4.8402420030249997</v>
      </c>
      <c r="CA40" s="1">
        <f t="shared" si="109"/>
        <v>1.5</v>
      </c>
      <c r="CB40" s="1">
        <f t="shared" si="110"/>
        <v>3</v>
      </c>
      <c r="CC40" s="1">
        <f t="shared" si="111"/>
        <v>0.64</v>
      </c>
      <c r="CD40" s="1">
        <f t="shared" si="112"/>
        <v>8.9854856750464271E-2</v>
      </c>
      <c r="CE40" s="7">
        <f t="shared" si="113"/>
        <v>11.129058975377346</v>
      </c>
      <c r="CG40" s="1">
        <v>14</v>
      </c>
      <c r="CH40" s="1">
        <v>3000</v>
      </c>
      <c r="CI40" s="1">
        <v>0.19997999999999999</v>
      </c>
      <c r="CJ40" s="4">
        <v>0.3</v>
      </c>
      <c r="CK40" s="4">
        <v>1.5</v>
      </c>
      <c r="CL40" s="1">
        <f t="shared" si="114"/>
        <v>4.8402420030249997</v>
      </c>
      <c r="CM40" s="1">
        <f t="shared" si="115"/>
        <v>1.5</v>
      </c>
      <c r="CN40" s="1">
        <f t="shared" si="116"/>
        <v>3.25</v>
      </c>
      <c r="CO40" s="1">
        <f t="shared" si="117"/>
        <v>0.8</v>
      </c>
      <c r="CP40" s="1">
        <f t="shared" si="118"/>
        <v>0.50375641426996454</v>
      </c>
      <c r="CQ40" s="7">
        <f t="shared" si="119"/>
        <v>1.9850863863424617</v>
      </c>
      <c r="CS40" s="1">
        <v>14</v>
      </c>
      <c r="CT40" s="1">
        <v>3000</v>
      </c>
      <c r="CU40" s="1">
        <v>0.19997999999999999</v>
      </c>
      <c r="CV40" s="4">
        <v>0.4</v>
      </c>
      <c r="CW40" s="4">
        <v>2</v>
      </c>
      <c r="CX40" s="1">
        <f t="shared" si="120"/>
        <v>4.8402420030249997</v>
      </c>
      <c r="CY40" s="1">
        <f t="shared" si="121"/>
        <v>1.5</v>
      </c>
      <c r="CZ40" s="1">
        <f t="shared" si="122"/>
        <v>3.5</v>
      </c>
      <c r="DA40" s="1">
        <f t="shared" si="123"/>
        <v>0.96</v>
      </c>
      <c r="DB40" s="1">
        <f t="shared" si="124"/>
        <v>1.2538579717894647</v>
      </c>
      <c r="DC40" s="7">
        <f t="shared" si="125"/>
        <v>0.79753849518764319</v>
      </c>
      <c r="DE40" s="1">
        <v>14</v>
      </c>
      <c r="DF40" s="1">
        <v>3000</v>
      </c>
      <c r="DG40" s="1">
        <v>0.19997999999999999</v>
      </c>
      <c r="DH40" s="4">
        <v>0.5</v>
      </c>
      <c r="DI40" s="4">
        <v>2.5</v>
      </c>
      <c r="DJ40" s="1">
        <f t="shared" si="126"/>
        <v>4.8402420030249997</v>
      </c>
      <c r="DK40" s="1">
        <f t="shared" si="127"/>
        <v>1.5</v>
      </c>
      <c r="DL40" s="1">
        <f t="shared" si="128"/>
        <v>3.75</v>
      </c>
      <c r="DM40" s="1">
        <f t="shared" si="129"/>
        <v>1.1200000000000001</v>
      </c>
      <c r="DN40" s="1">
        <f t="shared" si="130"/>
        <v>2.3401595293089654</v>
      </c>
      <c r="DO40" s="7">
        <f t="shared" si="131"/>
        <v>0.4273212947560433</v>
      </c>
      <c r="DQ40" s="1">
        <v>14</v>
      </c>
      <c r="DR40" s="1">
        <v>3000</v>
      </c>
      <c r="DS40" s="1">
        <v>0.19997999999999999</v>
      </c>
      <c r="DT40" s="4">
        <v>0.6</v>
      </c>
      <c r="DU40" s="4">
        <v>3</v>
      </c>
      <c r="DV40" s="1">
        <f t="shared" si="132"/>
        <v>4.8402420030249997</v>
      </c>
      <c r="DW40" s="1">
        <f t="shared" si="133"/>
        <v>1.5</v>
      </c>
      <c r="DX40" s="1">
        <f t="shared" si="134"/>
        <v>4</v>
      </c>
      <c r="DY40" s="1">
        <f t="shared" si="135"/>
        <v>1.28</v>
      </c>
      <c r="DZ40" s="1">
        <f t="shared" si="136"/>
        <v>3.7626610868284653</v>
      </c>
      <c r="EA40" s="7">
        <f t="shared" si="137"/>
        <v>0.26576935230775639</v>
      </c>
      <c r="EC40" s="1">
        <v>14</v>
      </c>
      <c r="ED40" s="1">
        <v>3000</v>
      </c>
      <c r="EE40" s="1">
        <v>0.19997999999999999</v>
      </c>
      <c r="EF40" s="4">
        <v>0.7</v>
      </c>
      <c r="EG40" s="4">
        <v>3.5</v>
      </c>
      <c r="EH40" s="1">
        <f t="shared" si="138"/>
        <v>4.8402420030249997</v>
      </c>
      <c r="EI40" s="1">
        <f t="shared" si="139"/>
        <v>1.5</v>
      </c>
      <c r="EJ40" s="1">
        <f t="shared" si="140"/>
        <v>4.25</v>
      </c>
      <c r="EK40" s="1">
        <f t="shared" si="141"/>
        <v>1.44</v>
      </c>
      <c r="EL40" s="1">
        <f t="shared" si="142"/>
        <v>5.5213626443479651</v>
      </c>
      <c r="EM40" s="7">
        <f t="shared" si="143"/>
        <v>0.18111471106207208</v>
      </c>
    </row>
    <row r="41" spans="1:143" x14ac:dyDescent="0.25">
      <c r="CJ41" s="4"/>
      <c r="CK41" s="4"/>
    </row>
    <row r="43" spans="1:143" ht="18.75" customHeight="1" x14ac:dyDescent="0.3">
      <c r="A43" s="14" t="s">
        <v>49</v>
      </c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4"/>
      <c r="CF43" s="14"/>
      <c r="CG43" s="14"/>
      <c r="CH43" s="14"/>
      <c r="CI43" s="14"/>
      <c r="CJ43" s="14"/>
      <c r="CK43" s="14"/>
      <c r="CL43" s="14"/>
      <c r="CM43" s="14"/>
      <c r="CN43" s="14"/>
      <c r="CO43" s="14"/>
      <c r="CP43" s="14"/>
      <c r="CQ43" s="14"/>
      <c r="CR43" s="14"/>
      <c r="CS43" s="14"/>
      <c r="CT43" s="14"/>
      <c r="CU43" s="14"/>
      <c r="CV43" s="14"/>
      <c r="CW43" s="14"/>
      <c r="CX43" s="14"/>
      <c r="CY43" s="14"/>
      <c r="CZ43" s="14"/>
      <c r="DA43" s="14"/>
      <c r="DB43" s="14"/>
      <c r="DC43" s="14"/>
      <c r="DD43" s="14"/>
      <c r="DE43" s="14"/>
      <c r="DF43" s="14"/>
      <c r="DG43" s="14"/>
      <c r="DH43" s="14"/>
      <c r="DI43" s="14"/>
      <c r="DJ43" s="14"/>
      <c r="DK43" s="14"/>
      <c r="DL43" s="14"/>
      <c r="DM43" s="14"/>
      <c r="DN43" s="14"/>
      <c r="DO43" s="14"/>
      <c r="DP43" s="14"/>
      <c r="DQ43" s="14"/>
      <c r="DR43" s="14"/>
      <c r="DS43" s="14"/>
      <c r="DT43" s="14"/>
      <c r="DU43" s="14"/>
      <c r="DV43" s="14"/>
      <c r="DW43" s="14"/>
      <c r="DX43" s="14"/>
      <c r="DY43" s="14"/>
      <c r="DZ43" s="14"/>
      <c r="EA43" s="14"/>
      <c r="EB43" s="14"/>
      <c r="EC43" s="14"/>
      <c r="ED43" s="14"/>
      <c r="EE43" s="14"/>
      <c r="EF43" s="14"/>
      <c r="EG43" s="14"/>
      <c r="EH43" s="14"/>
      <c r="EI43" s="14"/>
      <c r="EJ43" s="14"/>
      <c r="EK43" s="14"/>
      <c r="EL43" s="14"/>
      <c r="EM43" s="14"/>
    </row>
    <row r="45" spans="1:143" x14ac:dyDescent="0.25">
      <c r="A45" s="1" t="s">
        <v>0</v>
      </c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</row>
    <row r="46" spans="1:143" x14ac:dyDescent="0.25">
      <c r="A46" s="1" t="s">
        <v>1</v>
      </c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</row>
    <row r="47" spans="1:143" x14ac:dyDescent="0.25">
      <c r="B47" s="1" t="s">
        <v>2</v>
      </c>
      <c r="C47" s="1" t="s">
        <v>3</v>
      </c>
      <c r="D47" s="1" t="s">
        <v>4</v>
      </c>
      <c r="E47" s="1" t="s">
        <v>5</v>
      </c>
      <c r="F47" s="1" t="s">
        <v>6</v>
      </c>
      <c r="G47" s="1" t="s">
        <v>7</v>
      </c>
      <c r="H47" s="1" t="s">
        <v>8</v>
      </c>
      <c r="I47" s="1" t="s">
        <v>9</v>
      </c>
      <c r="J47" s="1" t="s">
        <v>10</v>
      </c>
      <c r="K47" s="1" t="s">
        <v>11</v>
      </c>
      <c r="N47" s="1" t="s">
        <v>2</v>
      </c>
      <c r="O47" s="1" t="s">
        <v>3</v>
      </c>
      <c r="P47" s="1" t="s">
        <v>4</v>
      </c>
      <c r="Q47" s="1" t="s">
        <v>5</v>
      </c>
      <c r="R47" s="1" t="s">
        <v>6</v>
      </c>
      <c r="S47" s="1" t="s">
        <v>7</v>
      </c>
      <c r="T47" s="1" t="s">
        <v>8</v>
      </c>
      <c r="U47" s="1" t="s">
        <v>9</v>
      </c>
      <c r="V47" s="1" t="s">
        <v>10</v>
      </c>
      <c r="W47" s="1" t="s">
        <v>11</v>
      </c>
      <c r="X47" s="2"/>
      <c r="Z47" s="1" t="s">
        <v>2</v>
      </c>
      <c r="AA47" s="1" t="s">
        <v>3</v>
      </c>
      <c r="AB47" s="1" t="s">
        <v>4</v>
      </c>
      <c r="AC47" s="1" t="s">
        <v>5</v>
      </c>
      <c r="AD47" s="1" t="s">
        <v>6</v>
      </c>
      <c r="AE47" s="1" t="s">
        <v>7</v>
      </c>
      <c r="AF47" s="1" t="s">
        <v>8</v>
      </c>
      <c r="AG47" s="1" t="s">
        <v>9</v>
      </c>
      <c r="AH47" s="1" t="s">
        <v>10</v>
      </c>
      <c r="AI47" s="1" t="s">
        <v>11</v>
      </c>
      <c r="AL47" s="1" t="s">
        <v>2</v>
      </c>
      <c r="AM47" s="1" t="s">
        <v>3</v>
      </c>
      <c r="AN47" s="1" t="s">
        <v>4</v>
      </c>
      <c r="AO47" s="1" t="s">
        <v>5</v>
      </c>
      <c r="AP47" s="1" t="s">
        <v>6</v>
      </c>
      <c r="AQ47" s="1" t="s">
        <v>7</v>
      </c>
      <c r="AR47" s="1" t="s">
        <v>8</v>
      </c>
      <c r="AS47" s="1" t="s">
        <v>9</v>
      </c>
      <c r="AT47" s="1" t="s">
        <v>10</v>
      </c>
      <c r="AU47" s="1" t="s">
        <v>11</v>
      </c>
      <c r="AX47" s="1" t="s">
        <v>2</v>
      </c>
      <c r="AY47" s="1" t="s">
        <v>3</v>
      </c>
      <c r="AZ47" s="1" t="s">
        <v>4</v>
      </c>
      <c r="BA47" s="1" t="s">
        <v>5</v>
      </c>
      <c r="BB47" s="1" t="s">
        <v>6</v>
      </c>
      <c r="BC47" s="1" t="s">
        <v>7</v>
      </c>
      <c r="BD47" s="1" t="s">
        <v>8</v>
      </c>
      <c r="BE47" s="1" t="s">
        <v>9</v>
      </c>
      <c r="BF47" s="1" t="s">
        <v>10</v>
      </c>
      <c r="BG47" s="1" t="s">
        <v>11</v>
      </c>
      <c r="BJ47" s="1" t="s">
        <v>2</v>
      </c>
      <c r="BK47" s="1" t="s">
        <v>3</v>
      </c>
      <c r="BL47" s="1" t="s">
        <v>4</v>
      </c>
      <c r="BM47" s="1" t="s">
        <v>5</v>
      </c>
      <c r="BN47" s="1" t="s">
        <v>6</v>
      </c>
      <c r="BO47" s="1" t="s">
        <v>7</v>
      </c>
      <c r="BP47" s="1" t="s">
        <v>8</v>
      </c>
      <c r="BQ47" s="1" t="s">
        <v>9</v>
      </c>
      <c r="BR47" s="1" t="s">
        <v>10</v>
      </c>
      <c r="BS47" s="1" t="s">
        <v>11</v>
      </c>
      <c r="BV47" s="1" t="s">
        <v>2</v>
      </c>
      <c r="BW47" s="1" t="s">
        <v>3</v>
      </c>
      <c r="BX47" s="1" t="s">
        <v>4</v>
      </c>
      <c r="BY47" s="1" t="s">
        <v>5</v>
      </c>
      <c r="BZ47" s="1" t="s">
        <v>6</v>
      </c>
      <c r="CA47" s="1" t="s">
        <v>7</v>
      </c>
      <c r="CB47" s="1" t="s">
        <v>8</v>
      </c>
      <c r="CC47" s="1" t="s">
        <v>9</v>
      </c>
      <c r="CD47" s="1" t="s">
        <v>10</v>
      </c>
      <c r="CE47" s="1" t="s">
        <v>11</v>
      </c>
      <c r="CH47" s="1" t="s">
        <v>2</v>
      </c>
      <c r="CI47" s="1" t="s">
        <v>3</v>
      </c>
      <c r="CJ47" s="1" t="s">
        <v>4</v>
      </c>
      <c r="CK47" s="1" t="s">
        <v>5</v>
      </c>
      <c r="CL47" s="1" t="s">
        <v>6</v>
      </c>
      <c r="CM47" s="1" t="s">
        <v>7</v>
      </c>
      <c r="CN47" s="1" t="s">
        <v>8</v>
      </c>
      <c r="CO47" s="1" t="s">
        <v>9</v>
      </c>
      <c r="CP47" s="1" t="s">
        <v>10</v>
      </c>
      <c r="CQ47" s="1" t="s">
        <v>11</v>
      </c>
      <c r="CT47" s="1" t="s">
        <v>2</v>
      </c>
      <c r="CU47" s="1" t="s">
        <v>3</v>
      </c>
      <c r="CV47" s="1" t="s">
        <v>4</v>
      </c>
      <c r="CW47" s="1" t="s">
        <v>5</v>
      </c>
      <c r="CX47" s="1" t="s">
        <v>6</v>
      </c>
      <c r="CY47" s="1" t="s">
        <v>7</v>
      </c>
      <c r="CZ47" s="1" t="s">
        <v>8</v>
      </c>
      <c r="DA47" s="1" t="s">
        <v>9</v>
      </c>
      <c r="DB47" s="1" t="s">
        <v>10</v>
      </c>
      <c r="DC47" s="1" t="s">
        <v>11</v>
      </c>
      <c r="DF47" s="1" t="s">
        <v>2</v>
      </c>
      <c r="DG47" s="1" t="s">
        <v>3</v>
      </c>
      <c r="DH47" s="1" t="s">
        <v>4</v>
      </c>
      <c r="DI47" s="1" t="s">
        <v>5</v>
      </c>
      <c r="DJ47" s="1" t="s">
        <v>6</v>
      </c>
      <c r="DK47" s="1" t="s">
        <v>7</v>
      </c>
      <c r="DL47" s="1" t="s">
        <v>8</v>
      </c>
      <c r="DM47" s="1" t="s">
        <v>9</v>
      </c>
      <c r="DN47" s="1" t="s">
        <v>10</v>
      </c>
      <c r="DO47" s="1" t="s">
        <v>11</v>
      </c>
      <c r="DR47" s="1" t="s">
        <v>2</v>
      </c>
      <c r="DS47" s="1" t="s">
        <v>3</v>
      </c>
      <c r="DT47" s="1" t="s">
        <v>4</v>
      </c>
      <c r="DU47" s="1" t="s">
        <v>5</v>
      </c>
      <c r="DV47" s="1" t="s">
        <v>6</v>
      </c>
      <c r="DW47" s="1" t="s">
        <v>7</v>
      </c>
      <c r="DX47" s="1" t="s">
        <v>8</v>
      </c>
      <c r="DY47" s="1" t="s">
        <v>9</v>
      </c>
      <c r="DZ47" s="1" t="s">
        <v>10</v>
      </c>
      <c r="EA47" s="1" t="s">
        <v>11</v>
      </c>
      <c r="ED47" s="1" t="s">
        <v>2</v>
      </c>
      <c r="EE47" s="1" t="s">
        <v>3</v>
      </c>
      <c r="EF47" s="1" t="s">
        <v>4</v>
      </c>
      <c r="EG47" s="1" t="s">
        <v>5</v>
      </c>
      <c r="EH47" s="1" t="s">
        <v>6</v>
      </c>
      <c r="EI47" s="1" t="s">
        <v>7</v>
      </c>
      <c r="EJ47" s="1" t="s">
        <v>8</v>
      </c>
      <c r="EK47" s="1" t="s">
        <v>9</v>
      </c>
      <c r="EL47" s="1" t="s">
        <v>10</v>
      </c>
      <c r="EM47" s="1" t="s">
        <v>11</v>
      </c>
    </row>
    <row r="48" spans="1:143" x14ac:dyDescent="0.25">
      <c r="A48" s="1">
        <v>1</v>
      </c>
      <c r="B48" s="1">
        <v>1E-3</v>
      </c>
      <c r="C48" s="1">
        <v>2.0000000000000001E-4</v>
      </c>
      <c r="D48" s="4">
        <v>0</v>
      </c>
      <c r="E48" s="4">
        <v>0</v>
      </c>
      <c r="F48" s="1">
        <f t="shared" ref="F48:F61" si="144">(2.75*2.75)*((1-C48)*(1-C48))</f>
        <v>7.5594753025000001</v>
      </c>
      <c r="G48" s="1">
        <f t="shared" ref="G48:G61" si="145">1.5</f>
        <v>1.5</v>
      </c>
      <c r="H48" s="1">
        <f t="shared" ref="H48:H61" si="146">2.5*(1+D48)</f>
        <v>2.5</v>
      </c>
      <c r="I48" s="1">
        <f t="shared" ref="I48:I61" si="147">0.64*(1+E48)</f>
        <v>0.64</v>
      </c>
      <c r="J48" s="1">
        <f t="shared" ref="J48:J61" si="148">(F48-G48-H48-I48)*(F48-G48-H48-I48)</f>
        <v>8.5233360419074664</v>
      </c>
      <c r="K48" s="5">
        <f t="shared" ref="K48:K61" si="149">1/J48</f>
        <v>0.11732495293899108</v>
      </c>
      <c r="M48" s="1">
        <v>1</v>
      </c>
      <c r="N48" s="1">
        <v>1E-3</v>
      </c>
      <c r="O48" s="1">
        <v>2.0000000000000001E-4</v>
      </c>
      <c r="P48" s="4">
        <v>0.02</v>
      </c>
      <c r="Q48" s="4">
        <v>0.1</v>
      </c>
      <c r="R48" s="1">
        <f t="shared" ref="R48:R61" si="150">(2.75*2.75)*((1-O48)*(1-O48))</f>
        <v>7.5594753025000001</v>
      </c>
      <c r="S48" s="1">
        <f t="shared" ref="S48:S61" si="151">1.5</f>
        <v>1.5</v>
      </c>
      <c r="T48" s="1">
        <f t="shared" ref="T48:T61" si="152">2.5*(1+P48)</f>
        <v>2.5499999999999998</v>
      </c>
      <c r="U48" s="1">
        <f t="shared" ref="U48:U61" si="153">0.64*(1+Q48)</f>
        <v>0.70400000000000007</v>
      </c>
      <c r="V48" s="1">
        <f t="shared" ref="V48:V61" si="154">(R48-S48-T48-U48)*(R48-S48-T48-U48)</f>
        <v>7.8706916729374674</v>
      </c>
      <c r="W48" s="5">
        <f t="shared" ref="W48:W61" si="155">1/V48</f>
        <v>0.12705363665030778</v>
      </c>
      <c r="X48" s="2"/>
      <c r="Y48" s="1">
        <v>1</v>
      </c>
      <c r="Z48" s="1">
        <v>1E-3</v>
      </c>
      <c r="AA48" s="1">
        <v>2.0000000000000001E-4</v>
      </c>
      <c r="AB48" s="4">
        <v>0.04</v>
      </c>
      <c r="AC48" s="4">
        <v>0.2</v>
      </c>
      <c r="AD48" s="1">
        <f t="shared" ref="AD48:AD61" si="156">(2.75*2.75)*((1-AA48)*(1-AA48))</f>
        <v>7.5594753025000001</v>
      </c>
      <c r="AE48" s="1">
        <f t="shared" ref="AE48:AE61" si="157">1.5</f>
        <v>1.5</v>
      </c>
      <c r="AF48" s="1">
        <f t="shared" ref="AF48:AF61" si="158">2.5*(1+AB48)</f>
        <v>2.6</v>
      </c>
      <c r="AG48" s="1">
        <f t="shared" ref="AG48:AG61" si="159">0.64*(1+AC48)</f>
        <v>0.76800000000000002</v>
      </c>
      <c r="AH48" s="1">
        <f t="shared" ref="AH48:AH61" si="160">(AD48-AE48-AF48-AG48)*(AD48-AE48-AF48-AG48)</f>
        <v>7.2440393039674653</v>
      </c>
      <c r="AI48" s="5">
        <f t="shared" ref="AI48:AI61" si="161">1/AH48</f>
        <v>0.13804452985950988</v>
      </c>
      <c r="AK48" s="1">
        <v>1</v>
      </c>
      <c r="AL48" s="1">
        <v>1E-3</v>
      </c>
      <c r="AM48" s="1">
        <v>2.0000000000000001E-4</v>
      </c>
      <c r="AN48" s="4">
        <v>0.06</v>
      </c>
      <c r="AO48" s="4">
        <v>0.3</v>
      </c>
      <c r="AP48" s="1">
        <f t="shared" ref="AP48:AP61" si="162">(2.75*2.75)*((1-AM48)*(1-AM48))</f>
        <v>7.5594753025000001</v>
      </c>
      <c r="AQ48" s="1">
        <f t="shared" ref="AQ48:AQ61" si="163">1.5</f>
        <v>1.5</v>
      </c>
      <c r="AR48" s="1">
        <f t="shared" ref="AR48:AR61" si="164">2.5*(1+AN48)</f>
        <v>2.6500000000000004</v>
      </c>
      <c r="AS48" s="1">
        <f t="shared" ref="AS48:AS61" si="165">0.64*(1+AO48)</f>
        <v>0.83200000000000007</v>
      </c>
      <c r="AT48" s="1">
        <f t="shared" ref="AT48:AT61" si="166">(AP48-AQ48-AR48-AS48)*(AP48-AQ48-AR48-AS48)</f>
        <v>6.6433789349974663</v>
      </c>
      <c r="AU48" s="5">
        <f t="shared" ref="AU48:AU61" si="167">1/AT48</f>
        <v>0.15052581070334223</v>
      </c>
      <c r="AW48" s="1">
        <v>1</v>
      </c>
      <c r="AX48" s="1">
        <v>1E-3</v>
      </c>
      <c r="AY48" s="1">
        <v>2.0000000000000001E-4</v>
      </c>
      <c r="AZ48" s="4">
        <v>0.08</v>
      </c>
      <c r="BA48" s="4">
        <v>0.4</v>
      </c>
      <c r="BB48" s="1">
        <f t="shared" ref="BB48:BB61" si="168">(2.75*2.75)*((1-AY48)*(1-AY48))</f>
        <v>7.5594753025000001</v>
      </c>
      <c r="BC48" s="1">
        <f t="shared" ref="BC48:BC61" si="169">1.5</f>
        <v>1.5</v>
      </c>
      <c r="BD48" s="1">
        <f t="shared" ref="BD48:BD61" si="170">2.5*(1+AZ48)</f>
        <v>2.7</v>
      </c>
      <c r="BE48" s="1">
        <f t="shared" ref="BE48:BE61" si="171">0.64*(1+BA48)</f>
        <v>0.89599999999999991</v>
      </c>
      <c r="BF48" s="1">
        <f t="shared" ref="BF48:BF61" si="172">(BB48-BC48-BD48-BE48)*(BB48-BC48-BD48-BE48)</f>
        <v>6.0687105660274669</v>
      </c>
      <c r="BG48" s="5">
        <f t="shared" ref="BG48:BG61" si="173">1/BF48</f>
        <v>0.16477964950214993</v>
      </c>
      <c r="BI48" s="1">
        <v>1</v>
      </c>
      <c r="BJ48" s="1">
        <v>1E-3</v>
      </c>
      <c r="BK48" s="1">
        <v>2.0000000000000001E-4</v>
      </c>
      <c r="BL48" s="4">
        <v>0.1</v>
      </c>
      <c r="BM48" s="4">
        <v>0.5</v>
      </c>
      <c r="BN48" s="1">
        <f t="shared" ref="BN48:BN61" si="174">(2.75*2.75)*((1-BK48)*(1-BK48))</f>
        <v>7.5594753025000001</v>
      </c>
      <c r="BO48" s="1">
        <f t="shared" ref="BO48:BO61" si="175">1.5</f>
        <v>1.5</v>
      </c>
      <c r="BP48" s="1">
        <f t="shared" ref="BP48:BP61" si="176">2.5*(1+BL48)</f>
        <v>2.75</v>
      </c>
      <c r="BQ48" s="1">
        <f t="shared" ref="BQ48:BQ61" si="177">0.64*(1+BM48)</f>
        <v>0.96</v>
      </c>
      <c r="BR48" s="1">
        <f t="shared" ref="BR48:BR61" si="178">(BN48-BO48-BP48-BQ48)*(BN48-BO48-BP48-BQ48)</f>
        <v>5.5200341970574671</v>
      </c>
      <c r="BS48" s="5">
        <f t="shared" ref="BS48:BS61" si="179">1/BR48</f>
        <v>0.1811582979926219</v>
      </c>
      <c r="BU48" s="1">
        <v>1</v>
      </c>
      <c r="BV48" s="1">
        <v>1E-3</v>
      </c>
      <c r="BW48" s="1">
        <v>2.0000000000000001E-4</v>
      </c>
      <c r="BX48" s="4">
        <v>0.2</v>
      </c>
      <c r="BY48" s="4">
        <v>1</v>
      </c>
      <c r="BZ48" s="1">
        <f t="shared" ref="BZ48:BZ61" si="180">(2.75*2.75)*((1-BW48)*(1-BW48))</f>
        <v>7.5594753025000001</v>
      </c>
      <c r="CA48" s="1">
        <f t="shared" ref="CA48:CA61" si="181">1.5</f>
        <v>1.5</v>
      </c>
      <c r="CB48" s="1">
        <f t="shared" ref="CB48:CB61" si="182">2.5*(1+BX48)</f>
        <v>3</v>
      </c>
      <c r="CC48" s="1">
        <f t="shared" ref="CC48:CC61" si="183">0.64*(1+BY48)</f>
        <v>1.28</v>
      </c>
      <c r="CD48" s="1">
        <f t="shared" ref="CD48:CD61" si="184">(BZ48-CA48-CB48-CC48)*(BZ48-CA48-CB48-CC48)</f>
        <v>3.1665323522074669</v>
      </c>
      <c r="CE48" s="5">
        <f t="shared" ref="CE48:CE61" si="185">1/CD48</f>
        <v>0.31580286849205114</v>
      </c>
      <c r="CG48" s="1">
        <v>1</v>
      </c>
      <c r="CH48" s="1">
        <v>1E-3</v>
      </c>
      <c r="CI48" s="1">
        <v>2.0000000000000001E-4</v>
      </c>
      <c r="CJ48" s="4">
        <v>0.3</v>
      </c>
      <c r="CK48" s="4">
        <v>1.5</v>
      </c>
      <c r="CL48" s="1">
        <f t="shared" ref="CL48:CL61" si="186">(2.75*2.75)*((1-CI48)*(1-CI48))</f>
        <v>7.5594753025000001</v>
      </c>
      <c r="CM48" s="1">
        <f t="shared" ref="CM48:CM61" si="187">1.5</f>
        <v>1.5</v>
      </c>
      <c r="CN48" s="1">
        <f t="shared" ref="CN48:CN61" si="188">2.5*(1+CJ48)</f>
        <v>3.25</v>
      </c>
      <c r="CO48" s="1">
        <f t="shared" ref="CO48:CO61" si="189">0.64*(1+CK48)</f>
        <v>1.6</v>
      </c>
      <c r="CP48" s="1">
        <f t="shared" ref="CP48:CP61" si="190">(CL48-CM48-CN48-CO48)*(CL48-CM48-CN48-CO48)</f>
        <v>1.4628305073574666</v>
      </c>
      <c r="CQ48" s="1">
        <f t="shared" ref="CQ48:CQ61" si="191">1/CP48</f>
        <v>0.6836061970066869</v>
      </c>
      <c r="CS48" s="1">
        <v>1</v>
      </c>
      <c r="CT48" s="1">
        <v>1E-3</v>
      </c>
      <c r="CU48" s="1">
        <v>2.0000000000000001E-4</v>
      </c>
      <c r="CV48" s="4">
        <v>0.4</v>
      </c>
      <c r="CW48" s="4">
        <v>2</v>
      </c>
      <c r="CX48" s="1">
        <f t="shared" ref="CX48:CX61" si="192">(2.75*2.75)*((1-CU48)*(1-CU48))</f>
        <v>7.5594753025000001</v>
      </c>
      <c r="CY48" s="1">
        <f t="shared" ref="CY48:CY61" si="193">1.5</f>
        <v>1.5</v>
      </c>
      <c r="CZ48" s="1">
        <f t="shared" ref="CZ48:CZ61" si="194">2.5*(1+CV48)</f>
        <v>3.5</v>
      </c>
      <c r="DA48" s="1">
        <f t="shared" ref="DA48:DA61" si="195">0.64*(1+CW48)</f>
        <v>1.92</v>
      </c>
      <c r="DB48" s="1">
        <f t="shared" ref="DB48:DB61" si="196">(CX48-CY48-CZ48-DA48)*(CX48-CY48-CZ48-DA48)</f>
        <v>0.40892866250746673</v>
      </c>
      <c r="DC48" s="5">
        <f t="shared" ref="DC48:DC61" si="197">1/DB48</f>
        <v>2.4454143025050019</v>
      </c>
      <c r="DE48" s="1">
        <v>1</v>
      </c>
      <c r="DF48" s="1">
        <v>1E-3</v>
      </c>
      <c r="DG48" s="1">
        <v>2.0000000000000001E-4</v>
      </c>
      <c r="DH48" s="4">
        <v>0.5</v>
      </c>
      <c r="DI48" s="4">
        <v>2.5</v>
      </c>
      <c r="DJ48" s="1">
        <f t="shared" ref="DJ48:DJ61" si="198">(2.75*2.75)*((1-DG48)*(1-DG48))</f>
        <v>7.5594753025000001</v>
      </c>
      <c r="DK48" s="1">
        <f t="shared" ref="DK48:DK61" si="199">1.5</f>
        <v>1.5</v>
      </c>
      <c r="DL48" s="1">
        <f t="shared" ref="DL48:DL61" si="200">2.5*(1+DH48)</f>
        <v>3.75</v>
      </c>
      <c r="DM48" s="1">
        <f t="shared" ref="DM48:DM61" si="201">0.64*(1+DI48)</f>
        <v>2.2400000000000002</v>
      </c>
      <c r="DN48" s="1">
        <f t="shared" ref="DN48:DN61" si="202">(DJ48-DK48-DL48-DM48)*(DJ48-DK48-DL48-DM48)</f>
        <v>4.8268176574664916E-3</v>
      </c>
      <c r="DO48" s="7">
        <f t="shared" ref="DO48:DO61" si="203">1/DN48</f>
        <v>207.17583943804533</v>
      </c>
      <c r="DQ48" s="1">
        <v>1</v>
      </c>
      <c r="DR48" s="1">
        <v>1E-3</v>
      </c>
      <c r="DS48" s="1">
        <v>2.0000000000000001E-4</v>
      </c>
      <c r="DT48" s="4">
        <v>0.6</v>
      </c>
      <c r="DU48" s="4">
        <v>3</v>
      </c>
      <c r="DV48" s="1">
        <f t="shared" ref="DV48:DV61" si="204">(2.75*2.75)*((1-DS48)*(1-DS48))</f>
        <v>7.5594753025000001</v>
      </c>
      <c r="DW48" s="1">
        <f t="shared" ref="DW48:DW61" si="205">1.5</f>
        <v>1.5</v>
      </c>
      <c r="DX48" s="1">
        <f t="shared" ref="DX48:DX61" si="206">2.5*(1+DT48)</f>
        <v>4</v>
      </c>
      <c r="DY48" s="1">
        <f t="shared" ref="DY48:DY61" si="207">0.64*(1+DU48)</f>
        <v>2.56</v>
      </c>
      <c r="DZ48" s="1">
        <f t="shared" ref="DZ48:DZ61" si="208">(DV48-DW48-DX48-DY48)*(DV48-DW48-DX48-DY48)</f>
        <v>0.25052497280746644</v>
      </c>
      <c r="EA48" s="7">
        <f t="shared" ref="EA48:EA61" si="209">1/DZ48</f>
        <v>3.991618036292615</v>
      </c>
      <c r="EC48" s="1">
        <v>1</v>
      </c>
      <c r="ED48" s="1">
        <v>1E-3</v>
      </c>
      <c r="EE48" s="1">
        <v>2.0000000000000001E-4</v>
      </c>
      <c r="EF48" s="4">
        <v>0.7</v>
      </c>
      <c r="EG48" s="4">
        <v>3.5</v>
      </c>
      <c r="EH48" s="1">
        <f t="shared" ref="EH48:EH61" si="210">(2.75*2.75)*((1-EE48)*(1-EE48))</f>
        <v>7.5594753025000001</v>
      </c>
      <c r="EI48" s="1">
        <f t="shared" ref="EI48:EI61" si="211">1.5</f>
        <v>1.5</v>
      </c>
      <c r="EJ48" s="1">
        <f t="shared" ref="EJ48:EJ61" si="212">2.5*(1+EF48)</f>
        <v>4.25</v>
      </c>
      <c r="EK48" s="1">
        <f t="shared" ref="EK48:EK61" si="213">0.64*(1+EG48)</f>
        <v>2.88</v>
      </c>
      <c r="EL48" s="1">
        <f t="shared" ref="EL48:EL61" si="214">(EH48-EI48-EJ48-EK48)*(EH48-EI48-EJ48-EK48)</f>
        <v>1.146023127957466</v>
      </c>
      <c r="EM48" s="7">
        <f t="shared" ref="EM48:EM61" si="215">1/EL48</f>
        <v>0.87258273904321626</v>
      </c>
    </row>
    <row r="49" spans="1:143" x14ac:dyDescent="0.25">
      <c r="A49" s="1">
        <v>2</v>
      </c>
      <c r="B49" s="1">
        <v>3.0000000000000001E-3</v>
      </c>
      <c r="C49" s="1">
        <v>6.3000000000000003E-4</v>
      </c>
      <c r="D49" s="4">
        <v>0</v>
      </c>
      <c r="E49" s="4">
        <v>0</v>
      </c>
      <c r="F49" s="1">
        <f t="shared" si="144"/>
        <v>7.5529742515562495</v>
      </c>
      <c r="G49" s="1">
        <f t="shared" si="145"/>
        <v>1.5</v>
      </c>
      <c r="H49" s="1">
        <f t="shared" si="146"/>
        <v>2.5</v>
      </c>
      <c r="I49" s="1">
        <f t="shared" si="147"/>
        <v>0.64</v>
      </c>
      <c r="J49" s="1">
        <f t="shared" si="148"/>
        <v>8.4854189902296913</v>
      </c>
      <c r="K49" s="5">
        <f t="shared" si="149"/>
        <v>0.1178492188955458</v>
      </c>
      <c r="M49" s="1">
        <v>2</v>
      </c>
      <c r="N49" s="1">
        <v>0.03</v>
      </c>
      <c r="O49" s="1">
        <v>6.3000000000000003E-4</v>
      </c>
      <c r="P49" s="4">
        <v>0.02</v>
      </c>
      <c r="Q49" s="4">
        <v>0.1</v>
      </c>
      <c r="R49" s="1">
        <f t="shared" si="150"/>
        <v>7.5529742515562495</v>
      </c>
      <c r="S49" s="1">
        <f t="shared" si="151"/>
        <v>1.5</v>
      </c>
      <c r="T49" s="1">
        <f t="shared" si="152"/>
        <v>2.5499999999999998</v>
      </c>
      <c r="U49" s="1">
        <f t="shared" si="153"/>
        <v>0.70400000000000007</v>
      </c>
      <c r="V49" s="1">
        <f t="shared" si="154"/>
        <v>7.8342568608748664</v>
      </c>
      <c r="W49" s="5">
        <f t="shared" si="155"/>
        <v>0.12764452554448516</v>
      </c>
      <c r="X49" s="2"/>
      <c r="Y49" s="1">
        <v>2</v>
      </c>
      <c r="Z49" s="1">
        <v>0.03</v>
      </c>
      <c r="AA49" s="1">
        <v>6.3000000000000003E-4</v>
      </c>
      <c r="AB49" s="4">
        <v>0.04</v>
      </c>
      <c r="AC49" s="4">
        <v>0.2</v>
      </c>
      <c r="AD49" s="1">
        <f t="shared" si="156"/>
        <v>7.5529742515562495</v>
      </c>
      <c r="AE49" s="1">
        <f t="shared" si="157"/>
        <v>1.5</v>
      </c>
      <c r="AF49" s="1">
        <f t="shared" si="158"/>
        <v>2.6</v>
      </c>
      <c r="AG49" s="1">
        <f t="shared" si="159"/>
        <v>0.76800000000000002</v>
      </c>
      <c r="AH49" s="1">
        <f t="shared" si="160"/>
        <v>7.2090867315200402</v>
      </c>
      <c r="AI49" s="5">
        <f t="shared" si="161"/>
        <v>0.13871382565391183</v>
      </c>
      <c r="AK49" s="1">
        <v>2</v>
      </c>
      <c r="AL49" s="1">
        <v>0.03</v>
      </c>
      <c r="AM49" s="1">
        <v>6.3000000000000003E-4</v>
      </c>
      <c r="AN49" s="4">
        <v>0.06</v>
      </c>
      <c r="AO49" s="4">
        <v>0.3</v>
      </c>
      <c r="AP49" s="1">
        <f t="shared" si="162"/>
        <v>7.5529742515562495</v>
      </c>
      <c r="AQ49" s="1">
        <f t="shared" si="163"/>
        <v>1.5</v>
      </c>
      <c r="AR49" s="1">
        <f t="shared" si="164"/>
        <v>2.6500000000000004</v>
      </c>
      <c r="AS49" s="1">
        <f t="shared" si="165"/>
        <v>0.83200000000000007</v>
      </c>
      <c r="AT49" s="1">
        <f t="shared" si="166"/>
        <v>6.6099086021652163</v>
      </c>
      <c r="AU49" s="5">
        <f t="shared" si="167"/>
        <v>0.15128802229919316</v>
      </c>
      <c r="AW49" s="1">
        <v>2</v>
      </c>
      <c r="AX49" s="1">
        <v>0.03</v>
      </c>
      <c r="AY49" s="1">
        <v>6.3000000000000003E-4</v>
      </c>
      <c r="AZ49" s="4">
        <v>0.08</v>
      </c>
      <c r="BA49" s="4">
        <v>0.4</v>
      </c>
      <c r="BB49" s="1">
        <f t="shared" si="168"/>
        <v>7.5529742515562495</v>
      </c>
      <c r="BC49" s="1">
        <f t="shared" si="169"/>
        <v>1.5</v>
      </c>
      <c r="BD49" s="1">
        <f t="shared" si="170"/>
        <v>2.7</v>
      </c>
      <c r="BE49" s="1">
        <f t="shared" si="171"/>
        <v>0.89599999999999991</v>
      </c>
      <c r="BF49" s="1">
        <f t="shared" si="172"/>
        <v>6.0367224728103919</v>
      </c>
      <c r="BG49" s="5">
        <f t="shared" si="173"/>
        <v>0.16565280323951198</v>
      </c>
      <c r="BI49" s="1">
        <v>2</v>
      </c>
      <c r="BJ49" s="1">
        <v>0.03</v>
      </c>
      <c r="BK49" s="1">
        <v>6.3000000000000003E-4</v>
      </c>
      <c r="BL49" s="4">
        <v>0.1</v>
      </c>
      <c r="BM49" s="4">
        <v>0.5</v>
      </c>
      <c r="BN49" s="1">
        <f t="shared" si="174"/>
        <v>7.5529742515562495</v>
      </c>
      <c r="BO49" s="1">
        <f t="shared" si="175"/>
        <v>1.5</v>
      </c>
      <c r="BP49" s="1">
        <f t="shared" si="176"/>
        <v>2.75</v>
      </c>
      <c r="BQ49" s="1">
        <f t="shared" si="177"/>
        <v>0.96</v>
      </c>
      <c r="BR49" s="1">
        <f t="shared" si="178"/>
        <v>5.4895283434555679</v>
      </c>
      <c r="BS49" s="5">
        <f t="shared" si="179"/>
        <v>0.18216501262666154</v>
      </c>
      <c r="BU49" s="1">
        <v>2</v>
      </c>
      <c r="BV49" s="1">
        <v>0.03</v>
      </c>
      <c r="BW49" s="1">
        <v>6.3000000000000003E-4</v>
      </c>
      <c r="BX49" s="4">
        <v>0.2</v>
      </c>
      <c r="BY49" s="4">
        <v>1</v>
      </c>
      <c r="BZ49" s="1">
        <f t="shared" si="180"/>
        <v>7.5529742515562495</v>
      </c>
      <c r="CA49" s="1">
        <f t="shared" si="181"/>
        <v>1.5</v>
      </c>
      <c r="CB49" s="1">
        <f t="shared" si="182"/>
        <v>3</v>
      </c>
      <c r="CC49" s="1">
        <f t="shared" si="183"/>
        <v>1.28</v>
      </c>
      <c r="CD49" s="1">
        <f t="shared" si="184"/>
        <v>3.1434376966814428</v>
      </c>
      <c r="CE49" s="5">
        <f t="shared" si="185"/>
        <v>0.31812305395959001</v>
      </c>
      <c r="CG49" s="1">
        <v>2</v>
      </c>
      <c r="CH49" s="1">
        <v>0.03</v>
      </c>
      <c r="CI49" s="1">
        <v>6.3000000000000003E-4</v>
      </c>
      <c r="CJ49" s="4">
        <v>0.3</v>
      </c>
      <c r="CK49" s="4">
        <v>1.5</v>
      </c>
      <c r="CL49" s="1">
        <f t="shared" si="186"/>
        <v>7.5529742515562495</v>
      </c>
      <c r="CM49" s="1">
        <f t="shared" si="187"/>
        <v>1.5</v>
      </c>
      <c r="CN49" s="1">
        <f t="shared" si="188"/>
        <v>3.25</v>
      </c>
      <c r="CO49" s="1">
        <f t="shared" si="189"/>
        <v>1.6</v>
      </c>
      <c r="CP49" s="1">
        <f t="shared" si="190"/>
        <v>1.4471470499073185</v>
      </c>
      <c r="CQ49" s="1">
        <f t="shared" si="191"/>
        <v>0.69101477977932124</v>
      </c>
      <c r="CS49" s="1">
        <v>2</v>
      </c>
      <c r="CT49" s="1">
        <v>0.03</v>
      </c>
      <c r="CU49" s="1">
        <v>6.3000000000000003E-4</v>
      </c>
      <c r="CV49" s="4">
        <v>0.4</v>
      </c>
      <c r="CW49" s="4">
        <v>2</v>
      </c>
      <c r="CX49" s="1">
        <f t="shared" si="192"/>
        <v>7.5529742515562495</v>
      </c>
      <c r="CY49" s="1">
        <f t="shared" si="193"/>
        <v>1.5</v>
      </c>
      <c r="CZ49" s="1">
        <f t="shared" si="194"/>
        <v>3.5</v>
      </c>
      <c r="DA49" s="1">
        <f t="shared" si="195"/>
        <v>1.92</v>
      </c>
      <c r="DB49" s="1">
        <f t="shared" si="196"/>
        <v>0.40065640313319428</v>
      </c>
      <c r="DC49" s="5">
        <f t="shared" si="197"/>
        <v>2.4959042016547026</v>
      </c>
      <c r="DE49" s="1">
        <v>2</v>
      </c>
      <c r="DF49" s="1">
        <v>0.03</v>
      </c>
      <c r="DG49" s="1">
        <v>6.3000000000000003E-4</v>
      </c>
      <c r="DH49" s="4">
        <v>0.5</v>
      </c>
      <c r="DI49" s="4">
        <v>2.5</v>
      </c>
      <c r="DJ49" s="1">
        <f t="shared" si="198"/>
        <v>7.5529742515562495</v>
      </c>
      <c r="DK49" s="1">
        <f t="shared" si="199"/>
        <v>1.5</v>
      </c>
      <c r="DL49" s="1">
        <f t="shared" si="200"/>
        <v>3.75</v>
      </c>
      <c r="DM49" s="1">
        <f t="shared" si="201"/>
        <v>2.2400000000000002</v>
      </c>
      <c r="DN49" s="1">
        <f t="shared" si="202"/>
        <v>3.9657563590697609E-3</v>
      </c>
      <c r="DO49" s="7">
        <f t="shared" si="203"/>
        <v>252.15870806409495</v>
      </c>
      <c r="DQ49" s="1">
        <v>2</v>
      </c>
      <c r="DR49" s="1">
        <v>0.03</v>
      </c>
      <c r="DS49" s="1">
        <v>6.3000000000000003E-4</v>
      </c>
      <c r="DT49" s="4">
        <v>0.6</v>
      </c>
      <c r="DU49" s="4">
        <v>3</v>
      </c>
      <c r="DV49" s="1">
        <f t="shared" si="204"/>
        <v>7.5529742515562495</v>
      </c>
      <c r="DW49" s="1">
        <f t="shared" si="205"/>
        <v>1.5</v>
      </c>
      <c r="DX49" s="1">
        <f t="shared" si="206"/>
        <v>4</v>
      </c>
      <c r="DY49" s="1">
        <f t="shared" si="207"/>
        <v>2.56</v>
      </c>
      <c r="DZ49" s="1">
        <f t="shared" si="208"/>
        <v>0.25707510958494545</v>
      </c>
      <c r="EA49" s="7">
        <f t="shared" si="209"/>
        <v>3.8899137361626583</v>
      </c>
      <c r="EC49" s="1">
        <v>2</v>
      </c>
      <c r="ED49" s="1">
        <v>0.03</v>
      </c>
      <c r="EE49" s="1">
        <v>6.3000000000000003E-4</v>
      </c>
      <c r="EF49" s="4">
        <v>0.7</v>
      </c>
      <c r="EG49" s="4">
        <v>3.5</v>
      </c>
      <c r="EH49" s="1">
        <f t="shared" si="210"/>
        <v>7.5529742515562495</v>
      </c>
      <c r="EI49" s="1">
        <f t="shared" si="211"/>
        <v>1.5</v>
      </c>
      <c r="EJ49" s="1">
        <f t="shared" si="212"/>
        <v>4.25</v>
      </c>
      <c r="EK49" s="1">
        <f t="shared" si="213"/>
        <v>2.88</v>
      </c>
      <c r="EL49" s="1">
        <f t="shared" si="214"/>
        <v>1.1599844628108207</v>
      </c>
      <c r="EM49" s="7">
        <f t="shared" si="215"/>
        <v>0.86208051233448957</v>
      </c>
    </row>
    <row r="50" spans="1:143" x14ac:dyDescent="0.25">
      <c r="A50" s="1">
        <v>3</v>
      </c>
      <c r="B50" s="1">
        <v>0.01</v>
      </c>
      <c r="C50" s="1">
        <v>2E-3</v>
      </c>
      <c r="D50" s="4">
        <v>0</v>
      </c>
      <c r="E50" s="4">
        <v>0</v>
      </c>
      <c r="F50" s="1">
        <f t="shared" si="144"/>
        <v>7.5322802500000003</v>
      </c>
      <c r="G50" s="1">
        <f t="shared" si="145"/>
        <v>1.5</v>
      </c>
      <c r="H50" s="1">
        <f t="shared" si="146"/>
        <v>2.5</v>
      </c>
      <c r="I50" s="1">
        <f t="shared" si="147"/>
        <v>0.64</v>
      </c>
      <c r="J50" s="1">
        <f t="shared" si="148"/>
        <v>8.3652850445400642</v>
      </c>
      <c r="K50" s="5">
        <f t="shared" si="149"/>
        <v>0.11954165275607551</v>
      </c>
      <c r="M50" s="1">
        <v>3</v>
      </c>
      <c r="N50" s="1">
        <v>0.01</v>
      </c>
      <c r="O50" s="2">
        <v>2E-3</v>
      </c>
      <c r="P50" s="4">
        <v>0.02</v>
      </c>
      <c r="Q50" s="4">
        <v>0.1</v>
      </c>
      <c r="R50" s="1">
        <f t="shared" si="150"/>
        <v>7.5322802500000003</v>
      </c>
      <c r="S50" s="1">
        <f t="shared" si="151"/>
        <v>1.5</v>
      </c>
      <c r="T50" s="1">
        <f t="shared" si="152"/>
        <v>2.5499999999999998</v>
      </c>
      <c r="U50" s="1">
        <f t="shared" si="153"/>
        <v>0.70400000000000007</v>
      </c>
      <c r="V50" s="1">
        <f t="shared" si="154"/>
        <v>7.718841147540064</v>
      </c>
      <c r="W50" s="5">
        <f t="shared" si="155"/>
        <v>0.12955312603093178</v>
      </c>
      <c r="X50" s="2"/>
      <c r="Y50" s="1">
        <v>3</v>
      </c>
      <c r="Z50" s="1">
        <v>0.01</v>
      </c>
      <c r="AA50" s="2">
        <v>2E-3</v>
      </c>
      <c r="AB50" s="4">
        <v>0.04</v>
      </c>
      <c r="AC50" s="4">
        <v>0.2</v>
      </c>
      <c r="AD50" s="1">
        <f t="shared" si="156"/>
        <v>7.5322802500000003</v>
      </c>
      <c r="AE50" s="1">
        <f t="shared" si="157"/>
        <v>1.5</v>
      </c>
      <c r="AF50" s="1">
        <f t="shared" si="158"/>
        <v>2.6</v>
      </c>
      <c r="AG50" s="1">
        <f t="shared" si="159"/>
        <v>0.76800000000000002</v>
      </c>
      <c r="AH50" s="1">
        <f t="shared" si="160"/>
        <v>7.0983892505400625</v>
      </c>
      <c r="AI50" s="5">
        <f t="shared" si="161"/>
        <v>0.14087703064803295</v>
      </c>
      <c r="AK50" s="1">
        <v>3</v>
      </c>
      <c r="AL50" s="1">
        <v>0.01</v>
      </c>
      <c r="AM50" s="2">
        <v>2E-3</v>
      </c>
      <c r="AN50" s="4">
        <v>0.06</v>
      </c>
      <c r="AO50" s="4">
        <v>0.3</v>
      </c>
      <c r="AP50" s="1">
        <f t="shared" si="162"/>
        <v>7.5322802500000003</v>
      </c>
      <c r="AQ50" s="1">
        <f t="shared" si="163"/>
        <v>1.5</v>
      </c>
      <c r="AR50" s="1">
        <f t="shared" si="164"/>
        <v>2.6500000000000004</v>
      </c>
      <c r="AS50" s="1">
        <f t="shared" si="165"/>
        <v>0.83200000000000007</v>
      </c>
      <c r="AT50" s="1">
        <f t="shared" si="166"/>
        <v>6.5039293535400633</v>
      </c>
      <c r="AU50" s="5">
        <f t="shared" si="167"/>
        <v>0.1537532075829981</v>
      </c>
      <c r="AW50" s="1">
        <v>3</v>
      </c>
      <c r="AX50" s="1">
        <v>0.01</v>
      </c>
      <c r="AY50" s="2">
        <v>2E-3</v>
      </c>
      <c r="AZ50" s="4">
        <v>0.08</v>
      </c>
      <c r="BA50" s="4">
        <v>0.4</v>
      </c>
      <c r="BB50" s="1">
        <f t="shared" si="168"/>
        <v>7.5322802500000003</v>
      </c>
      <c r="BC50" s="1">
        <f t="shared" si="169"/>
        <v>1.5</v>
      </c>
      <c r="BD50" s="1">
        <f t="shared" si="170"/>
        <v>2.7</v>
      </c>
      <c r="BE50" s="1">
        <f t="shared" si="171"/>
        <v>0.89599999999999991</v>
      </c>
      <c r="BF50" s="1">
        <f t="shared" si="172"/>
        <v>5.9354614565400636</v>
      </c>
      <c r="BG50" s="5">
        <f t="shared" si="173"/>
        <v>0.16847889710380265</v>
      </c>
      <c r="BI50" s="1">
        <v>3</v>
      </c>
      <c r="BJ50" s="1">
        <v>0.01</v>
      </c>
      <c r="BK50" s="1">
        <v>2E-3</v>
      </c>
      <c r="BL50" s="4">
        <v>0.1</v>
      </c>
      <c r="BM50" s="4">
        <v>0.5</v>
      </c>
      <c r="BN50" s="1">
        <f t="shared" si="174"/>
        <v>7.5322802500000003</v>
      </c>
      <c r="BO50" s="1">
        <f t="shared" si="175"/>
        <v>1.5</v>
      </c>
      <c r="BP50" s="1">
        <f t="shared" si="176"/>
        <v>2.75</v>
      </c>
      <c r="BQ50" s="1">
        <f t="shared" si="177"/>
        <v>0.96</v>
      </c>
      <c r="BR50" s="1">
        <f t="shared" si="178"/>
        <v>5.3929855595400644</v>
      </c>
      <c r="BS50" s="5">
        <f t="shared" si="179"/>
        <v>0.18542604814341168</v>
      </c>
      <c r="BU50" s="1">
        <v>3</v>
      </c>
      <c r="BV50" s="1">
        <v>0.01</v>
      </c>
      <c r="BW50" s="1">
        <v>2E-3</v>
      </c>
      <c r="BX50" s="4">
        <v>0.2</v>
      </c>
      <c r="BY50" s="4">
        <v>1</v>
      </c>
      <c r="BZ50" s="1">
        <f t="shared" si="180"/>
        <v>7.5322802500000003</v>
      </c>
      <c r="CA50" s="1">
        <f t="shared" si="181"/>
        <v>1.5</v>
      </c>
      <c r="CB50" s="1">
        <f t="shared" si="182"/>
        <v>3</v>
      </c>
      <c r="CC50" s="1">
        <f t="shared" si="183"/>
        <v>1.28</v>
      </c>
      <c r="CD50" s="1">
        <f t="shared" si="184"/>
        <v>3.0704860745400637</v>
      </c>
      <c r="CE50" s="5">
        <f t="shared" si="185"/>
        <v>0.32568133374446018</v>
      </c>
      <c r="CG50" s="1">
        <v>3</v>
      </c>
      <c r="CH50" s="1">
        <v>0.01</v>
      </c>
      <c r="CI50" s="1">
        <v>2E-3</v>
      </c>
      <c r="CJ50" s="4">
        <v>0.3</v>
      </c>
      <c r="CK50" s="4">
        <v>1.5</v>
      </c>
      <c r="CL50" s="1">
        <f t="shared" si="186"/>
        <v>7.5322802500000003</v>
      </c>
      <c r="CM50" s="1">
        <f t="shared" si="187"/>
        <v>1.5</v>
      </c>
      <c r="CN50" s="1">
        <f t="shared" si="188"/>
        <v>3.25</v>
      </c>
      <c r="CO50" s="1">
        <f t="shared" si="189"/>
        <v>1.6</v>
      </c>
      <c r="CP50" s="1">
        <f t="shared" si="190"/>
        <v>1.3977865895400632</v>
      </c>
      <c r="CQ50" s="1">
        <f t="shared" si="191"/>
        <v>0.71541679358151988</v>
      </c>
      <c r="CS50" s="1">
        <v>3</v>
      </c>
      <c r="CT50" s="1">
        <v>0.01</v>
      </c>
      <c r="CU50" s="1">
        <v>2E-3</v>
      </c>
      <c r="CV50" s="4">
        <v>0.4</v>
      </c>
      <c r="CW50" s="4">
        <v>2</v>
      </c>
      <c r="CX50" s="1">
        <f t="shared" si="192"/>
        <v>7.5322802500000003</v>
      </c>
      <c r="CY50" s="1">
        <f t="shared" si="193"/>
        <v>1.5</v>
      </c>
      <c r="CZ50" s="1">
        <f t="shared" si="194"/>
        <v>3.5</v>
      </c>
      <c r="DA50" s="1">
        <f t="shared" si="195"/>
        <v>1.92</v>
      </c>
      <c r="DB50" s="1">
        <f t="shared" si="196"/>
        <v>0.37488710454006302</v>
      </c>
      <c r="DC50" s="5">
        <f t="shared" si="197"/>
        <v>2.6674697205892639</v>
      </c>
      <c r="DE50" s="1">
        <v>3</v>
      </c>
      <c r="DF50" s="1">
        <v>0.01</v>
      </c>
      <c r="DG50" s="1">
        <v>2E-3</v>
      </c>
      <c r="DH50" s="4">
        <v>0.5</v>
      </c>
      <c r="DI50" s="4">
        <v>2.5</v>
      </c>
      <c r="DJ50" s="1">
        <f t="shared" si="198"/>
        <v>7.5322802500000003</v>
      </c>
      <c r="DK50" s="1">
        <f t="shared" si="199"/>
        <v>1.5</v>
      </c>
      <c r="DL50" s="1">
        <f t="shared" si="200"/>
        <v>3.75</v>
      </c>
      <c r="DM50" s="1">
        <f t="shared" si="201"/>
        <v>2.2400000000000002</v>
      </c>
      <c r="DN50" s="1">
        <f t="shared" si="202"/>
        <v>1.787619540062511E-3</v>
      </c>
      <c r="DO50" s="7">
        <f t="shared" si="203"/>
        <v>559.40314904201102</v>
      </c>
      <c r="DQ50" s="1">
        <v>3</v>
      </c>
      <c r="DR50" s="1">
        <v>0.01</v>
      </c>
      <c r="DS50" s="1">
        <v>2E-3</v>
      </c>
      <c r="DT50" s="4">
        <v>0.6</v>
      </c>
      <c r="DU50" s="4">
        <v>3</v>
      </c>
      <c r="DV50" s="1">
        <f t="shared" si="204"/>
        <v>7.5322802500000003</v>
      </c>
      <c r="DW50" s="1">
        <f t="shared" si="205"/>
        <v>1.5</v>
      </c>
      <c r="DX50" s="1">
        <f t="shared" si="206"/>
        <v>4</v>
      </c>
      <c r="DY50" s="1">
        <f t="shared" si="207"/>
        <v>2.56</v>
      </c>
      <c r="DZ50" s="1">
        <f t="shared" si="208"/>
        <v>0.27848813454006222</v>
      </c>
      <c r="EA50" s="7">
        <f t="shared" si="209"/>
        <v>3.5908172592399765</v>
      </c>
      <c r="EC50" s="1">
        <v>3</v>
      </c>
      <c r="ED50" s="1">
        <v>0.01</v>
      </c>
      <c r="EE50" s="1">
        <v>2E-3</v>
      </c>
      <c r="EF50" s="4">
        <v>0.7</v>
      </c>
      <c r="EG50" s="4">
        <v>3.5</v>
      </c>
      <c r="EH50" s="1">
        <f t="shared" si="210"/>
        <v>7.5322802500000003</v>
      </c>
      <c r="EI50" s="1">
        <f t="shared" si="211"/>
        <v>1.5</v>
      </c>
      <c r="EJ50" s="1">
        <f t="shared" si="212"/>
        <v>4.25</v>
      </c>
      <c r="EK50" s="1">
        <f t="shared" si="213"/>
        <v>2.88</v>
      </c>
      <c r="EL50" s="1">
        <f t="shared" si="214"/>
        <v>1.2049886495400615</v>
      </c>
      <c r="EM50" s="7">
        <f t="shared" si="215"/>
        <v>0.82988333573241158</v>
      </c>
    </row>
    <row r="51" spans="1:143" x14ac:dyDescent="0.25">
      <c r="A51" s="1">
        <v>4</v>
      </c>
      <c r="B51" s="1">
        <v>0.03</v>
      </c>
      <c r="C51" s="1">
        <v>6.0000000000000001E-3</v>
      </c>
      <c r="D51" s="4">
        <v>0</v>
      </c>
      <c r="E51" s="4">
        <v>0</v>
      </c>
      <c r="F51" s="1">
        <f t="shared" si="144"/>
        <v>7.4720222500000002</v>
      </c>
      <c r="G51" s="1">
        <f t="shared" si="145"/>
        <v>1.5</v>
      </c>
      <c r="H51" s="1">
        <f t="shared" si="146"/>
        <v>2.5</v>
      </c>
      <c r="I51" s="1">
        <f t="shared" si="147"/>
        <v>0.64</v>
      </c>
      <c r="J51" s="1">
        <f t="shared" si="148"/>
        <v>8.0203500244950625</v>
      </c>
      <c r="K51" s="5">
        <f t="shared" si="149"/>
        <v>0.12468283764996367</v>
      </c>
      <c r="M51" s="1">
        <v>4</v>
      </c>
      <c r="N51" s="1">
        <v>0.03</v>
      </c>
      <c r="O51" s="1">
        <v>6.0000000000000001E-3</v>
      </c>
      <c r="P51" s="4">
        <v>0.02</v>
      </c>
      <c r="Q51" s="4">
        <v>0.1</v>
      </c>
      <c r="R51" s="1">
        <f t="shared" si="150"/>
        <v>7.4720222500000002</v>
      </c>
      <c r="S51" s="1">
        <f t="shared" si="151"/>
        <v>1.5</v>
      </c>
      <c r="T51" s="1">
        <f t="shared" si="152"/>
        <v>2.5499999999999998</v>
      </c>
      <c r="U51" s="1">
        <f t="shared" si="153"/>
        <v>0.70400000000000007</v>
      </c>
      <c r="V51" s="1">
        <f t="shared" si="154"/>
        <v>7.3876449514950639</v>
      </c>
      <c r="W51" s="5">
        <f t="shared" si="155"/>
        <v>0.13536113424043564</v>
      </c>
      <c r="X51" s="2"/>
      <c r="Y51" s="1">
        <v>4</v>
      </c>
      <c r="Z51" s="1">
        <v>0.03</v>
      </c>
      <c r="AA51" s="1">
        <v>6.0000000000000001E-3</v>
      </c>
      <c r="AB51" s="4">
        <v>0.04</v>
      </c>
      <c r="AC51" s="4">
        <v>0.2</v>
      </c>
      <c r="AD51" s="1">
        <f t="shared" si="156"/>
        <v>7.4720222500000002</v>
      </c>
      <c r="AE51" s="1">
        <f t="shared" si="157"/>
        <v>1.5</v>
      </c>
      <c r="AF51" s="1">
        <f t="shared" si="158"/>
        <v>2.6</v>
      </c>
      <c r="AG51" s="1">
        <f t="shared" si="159"/>
        <v>0.76800000000000002</v>
      </c>
      <c r="AH51" s="1">
        <f t="shared" si="160"/>
        <v>6.7809318784950614</v>
      </c>
      <c r="AI51" s="5">
        <f t="shared" si="161"/>
        <v>0.147472356000417</v>
      </c>
      <c r="AK51" s="1">
        <v>4</v>
      </c>
      <c r="AL51" s="1">
        <v>0.03</v>
      </c>
      <c r="AM51" s="1">
        <v>6.0000000000000001E-3</v>
      </c>
      <c r="AN51" s="4">
        <v>0.06</v>
      </c>
      <c r="AO51" s="4">
        <v>0.3</v>
      </c>
      <c r="AP51" s="1">
        <f t="shared" si="162"/>
        <v>7.4720222500000002</v>
      </c>
      <c r="AQ51" s="1">
        <f t="shared" si="163"/>
        <v>1.5</v>
      </c>
      <c r="AR51" s="1">
        <f t="shared" si="164"/>
        <v>2.6500000000000004</v>
      </c>
      <c r="AS51" s="1">
        <f t="shared" si="165"/>
        <v>0.83200000000000007</v>
      </c>
      <c r="AT51" s="1">
        <f t="shared" si="166"/>
        <v>6.2002108054950629</v>
      </c>
      <c r="AU51" s="5">
        <f t="shared" si="167"/>
        <v>0.16128483875318073</v>
      </c>
      <c r="AW51" s="1">
        <v>4</v>
      </c>
      <c r="AX51" s="1">
        <v>0.03</v>
      </c>
      <c r="AY51" s="1">
        <v>6.0000000000000001E-3</v>
      </c>
      <c r="AZ51" s="4">
        <v>0.08</v>
      </c>
      <c r="BA51" s="4">
        <v>0.4</v>
      </c>
      <c r="BB51" s="1">
        <f t="shared" si="168"/>
        <v>7.4720222500000002</v>
      </c>
      <c r="BC51" s="1">
        <f t="shared" si="169"/>
        <v>1.5</v>
      </c>
      <c r="BD51" s="1">
        <f t="shared" si="170"/>
        <v>2.7</v>
      </c>
      <c r="BE51" s="1">
        <f t="shared" si="171"/>
        <v>0.89599999999999991</v>
      </c>
      <c r="BF51" s="1">
        <f t="shared" si="172"/>
        <v>5.645481732495063</v>
      </c>
      <c r="BG51" s="5">
        <f t="shared" si="173"/>
        <v>0.17713280236902698</v>
      </c>
      <c r="BI51" s="1">
        <v>4</v>
      </c>
      <c r="BJ51" s="1">
        <v>0.03</v>
      </c>
      <c r="BK51" s="1">
        <v>6.0000000000000001E-3</v>
      </c>
      <c r="BL51" s="4">
        <v>0.1</v>
      </c>
      <c r="BM51" s="4">
        <v>0.5</v>
      </c>
      <c r="BN51" s="1">
        <f t="shared" si="174"/>
        <v>7.4720222500000002</v>
      </c>
      <c r="BO51" s="1">
        <f t="shared" si="175"/>
        <v>1.5</v>
      </c>
      <c r="BP51" s="1">
        <f t="shared" si="176"/>
        <v>2.75</v>
      </c>
      <c r="BQ51" s="1">
        <f t="shared" si="177"/>
        <v>0.96</v>
      </c>
      <c r="BR51" s="1">
        <f t="shared" si="178"/>
        <v>5.1167446594950636</v>
      </c>
      <c r="BS51" s="5">
        <f t="shared" si="179"/>
        <v>0.19543676039106533</v>
      </c>
      <c r="BU51" s="1">
        <v>4</v>
      </c>
      <c r="BV51" s="1">
        <v>0.03</v>
      </c>
      <c r="BW51" s="1">
        <v>6.0000000000000001E-3</v>
      </c>
      <c r="BX51" s="4">
        <v>0.2</v>
      </c>
      <c r="BY51" s="4">
        <v>1</v>
      </c>
      <c r="BZ51" s="1">
        <f t="shared" si="180"/>
        <v>7.4720222500000002</v>
      </c>
      <c r="CA51" s="1">
        <f t="shared" si="181"/>
        <v>1.5</v>
      </c>
      <c r="CB51" s="1">
        <f t="shared" si="182"/>
        <v>3</v>
      </c>
      <c r="CC51" s="1">
        <f t="shared" si="183"/>
        <v>1.28</v>
      </c>
      <c r="CD51" s="1">
        <f t="shared" si="184"/>
        <v>2.8629392944950629</v>
      </c>
      <c r="CE51" s="5">
        <f t="shared" si="185"/>
        <v>0.34929137405142574</v>
      </c>
      <c r="CG51" s="1">
        <v>4</v>
      </c>
      <c r="CH51" s="1">
        <v>0.03</v>
      </c>
      <c r="CI51" s="1">
        <v>6.0000000000000001E-3</v>
      </c>
      <c r="CJ51" s="4">
        <v>0.3</v>
      </c>
      <c r="CK51" s="4">
        <v>1.5</v>
      </c>
      <c r="CL51" s="1">
        <f t="shared" si="186"/>
        <v>7.4720222500000002</v>
      </c>
      <c r="CM51" s="1">
        <f t="shared" si="187"/>
        <v>1.5</v>
      </c>
      <c r="CN51" s="1">
        <f t="shared" si="188"/>
        <v>3.25</v>
      </c>
      <c r="CO51" s="1">
        <f t="shared" si="189"/>
        <v>1.6</v>
      </c>
      <c r="CP51" s="1">
        <f t="shared" si="190"/>
        <v>1.2589339294950628</v>
      </c>
      <c r="CQ51" s="1">
        <f t="shared" si="191"/>
        <v>0.7943228604547049</v>
      </c>
      <c r="CS51" s="1">
        <v>4</v>
      </c>
      <c r="CT51" s="1">
        <v>0.03</v>
      </c>
      <c r="CU51" s="1">
        <v>6.0000000000000001E-3</v>
      </c>
      <c r="CV51" s="4">
        <v>0.4</v>
      </c>
      <c r="CW51" s="4">
        <v>2</v>
      </c>
      <c r="CX51" s="1">
        <f t="shared" si="192"/>
        <v>7.4720222500000002</v>
      </c>
      <c r="CY51" s="1">
        <f t="shared" si="193"/>
        <v>1.5</v>
      </c>
      <c r="CZ51" s="1">
        <f t="shared" si="194"/>
        <v>3.5</v>
      </c>
      <c r="DA51" s="1">
        <f t="shared" si="195"/>
        <v>1.92</v>
      </c>
      <c r="DB51" s="1">
        <f t="shared" si="196"/>
        <v>0.3047285644950628</v>
      </c>
      <c r="DC51" s="5">
        <f t="shared" si="197"/>
        <v>3.2816090006429377</v>
      </c>
      <c r="DE51" s="1">
        <v>4</v>
      </c>
      <c r="DF51" s="1">
        <v>0.03</v>
      </c>
      <c r="DG51" s="1">
        <v>6.0000000000000001E-3</v>
      </c>
      <c r="DH51" s="4">
        <v>0.5</v>
      </c>
      <c r="DI51" s="4">
        <v>2.5</v>
      </c>
      <c r="DJ51" s="1">
        <f t="shared" si="198"/>
        <v>7.4720222500000002</v>
      </c>
      <c r="DK51" s="1">
        <f t="shared" si="199"/>
        <v>1.5</v>
      </c>
      <c r="DL51" s="1">
        <f t="shared" si="200"/>
        <v>3.75</v>
      </c>
      <c r="DM51" s="1">
        <f t="shared" si="201"/>
        <v>2.2400000000000002</v>
      </c>
      <c r="DN51" s="1">
        <f t="shared" si="202"/>
        <v>3.2319949506250052E-4</v>
      </c>
      <c r="DO51" s="7">
        <f t="shared" si="203"/>
        <v>3094.0642398176378</v>
      </c>
      <c r="DQ51" s="1">
        <v>4</v>
      </c>
      <c r="DR51" s="1">
        <v>0.03</v>
      </c>
      <c r="DS51" s="1">
        <v>6.0000000000000001E-3</v>
      </c>
      <c r="DT51" s="4">
        <v>0.6</v>
      </c>
      <c r="DU51" s="4">
        <v>3</v>
      </c>
      <c r="DV51" s="1">
        <f t="shared" si="204"/>
        <v>7.4720222500000002</v>
      </c>
      <c r="DW51" s="1">
        <f t="shared" si="205"/>
        <v>1.5</v>
      </c>
      <c r="DX51" s="1">
        <f t="shared" si="206"/>
        <v>4</v>
      </c>
      <c r="DY51" s="1">
        <f t="shared" si="207"/>
        <v>2.56</v>
      </c>
      <c r="DZ51" s="1">
        <f t="shared" si="208"/>
        <v>0.34571783449506233</v>
      </c>
      <c r="EA51" s="7">
        <f t="shared" si="209"/>
        <v>2.8925322914293634</v>
      </c>
      <c r="EC51" s="1">
        <v>4</v>
      </c>
      <c r="ED51" s="1">
        <v>0.03</v>
      </c>
      <c r="EE51" s="1">
        <v>6.0000000000000001E-3</v>
      </c>
      <c r="EF51" s="4">
        <v>0.7</v>
      </c>
      <c r="EG51" s="4">
        <v>3.5</v>
      </c>
      <c r="EH51" s="1">
        <f t="shared" si="210"/>
        <v>7.4720222500000002</v>
      </c>
      <c r="EI51" s="1">
        <f t="shared" si="211"/>
        <v>1.5</v>
      </c>
      <c r="EJ51" s="1">
        <f t="shared" si="212"/>
        <v>4.25</v>
      </c>
      <c r="EK51" s="1">
        <f t="shared" si="213"/>
        <v>2.88</v>
      </c>
      <c r="EL51" s="1">
        <f t="shared" si="214"/>
        <v>1.3409124694950618</v>
      </c>
      <c r="EM51" s="7">
        <f t="shared" si="215"/>
        <v>0.74576083282793482</v>
      </c>
    </row>
    <row r="52" spans="1:143" x14ac:dyDescent="0.25">
      <c r="A52" s="1">
        <v>5</v>
      </c>
      <c r="B52" s="1">
        <v>0.1</v>
      </c>
      <c r="C52" s="1">
        <v>1.7999999999999999E-2</v>
      </c>
      <c r="D52" s="4">
        <v>0</v>
      </c>
      <c r="E52" s="4">
        <v>0</v>
      </c>
      <c r="F52" s="1">
        <f t="shared" si="144"/>
        <v>7.2927002499999993</v>
      </c>
      <c r="G52" s="1">
        <f t="shared" si="145"/>
        <v>1.5</v>
      </c>
      <c r="H52" s="1">
        <f t="shared" si="146"/>
        <v>2.5</v>
      </c>
      <c r="I52" s="1">
        <f t="shared" si="147"/>
        <v>0.64</v>
      </c>
      <c r="J52" s="1">
        <f t="shared" si="148"/>
        <v>7.0368186163500583</v>
      </c>
      <c r="K52" s="5">
        <f t="shared" si="149"/>
        <v>0.14210967406158495</v>
      </c>
      <c r="M52" s="1">
        <v>5</v>
      </c>
      <c r="N52" s="1">
        <v>0.1</v>
      </c>
      <c r="O52" s="1">
        <v>1.7999999999999999E-2</v>
      </c>
      <c r="P52" s="4">
        <v>0.02</v>
      </c>
      <c r="Q52" s="4">
        <v>0.1</v>
      </c>
      <c r="R52" s="1">
        <f t="shared" si="150"/>
        <v>7.2927002499999993</v>
      </c>
      <c r="S52" s="1">
        <f t="shared" si="151"/>
        <v>1.5</v>
      </c>
      <c r="T52" s="1">
        <f t="shared" si="152"/>
        <v>2.5499999999999998</v>
      </c>
      <c r="U52" s="1">
        <f t="shared" si="153"/>
        <v>0.70400000000000007</v>
      </c>
      <c r="V52" s="1">
        <f t="shared" si="154"/>
        <v>6.444998959350059</v>
      </c>
      <c r="W52" s="5">
        <f t="shared" si="155"/>
        <v>0.1551590630669154</v>
      </c>
      <c r="X52" s="2"/>
      <c r="Y52" s="1">
        <v>5</v>
      </c>
      <c r="Z52" s="1">
        <v>0.1</v>
      </c>
      <c r="AA52" s="1">
        <v>1.7999999999999999E-2</v>
      </c>
      <c r="AB52" s="4">
        <v>0.04</v>
      </c>
      <c r="AC52" s="4">
        <v>0.2</v>
      </c>
      <c r="AD52" s="1">
        <f t="shared" si="156"/>
        <v>7.2927002499999993</v>
      </c>
      <c r="AE52" s="1">
        <f t="shared" si="157"/>
        <v>1.5</v>
      </c>
      <c r="AF52" s="1">
        <f t="shared" si="158"/>
        <v>2.6</v>
      </c>
      <c r="AG52" s="1">
        <f t="shared" si="159"/>
        <v>0.76800000000000002</v>
      </c>
      <c r="AH52" s="1">
        <f t="shared" si="160"/>
        <v>5.8791713023500574</v>
      </c>
      <c r="AI52" s="5">
        <f t="shared" si="161"/>
        <v>0.17009199912243994</v>
      </c>
      <c r="AK52" s="1">
        <v>5</v>
      </c>
      <c r="AL52" s="1">
        <v>0.1</v>
      </c>
      <c r="AM52" s="1">
        <v>1.7999999999999999E-2</v>
      </c>
      <c r="AN52" s="4">
        <v>0.06</v>
      </c>
      <c r="AO52" s="4">
        <v>0.3</v>
      </c>
      <c r="AP52" s="1">
        <f t="shared" si="162"/>
        <v>7.2927002499999993</v>
      </c>
      <c r="AQ52" s="1">
        <f t="shared" si="163"/>
        <v>1.5</v>
      </c>
      <c r="AR52" s="1">
        <f t="shared" si="164"/>
        <v>2.6500000000000004</v>
      </c>
      <c r="AS52" s="1">
        <f t="shared" si="165"/>
        <v>0.83200000000000007</v>
      </c>
      <c r="AT52" s="1">
        <f t="shared" si="166"/>
        <v>5.3393356453500589</v>
      </c>
      <c r="AU52" s="5">
        <f t="shared" si="167"/>
        <v>0.18728921843879281</v>
      </c>
      <c r="AW52" s="1">
        <v>5</v>
      </c>
      <c r="AX52" s="1">
        <v>0.1</v>
      </c>
      <c r="AY52" s="1">
        <v>1.7999999999999999E-2</v>
      </c>
      <c r="AZ52" s="4">
        <v>0.08</v>
      </c>
      <c r="BA52" s="4">
        <v>0.4</v>
      </c>
      <c r="BB52" s="1">
        <f t="shared" si="168"/>
        <v>7.2927002499999993</v>
      </c>
      <c r="BC52" s="1">
        <f t="shared" si="169"/>
        <v>1.5</v>
      </c>
      <c r="BD52" s="1">
        <f t="shared" si="170"/>
        <v>2.7</v>
      </c>
      <c r="BE52" s="1">
        <f t="shared" si="171"/>
        <v>0.89599999999999991</v>
      </c>
      <c r="BF52" s="1">
        <f t="shared" si="172"/>
        <v>4.8254919883500591</v>
      </c>
      <c r="BG52" s="5">
        <f t="shared" si="173"/>
        <v>0.20723275521216269</v>
      </c>
      <c r="BI52" s="1">
        <v>5</v>
      </c>
      <c r="BJ52" s="1">
        <v>0.1</v>
      </c>
      <c r="BK52" s="1">
        <v>1.7999999999999999E-2</v>
      </c>
      <c r="BL52" s="4">
        <v>0.1</v>
      </c>
      <c r="BM52" s="4">
        <v>0.5</v>
      </c>
      <c r="BN52" s="1">
        <f t="shared" si="174"/>
        <v>7.2927002499999993</v>
      </c>
      <c r="BO52" s="1">
        <f t="shared" si="175"/>
        <v>1.5</v>
      </c>
      <c r="BP52" s="1">
        <f t="shared" si="176"/>
        <v>2.75</v>
      </c>
      <c r="BQ52" s="1">
        <f t="shared" si="177"/>
        <v>0.96</v>
      </c>
      <c r="BR52" s="1">
        <f t="shared" si="178"/>
        <v>4.3376403313500598</v>
      </c>
      <c r="BS52" s="5">
        <f t="shared" si="179"/>
        <v>0.23054009175739038</v>
      </c>
      <c r="BU52" s="1">
        <v>5</v>
      </c>
      <c r="BV52" s="1">
        <v>0.1</v>
      </c>
      <c r="BW52" s="1">
        <v>1.7999999999999999E-2</v>
      </c>
      <c r="BX52" s="4">
        <v>0.2</v>
      </c>
      <c r="BY52" s="4">
        <v>1</v>
      </c>
      <c r="BZ52" s="1">
        <f t="shared" si="180"/>
        <v>7.2927002499999993</v>
      </c>
      <c r="CA52" s="1">
        <f t="shared" si="181"/>
        <v>1.5</v>
      </c>
      <c r="CB52" s="1">
        <f t="shared" si="182"/>
        <v>3</v>
      </c>
      <c r="CC52" s="1">
        <f t="shared" si="183"/>
        <v>1.28</v>
      </c>
      <c r="CD52" s="1">
        <f t="shared" si="184"/>
        <v>2.2882620463500603</v>
      </c>
      <c r="CE52" s="5">
        <f t="shared" si="185"/>
        <v>0.43701288565051832</v>
      </c>
      <c r="CG52" s="1">
        <v>5</v>
      </c>
      <c r="CH52" s="1">
        <v>0.1</v>
      </c>
      <c r="CI52" s="1">
        <v>1.7999999999999999E-2</v>
      </c>
      <c r="CJ52" s="4">
        <v>0.3</v>
      </c>
      <c r="CK52" s="4">
        <v>1.5</v>
      </c>
      <c r="CL52" s="1">
        <f t="shared" si="186"/>
        <v>7.2927002499999993</v>
      </c>
      <c r="CM52" s="1">
        <f t="shared" si="187"/>
        <v>1.5</v>
      </c>
      <c r="CN52" s="1">
        <f t="shared" si="188"/>
        <v>3.25</v>
      </c>
      <c r="CO52" s="1">
        <f t="shared" si="189"/>
        <v>1.6</v>
      </c>
      <c r="CP52" s="1">
        <f t="shared" si="190"/>
        <v>0.88868376135006111</v>
      </c>
      <c r="CQ52" s="1">
        <f t="shared" si="191"/>
        <v>1.1252596744660111</v>
      </c>
      <c r="CS52" s="1">
        <v>5</v>
      </c>
      <c r="CT52" s="1">
        <v>0.1</v>
      </c>
      <c r="CU52" s="1">
        <v>1.7999999999999999E-2</v>
      </c>
      <c r="CV52" s="4">
        <v>0.4</v>
      </c>
      <c r="CW52" s="4">
        <v>2</v>
      </c>
      <c r="CX52" s="1">
        <f t="shared" si="192"/>
        <v>7.2927002499999993</v>
      </c>
      <c r="CY52" s="1">
        <f t="shared" si="193"/>
        <v>1.5</v>
      </c>
      <c r="CZ52" s="1">
        <f t="shared" si="194"/>
        <v>3.5</v>
      </c>
      <c r="DA52" s="1">
        <f t="shared" si="195"/>
        <v>1.92</v>
      </c>
      <c r="DB52" s="1">
        <f t="shared" si="196"/>
        <v>0.13890547635006206</v>
      </c>
      <c r="DC52" s="5">
        <f t="shared" si="197"/>
        <v>7.1991402086974174</v>
      </c>
      <c r="DE52" s="1">
        <v>5</v>
      </c>
      <c r="DF52" s="1">
        <v>0.1</v>
      </c>
      <c r="DG52" s="1">
        <v>1.7999999999999999E-2</v>
      </c>
      <c r="DH52" s="4">
        <v>0.5</v>
      </c>
      <c r="DI52" s="4">
        <v>2.5</v>
      </c>
      <c r="DJ52" s="1">
        <f t="shared" si="198"/>
        <v>7.2927002499999993</v>
      </c>
      <c r="DK52" s="1">
        <f t="shared" si="199"/>
        <v>1.5</v>
      </c>
      <c r="DL52" s="1">
        <f t="shared" si="200"/>
        <v>3.75</v>
      </c>
      <c r="DM52" s="1">
        <f t="shared" si="201"/>
        <v>2.2400000000000002</v>
      </c>
      <c r="DN52" s="1">
        <f t="shared" si="202"/>
        <v>3.8927191350062847E-2</v>
      </c>
      <c r="DO52" s="7">
        <f t="shared" si="203"/>
        <v>25.688984109005993</v>
      </c>
      <c r="DQ52" s="1">
        <v>5</v>
      </c>
      <c r="DR52" s="1">
        <v>0.1</v>
      </c>
      <c r="DS52" s="1">
        <v>1.7999999999999999E-2</v>
      </c>
      <c r="DT52" s="4">
        <v>0.6</v>
      </c>
      <c r="DU52" s="4">
        <v>3</v>
      </c>
      <c r="DV52" s="1">
        <f t="shared" si="204"/>
        <v>7.2927002499999993</v>
      </c>
      <c r="DW52" s="1">
        <f t="shared" si="205"/>
        <v>1.5</v>
      </c>
      <c r="DX52" s="1">
        <f t="shared" si="206"/>
        <v>4</v>
      </c>
      <c r="DY52" s="1">
        <f t="shared" si="207"/>
        <v>2.56</v>
      </c>
      <c r="DZ52" s="1">
        <f t="shared" si="208"/>
        <v>0.58874890635006361</v>
      </c>
      <c r="EA52" s="7">
        <f t="shared" si="209"/>
        <v>1.6985169555549222</v>
      </c>
      <c r="EC52" s="1">
        <v>5</v>
      </c>
      <c r="ED52" s="1">
        <v>0.1</v>
      </c>
      <c r="EE52" s="1">
        <v>1.7999999999999999E-2</v>
      </c>
      <c r="EF52" s="4">
        <v>0.7</v>
      </c>
      <c r="EG52" s="4">
        <v>3.5</v>
      </c>
      <c r="EH52" s="1">
        <f t="shared" si="210"/>
        <v>7.2927002499999993</v>
      </c>
      <c r="EI52" s="1">
        <f t="shared" si="211"/>
        <v>1.5</v>
      </c>
      <c r="EJ52" s="1">
        <f t="shared" si="212"/>
        <v>4.25</v>
      </c>
      <c r="EK52" s="1">
        <f t="shared" si="213"/>
        <v>2.88</v>
      </c>
      <c r="EL52" s="1">
        <f t="shared" si="214"/>
        <v>1.7883706213500641</v>
      </c>
      <c r="EM52" s="7">
        <f t="shared" si="215"/>
        <v>0.55916821047143295</v>
      </c>
    </row>
    <row r="53" spans="1:143" x14ac:dyDescent="0.25">
      <c r="A53" s="1">
        <v>6</v>
      </c>
      <c r="B53" s="1">
        <v>0.3</v>
      </c>
      <c r="C53" s="1">
        <v>4.8000000000000001E-2</v>
      </c>
      <c r="D53" s="4">
        <v>0</v>
      </c>
      <c r="E53" s="4">
        <v>0</v>
      </c>
      <c r="F53" s="1">
        <f t="shared" si="144"/>
        <v>6.8539239999999992</v>
      </c>
      <c r="G53" s="1">
        <f t="shared" si="145"/>
        <v>1.5</v>
      </c>
      <c r="H53" s="1">
        <f t="shared" si="146"/>
        <v>2.5</v>
      </c>
      <c r="I53" s="1">
        <f t="shared" si="147"/>
        <v>0.64</v>
      </c>
      <c r="J53" s="1">
        <f t="shared" si="148"/>
        <v>4.9014594777759957</v>
      </c>
      <c r="K53" s="5">
        <f t="shared" si="149"/>
        <v>0.20402086450661494</v>
      </c>
      <c r="M53" s="1">
        <v>6</v>
      </c>
      <c r="N53" s="1">
        <v>0.3</v>
      </c>
      <c r="O53" s="1">
        <v>4.8000000000000001E-2</v>
      </c>
      <c r="P53" s="4">
        <v>0.02</v>
      </c>
      <c r="Q53" s="4">
        <v>0.1</v>
      </c>
      <c r="R53" s="1">
        <f t="shared" si="150"/>
        <v>6.8539239999999992</v>
      </c>
      <c r="S53" s="1">
        <f t="shared" si="151"/>
        <v>1.5</v>
      </c>
      <c r="T53" s="1">
        <f t="shared" si="152"/>
        <v>2.5499999999999998</v>
      </c>
      <c r="U53" s="1">
        <f t="shared" si="153"/>
        <v>0.70400000000000007</v>
      </c>
      <c r="V53" s="1">
        <f t="shared" si="154"/>
        <v>4.4096808057759969</v>
      </c>
      <c r="W53" s="5">
        <f t="shared" si="155"/>
        <v>0.2267737834199145</v>
      </c>
      <c r="X53" s="2"/>
      <c r="Y53" s="1">
        <v>6</v>
      </c>
      <c r="Z53" s="1">
        <v>0.3</v>
      </c>
      <c r="AA53" s="1">
        <v>4.8000000000000001E-2</v>
      </c>
      <c r="AB53" s="4">
        <v>0.04</v>
      </c>
      <c r="AC53" s="4">
        <v>0.2</v>
      </c>
      <c r="AD53" s="1">
        <f t="shared" si="156"/>
        <v>6.8539239999999992</v>
      </c>
      <c r="AE53" s="1">
        <f t="shared" si="157"/>
        <v>1.5</v>
      </c>
      <c r="AF53" s="1">
        <f t="shared" si="158"/>
        <v>2.6</v>
      </c>
      <c r="AG53" s="1">
        <f t="shared" si="159"/>
        <v>0.76800000000000002</v>
      </c>
      <c r="AH53" s="1">
        <f t="shared" si="160"/>
        <v>3.9438941337759967</v>
      </c>
      <c r="AI53" s="5">
        <f t="shared" si="161"/>
        <v>0.25355650179244832</v>
      </c>
      <c r="AK53" s="1">
        <v>6</v>
      </c>
      <c r="AL53" s="1">
        <v>0.3</v>
      </c>
      <c r="AM53" s="1">
        <v>4.8000000000000001E-2</v>
      </c>
      <c r="AN53" s="4">
        <v>0.06</v>
      </c>
      <c r="AO53" s="4">
        <v>0.3</v>
      </c>
      <c r="AP53" s="1">
        <f t="shared" si="162"/>
        <v>6.8539239999999992</v>
      </c>
      <c r="AQ53" s="1">
        <f t="shared" si="163"/>
        <v>1.5</v>
      </c>
      <c r="AR53" s="1">
        <f t="shared" si="164"/>
        <v>2.6500000000000004</v>
      </c>
      <c r="AS53" s="1">
        <f t="shared" si="165"/>
        <v>0.83200000000000007</v>
      </c>
      <c r="AT53" s="1">
        <f t="shared" si="166"/>
        <v>3.5040994617759957</v>
      </c>
      <c r="AU53" s="5">
        <f t="shared" si="167"/>
        <v>0.2853800272818644</v>
      </c>
      <c r="AW53" s="1">
        <v>6</v>
      </c>
      <c r="AX53" s="1">
        <v>0.3</v>
      </c>
      <c r="AY53" s="1">
        <v>4.8000000000000001E-2</v>
      </c>
      <c r="AZ53" s="4">
        <v>0.08</v>
      </c>
      <c r="BA53" s="4">
        <v>0.4</v>
      </c>
      <c r="BB53" s="1">
        <f t="shared" si="168"/>
        <v>6.8539239999999992</v>
      </c>
      <c r="BC53" s="1">
        <f t="shared" si="169"/>
        <v>1.5</v>
      </c>
      <c r="BD53" s="1">
        <f t="shared" si="170"/>
        <v>2.7</v>
      </c>
      <c r="BE53" s="1">
        <f t="shared" si="171"/>
        <v>0.89599999999999991</v>
      </c>
      <c r="BF53" s="1">
        <f t="shared" si="172"/>
        <v>3.090296789775997</v>
      </c>
      <c r="BG53" s="5">
        <f t="shared" si="173"/>
        <v>0.32359351480686938</v>
      </c>
      <c r="BI53" s="1">
        <v>6</v>
      </c>
      <c r="BJ53" s="1">
        <v>0.3</v>
      </c>
      <c r="BK53" s="1">
        <v>4.8000000000000001E-2</v>
      </c>
      <c r="BL53" s="4">
        <v>0.1</v>
      </c>
      <c r="BM53" s="4">
        <v>0.5</v>
      </c>
      <c r="BN53" s="1">
        <f t="shared" si="174"/>
        <v>6.8539239999999992</v>
      </c>
      <c r="BO53" s="1">
        <f t="shared" si="175"/>
        <v>1.5</v>
      </c>
      <c r="BP53" s="1">
        <f t="shared" si="176"/>
        <v>2.75</v>
      </c>
      <c r="BQ53" s="1">
        <f t="shared" si="177"/>
        <v>0.96</v>
      </c>
      <c r="BR53" s="1">
        <f t="shared" si="178"/>
        <v>2.7024861177759978</v>
      </c>
      <c r="BS53" s="5">
        <f t="shared" si="179"/>
        <v>0.37002965285273948</v>
      </c>
      <c r="BU53" s="1">
        <v>6</v>
      </c>
      <c r="BV53" s="1">
        <v>0.3</v>
      </c>
      <c r="BW53" s="1">
        <v>4.8000000000000001E-2</v>
      </c>
      <c r="BX53" s="4">
        <v>0.2</v>
      </c>
      <c r="BY53" s="4">
        <v>1</v>
      </c>
      <c r="BZ53" s="1">
        <f t="shared" si="180"/>
        <v>6.8539239999999992</v>
      </c>
      <c r="CA53" s="1">
        <f t="shared" si="181"/>
        <v>1.5</v>
      </c>
      <c r="CB53" s="1">
        <f t="shared" si="182"/>
        <v>3</v>
      </c>
      <c r="CC53" s="1">
        <f t="shared" si="183"/>
        <v>1.28</v>
      </c>
      <c r="CD53" s="1">
        <f t="shared" si="184"/>
        <v>1.1533127577759983</v>
      </c>
      <c r="CE53" s="5">
        <f t="shared" si="185"/>
        <v>0.86706749167360253</v>
      </c>
      <c r="CG53" s="1">
        <v>6</v>
      </c>
      <c r="CH53" s="1">
        <v>0.3</v>
      </c>
      <c r="CI53" s="1">
        <v>4.8000000000000001E-2</v>
      </c>
      <c r="CJ53" s="4">
        <v>0.3</v>
      </c>
      <c r="CK53" s="4">
        <v>1.5</v>
      </c>
      <c r="CL53" s="1">
        <f t="shared" si="186"/>
        <v>6.8539239999999992</v>
      </c>
      <c r="CM53" s="1">
        <f t="shared" si="187"/>
        <v>1.5</v>
      </c>
      <c r="CN53" s="1">
        <f t="shared" si="188"/>
        <v>3.25</v>
      </c>
      <c r="CO53" s="1">
        <f t="shared" si="189"/>
        <v>1.6</v>
      </c>
      <c r="CP53" s="1">
        <f t="shared" si="190"/>
        <v>0.25393939777599916</v>
      </c>
      <c r="CQ53" s="1">
        <f t="shared" si="191"/>
        <v>3.9379474345375249</v>
      </c>
      <c r="CS53" s="1">
        <v>6</v>
      </c>
      <c r="CT53" s="1">
        <v>0.3</v>
      </c>
      <c r="CU53" s="1">
        <v>4.8000000000000001E-2</v>
      </c>
      <c r="CV53" s="4">
        <v>0.4</v>
      </c>
      <c r="CW53" s="4">
        <v>2</v>
      </c>
      <c r="CX53" s="1">
        <f t="shared" si="192"/>
        <v>6.8539239999999992</v>
      </c>
      <c r="CY53" s="1">
        <f t="shared" si="193"/>
        <v>1.5</v>
      </c>
      <c r="CZ53" s="1">
        <f t="shared" si="194"/>
        <v>3.5</v>
      </c>
      <c r="DA53" s="1">
        <f t="shared" si="195"/>
        <v>1.92</v>
      </c>
      <c r="DB53" s="1">
        <f t="shared" si="196"/>
        <v>4.3660377760000911E-3</v>
      </c>
      <c r="DC53" s="5">
        <f t="shared" si="197"/>
        <v>229.04062019274181</v>
      </c>
      <c r="DE53" s="1">
        <v>6</v>
      </c>
      <c r="DF53" s="1">
        <v>0.3</v>
      </c>
      <c r="DG53" s="1">
        <v>4.8000000000000001E-2</v>
      </c>
      <c r="DH53" s="4">
        <v>0.5</v>
      </c>
      <c r="DI53" s="4">
        <v>2.5</v>
      </c>
      <c r="DJ53" s="1">
        <f t="shared" si="198"/>
        <v>6.8539239999999992</v>
      </c>
      <c r="DK53" s="1">
        <f t="shared" si="199"/>
        <v>1.5</v>
      </c>
      <c r="DL53" s="1">
        <f t="shared" si="200"/>
        <v>3.75</v>
      </c>
      <c r="DM53" s="1">
        <f t="shared" si="201"/>
        <v>2.2400000000000002</v>
      </c>
      <c r="DN53" s="1">
        <f t="shared" si="202"/>
        <v>0.40459267777600122</v>
      </c>
      <c r="DO53" s="7">
        <f t="shared" si="203"/>
        <v>2.4716215960626955</v>
      </c>
      <c r="DQ53" s="1">
        <v>6</v>
      </c>
      <c r="DR53" s="1">
        <v>0.3</v>
      </c>
      <c r="DS53" s="1">
        <v>4.8000000000000001E-2</v>
      </c>
      <c r="DT53" s="4">
        <v>0.6</v>
      </c>
      <c r="DU53" s="4">
        <v>3</v>
      </c>
      <c r="DV53" s="1">
        <f t="shared" si="204"/>
        <v>6.8539239999999992</v>
      </c>
      <c r="DW53" s="1">
        <f t="shared" si="205"/>
        <v>1.5</v>
      </c>
      <c r="DX53" s="1">
        <f t="shared" si="206"/>
        <v>4</v>
      </c>
      <c r="DY53" s="1">
        <f t="shared" si="207"/>
        <v>2.56</v>
      </c>
      <c r="DZ53" s="1">
        <f t="shared" si="208"/>
        <v>1.4546193177760021</v>
      </c>
      <c r="EA53" s="7">
        <f t="shared" si="209"/>
        <v>0.6874650898552076</v>
      </c>
      <c r="EC53" s="1">
        <v>6</v>
      </c>
      <c r="ED53" s="1">
        <v>0.3</v>
      </c>
      <c r="EE53" s="1">
        <v>4.8000000000000001E-2</v>
      </c>
      <c r="EF53" s="4">
        <v>0.7</v>
      </c>
      <c r="EG53" s="4">
        <v>3.5</v>
      </c>
      <c r="EH53" s="1">
        <f t="shared" si="210"/>
        <v>6.8539239999999992</v>
      </c>
      <c r="EI53" s="1">
        <f t="shared" si="211"/>
        <v>1.5</v>
      </c>
      <c r="EJ53" s="1">
        <f t="shared" si="212"/>
        <v>4.25</v>
      </c>
      <c r="EK53" s="1">
        <f t="shared" si="213"/>
        <v>2.88</v>
      </c>
      <c r="EL53" s="1">
        <f t="shared" si="214"/>
        <v>3.1544459577760025</v>
      </c>
      <c r="EM53" s="7">
        <f t="shared" si="215"/>
        <v>0.31701288067240685</v>
      </c>
    </row>
    <row r="54" spans="1:143" x14ac:dyDescent="0.25">
      <c r="A54" s="1">
        <v>7</v>
      </c>
      <c r="B54" s="1">
        <v>1</v>
      </c>
      <c r="C54" s="1">
        <v>0.1</v>
      </c>
      <c r="D54" s="4">
        <v>0</v>
      </c>
      <c r="E54" s="4">
        <v>0</v>
      </c>
      <c r="F54" s="1">
        <f t="shared" si="144"/>
        <v>6.1256250000000003</v>
      </c>
      <c r="G54" s="1">
        <f t="shared" si="145"/>
        <v>1.5</v>
      </c>
      <c r="H54" s="1">
        <f t="shared" si="146"/>
        <v>2.5</v>
      </c>
      <c r="I54" s="1">
        <f t="shared" si="147"/>
        <v>0.64</v>
      </c>
      <c r="J54" s="1">
        <f t="shared" si="148"/>
        <v>2.2070816406250007</v>
      </c>
      <c r="K54" s="5">
        <f t="shared" si="149"/>
        <v>0.45308700031450594</v>
      </c>
      <c r="M54" s="1">
        <v>7</v>
      </c>
      <c r="N54" s="1">
        <v>1</v>
      </c>
      <c r="O54" s="1">
        <v>0.1</v>
      </c>
      <c r="P54" s="4">
        <v>0.02</v>
      </c>
      <c r="Q54" s="4">
        <v>0.1</v>
      </c>
      <c r="R54" s="1">
        <f t="shared" si="150"/>
        <v>6.1256250000000003</v>
      </c>
      <c r="S54" s="1">
        <f t="shared" si="151"/>
        <v>1.5</v>
      </c>
      <c r="T54" s="1">
        <f t="shared" si="152"/>
        <v>2.5499999999999998</v>
      </c>
      <c r="U54" s="1">
        <f t="shared" si="153"/>
        <v>0.70400000000000007</v>
      </c>
      <c r="V54" s="1">
        <f t="shared" si="154"/>
        <v>1.8813551406250009</v>
      </c>
      <c r="W54" s="5">
        <f t="shared" si="155"/>
        <v>0.53153175517291873</v>
      </c>
      <c r="X54" s="2"/>
      <c r="Y54" s="1">
        <v>7</v>
      </c>
      <c r="Z54" s="1">
        <v>1</v>
      </c>
      <c r="AA54" s="1">
        <v>0.1</v>
      </c>
      <c r="AB54" s="4">
        <v>0.04</v>
      </c>
      <c r="AC54" s="4">
        <v>0.2</v>
      </c>
      <c r="AD54" s="1">
        <f t="shared" si="156"/>
        <v>6.1256250000000003</v>
      </c>
      <c r="AE54" s="1">
        <f t="shared" si="157"/>
        <v>1.5</v>
      </c>
      <c r="AF54" s="1">
        <f t="shared" si="158"/>
        <v>2.6</v>
      </c>
      <c r="AG54" s="1">
        <f t="shared" si="159"/>
        <v>0.76800000000000002</v>
      </c>
      <c r="AH54" s="1">
        <f t="shared" si="160"/>
        <v>1.5816206406250006</v>
      </c>
      <c r="AI54" s="5">
        <f t="shared" si="161"/>
        <v>0.63226286652710562</v>
      </c>
      <c r="AK54" s="1">
        <v>7</v>
      </c>
      <c r="AL54" s="1">
        <v>1</v>
      </c>
      <c r="AM54" s="1">
        <v>0.1</v>
      </c>
      <c r="AN54" s="4">
        <v>0.06</v>
      </c>
      <c r="AO54" s="4">
        <v>0.3</v>
      </c>
      <c r="AP54" s="1">
        <f t="shared" si="162"/>
        <v>6.1256250000000003</v>
      </c>
      <c r="AQ54" s="1">
        <f t="shared" si="163"/>
        <v>1.5</v>
      </c>
      <c r="AR54" s="1">
        <f t="shared" si="164"/>
        <v>2.6500000000000004</v>
      </c>
      <c r="AS54" s="1">
        <f t="shared" si="165"/>
        <v>0.83200000000000007</v>
      </c>
      <c r="AT54" s="1">
        <f t="shared" si="166"/>
        <v>1.3078781406249997</v>
      </c>
      <c r="AU54" s="5">
        <f t="shared" si="167"/>
        <v>0.76459722732434909</v>
      </c>
      <c r="AW54" s="1">
        <v>7</v>
      </c>
      <c r="AX54" s="1">
        <v>1</v>
      </c>
      <c r="AY54" s="1">
        <v>0.1</v>
      </c>
      <c r="AZ54" s="4">
        <v>0.08</v>
      </c>
      <c r="BA54" s="4">
        <v>0.4</v>
      </c>
      <c r="BB54" s="1">
        <f t="shared" si="168"/>
        <v>6.1256250000000003</v>
      </c>
      <c r="BC54" s="1">
        <f t="shared" si="169"/>
        <v>1.5</v>
      </c>
      <c r="BD54" s="1">
        <f t="shared" si="170"/>
        <v>2.7</v>
      </c>
      <c r="BE54" s="1">
        <f t="shared" si="171"/>
        <v>0.89599999999999991</v>
      </c>
      <c r="BF54" s="1">
        <f t="shared" si="172"/>
        <v>1.0601276406250004</v>
      </c>
      <c r="BG54" s="5">
        <f t="shared" si="173"/>
        <v>0.94328264039078158</v>
      </c>
      <c r="BI54" s="1">
        <v>7</v>
      </c>
      <c r="BJ54" s="1">
        <v>1</v>
      </c>
      <c r="BK54" s="1">
        <v>0.1</v>
      </c>
      <c r="BL54" s="4">
        <v>0.1</v>
      </c>
      <c r="BM54" s="4">
        <v>0.5</v>
      </c>
      <c r="BN54" s="1">
        <f t="shared" si="174"/>
        <v>6.1256250000000003</v>
      </c>
      <c r="BO54" s="1">
        <f t="shared" si="175"/>
        <v>1.5</v>
      </c>
      <c r="BP54" s="1">
        <f t="shared" si="176"/>
        <v>2.75</v>
      </c>
      <c r="BQ54" s="1">
        <f t="shared" si="177"/>
        <v>0.96</v>
      </c>
      <c r="BR54" s="1">
        <f t="shared" si="178"/>
        <v>0.83836914062500068</v>
      </c>
      <c r="BS54" s="5">
        <f t="shared" si="179"/>
        <v>1.1927919952474684</v>
      </c>
      <c r="BU54" s="1">
        <v>7</v>
      </c>
      <c r="BV54" s="1">
        <v>1</v>
      </c>
      <c r="BW54" s="1">
        <v>0.1</v>
      </c>
      <c r="BX54" s="4">
        <v>0.2</v>
      </c>
      <c r="BY54" s="4">
        <v>1</v>
      </c>
      <c r="BZ54" s="1">
        <f t="shared" si="180"/>
        <v>6.1256250000000003</v>
      </c>
      <c r="CA54" s="1">
        <f t="shared" si="181"/>
        <v>1.5</v>
      </c>
      <c r="CB54" s="1">
        <f t="shared" si="182"/>
        <v>3</v>
      </c>
      <c r="CC54" s="1">
        <f t="shared" si="183"/>
        <v>1.28</v>
      </c>
      <c r="CD54" s="1">
        <f t="shared" si="184"/>
        <v>0.11945664062500021</v>
      </c>
      <c r="CE54" s="5">
        <f t="shared" si="185"/>
        <v>8.3712382565588186</v>
      </c>
      <c r="CG54" s="1">
        <v>7</v>
      </c>
      <c r="CH54" s="1">
        <v>1</v>
      </c>
      <c r="CI54" s="1">
        <v>0.1</v>
      </c>
      <c r="CJ54" s="4">
        <v>0.3</v>
      </c>
      <c r="CK54" s="4">
        <v>1.5</v>
      </c>
      <c r="CL54" s="1">
        <f t="shared" si="186"/>
        <v>6.1256250000000003</v>
      </c>
      <c r="CM54" s="1">
        <f t="shared" si="187"/>
        <v>1.5</v>
      </c>
      <c r="CN54" s="1">
        <f t="shared" si="188"/>
        <v>3.25</v>
      </c>
      <c r="CO54" s="1">
        <f t="shared" si="189"/>
        <v>1.6</v>
      </c>
      <c r="CP54" s="1">
        <f t="shared" si="190"/>
        <v>5.0344140624999895E-2</v>
      </c>
      <c r="CQ54" s="1">
        <f t="shared" si="191"/>
        <v>19.86328473553127</v>
      </c>
      <c r="CS54" s="1">
        <v>7</v>
      </c>
      <c r="CT54" s="1">
        <v>1</v>
      </c>
      <c r="CU54" s="1">
        <v>0.1</v>
      </c>
      <c r="CV54" s="4">
        <v>0.4</v>
      </c>
      <c r="CW54" s="4">
        <v>2</v>
      </c>
      <c r="CX54" s="1">
        <f t="shared" si="192"/>
        <v>6.1256250000000003</v>
      </c>
      <c r="CY54" s="1">
        <f t="shared" si="193"/>
        <v>1.5</v>
      </c>
      <c r="CZ54" s="1">
        <f t="shared" si="194"/>
        <v>3.5</v>
      </c>
      <c r="DA54" s="1">
        <f t="shared" si="195"/>
        <v>1.92</v>
      </c>
      <c r="DB54" s="1">
        <f t="shared" si="196"/>
        <v>0.63103164062499939</v>
      </c>
      <c r="DC54" s="7">
        <f t="shared" si="197"/>
        <v>1.5847065909556601</v>
      </c>
      <c r="DE54" s="1">
        <v>7</v>
      </c>
      <c r="DF54" s="1">
        <v>1</v>
      </c>
      <c r="DG54" s="1">
        <v>0.1</v>
      </c>
      <c r="DH54" s="4">
        <v>0.5</v>
      </c>
      <c r="DI54" s="4">
        <v>2.5</v>
      </c>
      <c r="DJ54" s="1">
        <f t="shared" si="198"/>
        <v>6.1256250000000003</v>
      </c>
      <c r="DK54" s="1">
        <f t="shared" si="199"/>
        <v>1.5</v>
      </c>
      <c r="DL54" s="1">
        <f t="shared" si="200"/>
        <v>3.75</v>
      </c>
      <c r="DM54" s="1">
        <f t="shared" si="201"/>
        <v>2.2400000000000002</v>
      </c>
      <c r="DN54" s="1">
        <f t="shared" si="202"/>
        <v>1.8615191406249998</v>
      </c>
      <c r="DO54" s="7">
        <f t="shared" si="203"/>
        <v>0.53719565820002946</v>
      </c>
      <c r="DQ54" s="1">
        <v>7</v>
      </c>
      <c r="DR54" s="1">
        <v>1</v>
      </c>
      <c r="DS54" s="1">
        <v>0.1</v>
      </c>
      <c r="DT54" s="4">
        <v>0.6</v>
      </c>
      <c r="DU54" s="4">
        <v>3</v>
      </c>
      <c r="DV54" s="1">
        <f t="shared" si="204"/>
        <v>6.1256250000000003</v>
      </c>
      <c r="DW54" s="1">
        <f t="shared" si="205"/>
        <v>1.5</v>
      </c>
      <c r="DX54" s="1">
        <f t="shared" si="206"/>
        <v>4</v>
      </c>
      <c r="DY54" s="1">
        <f t="shared" si="207"/>
        <v>2.56</v>
      </c>
      <c r="DZ54" s="1">
        <f t="shared" si="208"/>
        <v>3.7418066406249988</v>
      </c>
      <c r="EA54" s="7">
        <f t="shared" si="209"/>
        <v>0.26725058134831059</v>
      </c>
      <c r="EC54" s="1">
        <v>7</v>
      </c>
      <c r="ED54" s="1">
        <v>1</v>
      </c>
      <c r="EE54" s="1">
        <v>0.1</v>
      </c>
      <c r="EF54" s="4">
        <v>0.7</v>
      </c>
      <c r="EG54" s="4">
        <v>3.5</v>
      </c>
      <c r="EH54" s="1">
        <f t="shared" si="210"/>
        <v>6.1256250000000003</v>
      </c>
      <c r="EI54" s="1">
        <f t="shared" si="211"/>
        <v>1.5</v>
      </c>
      <c r="EJ54" s="1">
        <f t="shared" si="212"/>
        <v>4.25</v>
      </c>
      <c r="EK54" s="1">
        <f t="shared" si="213"/>
        <v>2.88</v>
      </c>
      <c r="EL54" s="1">
        <f t="shared" si="214"/>
        <v>6.2718941406249975</v>
      </c>
      <c r="EM54" s="7">
        <f t="shared" si="215"/>
        <v>0.15944146657748745</v>
      </c>
    </row>
    <row r="55" spans="1:143" x14ac:dyDescent="0.25">
      <c r="A55" s="1">
        <v>8</v>
      </c>
      <c r="B55" s="1">
        <v>3</v>
      </c>
      <c r="C55" s="1">
        <v>0.152</v>
      </c>
      <c r="D55" s="4">
        <v>0</v>
      </c>
      <c r="E55" s="4">
        <v>0</v>
      </c>
      <c r="F55" s="1">
        <f t="shared" si="144"/>
        <v>5.4382239999999999</v>
      </c>
      <c r="G55" s="1">
        <f t="shared" si="145"/>
        <v>1.5</v>
      </c>
      <c r="H55" s="1">
        <f t="shared" si="146"/>
        <v>2.5</v>
      </c>
      <c r="I55" s="1">
        <f t="shared" si="147"/>
        <v>0.64</v>
      </c>
      <c r="J55" s="1">
        <f t="shared" si="148"/>
        <v>0.63716155417599984</v>
      </c>
      <c r="K55" s="5">
        <f t="shared" si="149"/>
        <v>1.5694606704468159</v>
      </c>
      <c r="M55" s="1">
        <v>8</v>
      </c>
      <c r="N55" s="1">
        <v>3</v>
      </c>
      <c r="O55" s="1">
        <v>0.152</v>
      </c>
      <c r="P55" s="4">
        <v>0.02</v>
      </c>
      <c r="Q55" s="4">
        <v>0.1</v>
      </c>
      <c r="R55" s="1">
        <f t="shared" si="150"/>
        <v>5.4382239999999999</v>
      </c>
      <c r="S55" s="1">
        <f t="shared" si="151"/>
        <v>1.5</v>
      </c>
      <c r="T55" s="1">
        <f t="shared" si="152"/>
        <v>2.5499999999999998</v>
      </c>
      <c r="U55" s="1">
        <f t="shared" si="153"/>
        <v>0.70400000000000007</v>
      </c>
      <c r="V55" s="1">
        <f t="shared" si="154"/>
        <v>0.46816248217600009</v>
      </c>
      <c r="W55" s="5">
        <f t="shared" si="155"/>
        <v>2.1360105477740139</v>
      </c>
      <c r="X55" s="2"/>
      <c r="Y55" s="1">
        <v>8</v>
      </c>
      <c r="Z55" s="1">
        <v>3</v>
      </c>
      <c r="AA55" s="1">
        <v>0.152</v>
      </c>
      <c r="AB55" s="4">
        <v>0.04</v>
      </c>
      <c r="AC55" s="4">
        <v>0.2</v>
      </c>
      <c r="AD55" s="1">
        <f t="shared" si="156"/>
        <v>5.4382239999999999</v>
      </c>
      <c r="AE55" s="1">
        <f t="shared" si="157"/>
        <v>1.5</v>
      </c>
      <c r="AF55" s="1">
        <f t="shared" si="158"/>
        <v>2.6</v>
      </c>
      <c r="AG55" s="1">
        <f t="shared" si="159"/>
        <v>0.76800000000000002</v>
      </c>
      <c r="AH55" s="1">
        <f t="shared" si="160"/>
        <v>0.3251554101759998</v>
      </c>
      <c r="AI55" s="5">
        <f t="shared" si="161"/>
        <v>3.0754524412148672</v>
      </c>
      <c r="AK55" s="1">
        <v>8</v>
      </c>
      <c r="AL55" s="1">
        <v>3</v>
      </c>
      <c r="AM55" s="1">
        <v>0.152</v>
      </c>
      <c r="AN55" s="4">
        <v>0.06</v>
      </c>
      <c r="AO55" s="4">
        <v>0.3</v>
      </c>
      <c r="AP55" s="1">
        <f t="shared" si="162"/>
        <v>5.4382239999999999</v>
      </c>
      <c r="AQ55" s="1">
        <f t="shared" si="163"/>
        <v>1.5</v>
      </c>
      <c r="AR55" s="1">
        <f t="shared" si="164"/>
        <v>2.6500000000000004</v>
      </c>
      <c r="AS55" s="1">
        <f t="shared" si="165"/>
        <v>0.83200000000000007</v>
      </c>
      <c r="AT55" s="1">
        <f t="shared" si="166"/>
        <v>0.20814033817599956</v>
      </c>
      <c r="AU55" s="5">
        <f t="shared" si="167"/>
        <v>4.8044507314791565</v>
      </c>
      <c r="AW55" s="1">
        <v>8</v>
      </c>
      <c r="AX55" s="1">
        <v>3</v>
      </c>
      <c r="AY55" s="1">
        <v>0.152</v>
      </c>
      <c r="AZ55" s="4">
        <v>0.08</v>
      </c>
      <c r="BA55" s="4">
        <v>0.4</v>
      </c>
      <c r="BB55" s="1">
        <f t="shared" si="168"/>
        <v>5.4382239999999999</v>
      </c>
      <c r="BC55" s="1">
        <f t="shared" si="169"/>
        <v>1.5</v>
      </c>
      <c r="BD55" s="1">
        <f t="shared" si="170"/>
        <v>2.7</v>
      </c>
      <c r="BE55" s="1">
        <f t="shared" si="171"/>
        <v>0.89599999999999991</v>
      </c>
      <c r="BF55" s="1">
        <f t="shared" si="172"/>
        <v>0.11711726617599991</v>
      </c>
      <c r="BG55" s="5">
        <f t="shared" si="173"/>
        <v>8.5384506712890094</v>
      </c>
      <c r="BI55" s="1">
        <v>8</v>
      </c>
      <c r="BJ55" s="1">
        <v>3</v>
      </c>
      <c r="BK55" s="1">
        <v>0.152</v>
      </c>
      <c r="BL55" s="4">
        <v>0.1</v>
      </c>
      <c r="BM55" s="4">
        <v>0.5</v>
      </c>
      <c r="BN55" s="1">
        <f t="shared" si="174"/>
        <v>5.4382239999999999</v>
      </c>
      <c r="BO55" s="1">
        <f t="shared" si="175"/>
        <v>1.5</v>
      </c>
      <c r="BP55" s="1">
        <f t="shared" si="176"/>
        <v>2.75</v>
      </c>
      <c r="BQ55" s="1">
        <f t="shared" si="177"/>
        <v>0.96</v>
      </c>
      <c r="BR55" s="1">
        <f t="shared" si="178"/>
        <v>5.2086194175999995E-2</v>
      </c>
      <c r="BS55" s="5">
        <f t="shared" si="179"/>
        <v>19.198945436884593</v>
      </c>
      <c r="BU55" s="1">
        <v>8</v>
      </c>
      <c r="BV55" s="1">
        <v>3</v>
      </c>
      <c r="BW55" s="1">
        <v>0.152</v>
      </c>
      <c r="BX55" s="4">
        <v>0.2</v>
      </c>
      <c r="BY55" s="4">
        <v>1</v>
      </c>
      <c r="BZ55" s="1">
        <f t="shared" si="180"/>
        <v>5.4382239999999999</v>
      </c>
      <c r="CA55" s="1">
        <f t="shared" si="181"/>
        <v>1.5</v>
      </c>
      <c r="CB55" s="1">
        <f t="shared" si="182"/>
        <v>3</v>
      </c>
      <c r="CC55" s="1">
        <f t="shared" si="183"/>
        <v>1.28</v>
      </c>
      <c r="CD55" s="1">
        <f t="shared" si="184"/>
        <v>0.11681083417600005</v>
      </c>
      <c r="CE55" s="7">
        <f t="shared" si="185"/>
        <v>8.5608497452666938</v>
      </c>
      <c r="CG55" s="1">
        <v>8</v>
      </c>
      <c r="CH55" s="1">
        <v>3</v>
      </c>
      <c r="CI55" s="1">
        <v>0.152</v>
      </c>
      <c r="CJ55" s="4">
        <v>0.3</v>
      </c>
      <c r="CK55" s="4">
        <v>1.5</v>
      </c>
      <c r="CL55" s="1">
        <f t="shared" si="186"/>
        <v>5.4382239999999999</v>
      </c>
      <c r="CM55" s="1">
        <f t="shared" si="187"/>
        <v>1.5</v>
      </c>
      <c r="CN55" s="1">
        <f t="shared" si="188"/>
        <v>3.25</v>
      </c>
      <c r="CO55" s="1">
        <f t="shared" si="189"/>
        <v>1.6</v>
      </c>
      <c r="CP55" s="1">
        <f t="shared" si="190"/>
        <v>0.83133547417600029</v>
      </c>
      <c r="CQ55" s="1">
        <f t="shared" si="191"/>
        <v>1.2028838309722991</v>
      </c>
      <c r="CS55" s="1">
        <v>8</v>
      </c>
      <c r="CT55" s="1">
        <v>3</v>
      </c>
      <c r="CU55" s="1">
        <v>0.152</v>
      </c>
      <c r="CV55" s="4">
        <v>0.4</v>
      </c>
      <c r="CW55" s="4">
        <v>2</v>
      </c>
      <c r="CX55" s="1">
        <f t="shared" si="192"/>
        <v>5.4382239999999999</v>
      </c>
      <c r="CY55" s="1">
        <f t="shared" si="193"/>
        <v>1.5</v>
      </c>
      <c r="CZ55" s="1">
        <f t="shared" si="194"/>
        <v>3.5</v>
      </c>
      <c r="DA55" s="1">
        <f t="shared" si="195"/>
        <v>1.92</v>
      </c>
      <c r="DB55" s="1">
        <f t="shared" si="196"/>
        <v>2.1956601141759999</v>
      </c>
      <c r="DC55" s="7">
        <f t="shared" si="197"/>
        <v>0.45544389750655273</v>
      </c>
      <c r="DE55" s="1">
        <v>8</v>
      </c>
      <c r="DF55" s="1">
        <v>3</v>
      </c>
      <c r="DG55" s="1">
        <v>0.152</v>
      </c>
      <c r="DH55" s="4">
        <v>0.5</v>
      </c>
      <c r="DI55" s="4">
        <v>2.5</v>
      </c>
      <c r="DJ55" s="1">
        <f t="shared" si="198"/>
        <v>5.4382239999999999</v>
      </c>
      <c r="DK55" s="1">
        <f t="shared" si="199"/>
        <v>1.5</v>
      </c>
      <c r="DL55" s="1">
        <f t="shared" si="200"/>
        <v>3.75</v>
      </c>
      <c r="DM55" s="1">
        <f t="shared" si="201"/>
        <v>2.2400000000000002</v>
      </c>
      <c r="DN55" s="1">
        <f t="shared" si="202"/>
        <v>4.2097847541760007</v>
      </c>
      <c r="DO55" s="7">
        <f t="shared" si="203"/>
        <v>0.23754183607796697</v>
      </c>
      <c r="DQ55" s="1">
        <v>8</v>
      </c>
      <c r="DR55" s="1">
        <v>3</v>
      </c>
      <c r="DS55" s="1">
        <v>0.152</v>
      </c>
      <c r="DT55" s="4">
        <v>0.6</v>
      </c>
      <c r="DU55" s="4">
        <v>3</v>
      </c>
      <c r="DV55" s="1">
        <f t="shared" si="204"/>
        <v>5.4382239999999999</v>
      </c>
      <c r="DW55" s="1">
        <f t="shared" si="205"/>
        <v>1.5</v>
      </c>
      <c r="DX55" s="1">
        <f t="shared" si="206"/>
        <v>4</v>
      </c>
      <c r="DY55" s="1">
        <f t="shared" si="207"/>
        <v>2.56</v>
      </c>
      <c r="DZ55" s="1">
        <f t="shared" si="208"/>
        <v>6.8737093941760001</v>
      </c>
      <c r="EA55" s="7">
        <f t="shared" si="209"/>
        <v>0.14548185596081301</v>
      </c>
      <c r="EC55" s="1">
        <v>8</v>
      </c>
      <c r="ED55" s="1">
        <v>3</v>
      </c>
      <c r="EE55" s="1">
        <v>0.152</v>
      </c>
      <c r="EF55" s="4">
        <v>0.7</v>
      </c>
      <c r="EG55" s="4">
        <v>3.5</v>
      </c>
      <c r="EH55" s="1">
        <f t="shared" si="210"/>
        <v>5.4382239999999999</v>
      </c>
      <c r="EI55" s="1">
        <f t="shared" si="211"/>
        <v>1.5</v>
      </c>
      <c r="EJ55" s="1">
        <f t="shared" si="212"/>
        <v>4.25</v>
      </c>
      <c r="EK55" s="1">
        <f t="shared" si="213"/>
        <v>2.88</v>
      </c>
      <c r="EL55" s="1">
        <f t="shared" si="214"/>
        <v>10.187434034176</v>
      </c>
      <c r="EM55" s="7">
        <f t="shared" si="215"/>
        <v>9.8160144806364272E-2</v>
      </c>
    </row>
    <row r="56" spans="1:143" x14ac:dyDescent="0.25">
      <c r="A56" s="1">
        <v>9</v>
      </c>
      <c r="B56" s="1">
        <v>10</v>
      </c>
      <c r="C56" s="1">
        <v>0.182</v>
      </c>
      <c r="D56" s="4">
        <v>0</v>
      </c>
      <c r="E56" s="4">
        <v>0</v>
      </c>
      <c r="F56" s="1">
        <f t="shared" si="144"/>
        <v>5.0602502500000002</v>
      </c>
      <c r="G56" s="1">
        <f t="shared" si="145"/>
        <v>1.5</v>
      </c>
      <c r="H56" s="1">
        <f t="shared" si="146"/>
        <v>2.5</v>
      </c>
      <c r="I56" s="1">
        <f t="shared" si="147"/>
        <v>0.64</v>
      </c>
      <c r="J56" s="1">
        <f t="shared" si="148"/>
        <v>0.17661027262506263</v>
      </c>
      <c r="K56" s="5">
        <f t="shared" si="149"/>
        <v>5.6621847933102094</v>
      </c>
      <c r="M56" s="1">
        <v>9</v>
      </c>
      <c r="N56" s="1">
        <v>10</v>
      </c>
      <c r="O56" s="1">
        <v>0.182</v>
      </c>
      <c r="P56" s="4">
        <v>0.02</v>
      </c>
      <c r="Q56" s="4">
        <v>0.1</v>
      </c>
      <c r="R56" s="1">
        <f t="shared" si="150"/>
        <v>5.0602502500000002</v>
      </c>
      <c r="S56" s="1">
        <f t="shared" si="151"/>
        <v>1.5</v>
      </c>
      <c r="T56" s="1">
        <f t="shared" si="152"/>
        <v>2.5499999999999998</v>
      </c>
      <c r="U56" s="1">
        <f t="shared" si="153"/>
        <v>0.70400000000000007</v>
      </c>
      <c r="V56" s="1">
        <f t="shared" si="154"/>
        <v>9.3789215625062677E-2</v>
      </c>
      <c r="W56" s="5">
        <f t="shared" si="155"/>
        <v>10.662206665611313</v>
      </c>
      <c r="X56" s="2"/>
      <c r="Y56" s="1">
        <v>9</v>
      </c>
      <c r="Z56" s="1">
        <v>10</v>
      </c>
      <c r="AA56" s="1">
        <v>0.182</v>
      </c>
      <c r="AB56" s="4">
        <v>0.04</v>
      </c>
      <c r="AC56" s="4">
        <v>0.2</v>
      </c>
      <c r="AD56" s="1">
        <f t="shared" si="156"/>
        <v>5.0602502500000002</v>
      </c>
      <c r="AE56" s="1">
        <f t="shared" si="157"/>
        <v>1.5</v>
      </c>
      <c r="AF56" s="1">
        <f t="shared" si="158"/>
        <v>2.6</v>
      </c>
      <c r="AG56" s="1">
        <f t="shared" si="159"/>
        <v>0.76800000000000002</v>
      </c>
      <c r="AH56" s="1">
        <f t="shared" si="160"/>
        <v>3.6960158625062522E-2</v>
      </c>
      <c r="AI56" s="5">
        <f t="shared" si="161"/>
        <v>27.056160936547073</v>
      </c>
      <c r="AK56" s="1">
        <v>9</v>
      </c>
      <c r="AL56" s="1">
        <v>10</v>
      </c>
      <c r="AM56" s="1">
        <v>0.182</v>
      </c>
      <c r="AN56" s="4">
        <v>0.06</v>
      </c>
      <c r="AO56" s="4">
        <v>0.3</v>
      </c>
      <c r="AP56" s="1">
        <f t="shared" si="162"/>
        <v>5.0602502500000002</v>
      </c>
      <c r="AQ56" s="1">
        <f t="shared" si="163"/>
        <v>1.5</v>
      </c>
      <c r="AR56" s="1">
        <f t="shared" si="164"/>
        <v>2.6500000000000004</v>
      </c>
      <c r="AS56" s="1">
        <f t="shared" si="165"/>
        <v>0.83200000000000007</v>
      </c>
      <c r="AT56" s="1">
        <f t="shared" si="166"/>
        <v>6.1231016250624598E-3</v>
      </c>
      <c r="AU56" s="5">
        <f t="shared" si="167"/>
        <v>163.3159240583075</v>
      </c>
      <c r="AW56" s="1">
        <v>9</v>
      </c>
      <c r="AX56" s="1">
        <v>10</v>
      </c>
      <c r="AY56" s="1">
        <v>0.182</v>
      </c>
      <c r="AZ56" s="4">
        <v>0.08</v>
      </c>
      <c r="BA56" s="4">
        <v>0.4</v>
      </c>
      <c r="BB56" s="1">
        <f t="shared" si="168"/>
        <v>5.0602502500000002</v>
      </c>
      <c r="BC56" s="1">
        <f t="shared" si="169"/>
        <v>1.5</v>
      </c>
      <c r="BD56" s="1">
        <f t="shared" si="170"/>
        <v>2.7</v>
      </c>
      <c r="BE56" s="1">
        <f t="shared" si="171"/>
        <v>0.89599999999999991</v>
      </c>
      <c r="BF56" s="1">
        <f t="shared" si="172"/>
        <v>1.2780446250624938E-3</v>
      </c>
      <c r="BG56" s="5">
        <f t="shared" si="173"/>
        <v>782.44529212045472</v>
      </c>
      <c r="BI56" s="1">
        <v>9</v>
      </c>
      <c r="BJ56" s="1">
        <v>10</v>
      </c>
      <c r="BK56" s="1">
        <v>0.182</v>
      </c>
      <c r="BL56" s="4">
        <v>0.1</v>
      </c>
      <c r="BM56" s="4">
        <v>0.5</v>
      </c>
      <c r="BN56" s="1">
        <f t="shared" si="174"/>
        <v>5.0602502500000002</v>
      </c>
      <c r="BO56" s="1">
        <f t="shared" si="175"/>
        <v>1.5</v>
      </c>
      <c r="BP56" s="1">
        <f t="shared" si="176"/>
        <v>2.75</v>
      </c>
      <c r="BQ56" s="1">
        <f t="shared" si="177"/>
        <v>0.96</v>
      </c>
      <c r="BR56" s="1">
        <f t="shared" si="178"/>
        <v>2.2424987625062436E-2</v>
      </c>
      <c r="BS56" s="5">
        <f t="shared" si="179"/>
        <v>44.59311267946422</v>
      </c>
      <c r="BU56" s="1">
        <v>9</v>
      </c>
      <c r="BV56" s="1">
        <v>10</v>
      </c>
      <c r="BW56" s="1">
        <v>0.182</v>
      </c>
      <c r="BX56" s="4">
        <v>0.2</v>
      </c>
      <c r="BY56" s="4">
        <v>1</v>
      </c>
      <c r="BZ56" s="1">
        <f t="shared" si="180"/>
        <v>5.0602502500000002</v>
      </c>
      <c r="CA56" s="1">
        <f t="shared" si="181"/>
        <v>1.5</v>
      </c>
      <c r="CB56" s="1">
        <f t="shared" si="182"/>
        <v>3</v>
      </c>
      <c r="CC56" s="1">
        <f t="shared" si="183"/>
        <v>1.28</v>
      </c>
      <c r="CD56" s="1">
        <f t="shared" si="184"/>
        <v>0.51803970262506227</v>
      </c>
      <c r="CE56" s="7">
        <f t="shared" si="185"/>
        <v>1.9303539766019875</v>
      </c>
      <c r="CG56" s="1">
        <v>9</v>
      </c>
      <c r="CH56" s="1">
        <v>10</v>
      </c>
      <c r="CI56" s="1">
        <v>0.182</v>
      </c>
      <c r="CJ56" s="4">
        <v>0.3</v>
      </c>
      <c r="CK56" s="4">
        <v>1.5</v>
      </c>
      <c r="CL56" s="1">
        <f t="shared" si="186"/>
        <v>5.0602502500000002</v>
      </c>
      <c r="CM56" s="1">
        <f t="shared" si="187"/>
        <v>1.5</v>
      </c>
      <c r="CN56" s="1">
        <f t="shared" si="188"/>
        <v>3.25</v>
      </c>
      <c r="CO56" s="1">
        <f t="shared" si="189"/>
        <v>1.6</v>
      </c>
      <c r="CP56" s="1">
        <f t="shared" si="190"/>
        <v>1.6634544176250623</v>
      </c>
      <c r="CQ56" s="7">
        <f t="shared" si="191"/>
        <v>0.60115864276444331</v>
      </c>
      <c r="CS56" s="1">
        <v>9</v>
      </c>
      <c r="CT56" s="1">
        <v>10</v>
      </c>
      <c r="CU56" s="1">
        <v>0.182</v>
      </c>
      <c r="CV56" s="4">
        <v>0.4</v>
      </c>
      <c r="CW56" s="4">
        <v>2</v>
      </c>
      <c r="CX56" s="1">
        <f t="shared" si="192"/>
        <v>5.0602502500000002</v>
      </c>
      <c r="CY56" s="1">
        <f t="shared" si="193"/>
        <v>1.5</v>
      </c>
      <c r="CZ56" s="1">
        <f t="shared" si="194"/>
        <v>3.5</v>
      </c>
      <c r="DA56" s="1">
        <f t="shared" si="195"/>
        <v>1.92</v>
      </c>
      <c r="DB56" s="1">
        <f t="shared" si="196"/>
        <v>3.4586691326250616</v>
      </c>
      <c r="DC56" s="7">
        <f t="shared" si="197"/>
        <v>0.28912855253113495</v>
      </c>
      <c r="DE56" s="1">
        <v>9</v>
      </c>
      <c r="DF56" s="1">
        <v>10</v>
      </c>
      <c r="DG56" s="1">
        <v>0.182</v>
      </c>
      <c r="DH56" s="4">
        <v>0.5</v>
      </c>
      <c r="DI56" s="4">
        <v>2.5</v>
      </c>
      <c r="DJ56" s="1">
        <f t="shared" si="198"/>
        <v>5.0602502500000002</v>
      </c>
      <c r="DK56" s="1">
        <f t="shared" si="199"/>
        <v>1.5</v>
      </c>
      <c r="DL56" s="1">
        <f t="shared" si="200"/>
        <v>3.75</v>
      </c>
      <c r="DM56" s="1">
        <f t="shared" si="201"/>
        <v>2.2400000000000002</v>
      </c>
      <c r="DN56" s="1">
        <f t="shared" si="202"/>
        <v>5.9036838476250626</v>
      </c>
      <c r="DO56" s="7">
        <f t="shared" si="203"/>
        <v>0.16938576417879839</v>
      </c>
      <c r="DQ56" s="1">
        <v>9</v>
      </c>
      <c r="DR56" s="1">
        <v>10</v>
      </c>
      <c r="DS56" s="1">
        <v>0.182</v>
      </c>
      <c r="DT56" s="4">
        <v>0.6</v>
      </c>
      <c r="DU56" s="4">
        <v>3</v>
      </c>
      <c r="DV56" s="1">
        <f t="shared" si="204"/>
        <v>5.0602502500000002</v>
      </c>
      <c r="DW56" s="1">
        <f t="shared" si="205"/>
        <v>1.5</v>
      </c>
      <c r="DX56" s="1">
        <f t="shared" si="206"/>
        <v>4</v>
      </c>
      <c r="DY56" s="1">
        <f t="shared" si="207"/>
        <v>2.56</v>
      </c>
      <c r="DZ56" s="1">
        <f t="shared" si="208"/>
        <v>8.9984985626250626</v>
      </c>
      <c r="EA56" s="7">
        <f t="shared" si="209"/>
        <v>0.11112965046785291</v>
      </c>
      <c r="EC56" s="1">
        <v>9</v>
      </c>
      <c r="ED56" s="1">
        <v>10</v>
      </c>
      <c r="EE56" s="1">
        <v>0.182</v>
      </c>
      <c r="EF56" s="4">
        <v>0.7</v>
      </c>
      <c r="EG56" s="4">
        <v>3.5</v>
      </c>
      <c r="EH56" s="1">
        <f t="shared" si="210"/>
        <v>5.0602502500000002</v>
      </c>
      <c r="EI56" s="1">
        <f t="shared" si="211"/>
        <v>1.5</v>
      </c>
      <c r="EJ56" s="1">
        <f t="shared" si="212"/>
        <v>4.25</v>
      </c>
      <c r="EK56" s="1">
        <f t="shared" si="213"/>
        <v>2.88</v>
      </c>
      <c r="EL56" s="1">
        <f t="shared" si="214"/>
        <v>12.74311327762506</v>
      </c>
      <c r="EM56" s="7">
        <f t="shared" si="215"/>
        <v>7.8473758979749925E-2</v>
      </c>
    </row>
    <row r="57" spans="1:143" x14ac:dyDescent="0.25">
      <c r="A57" s="1">
        <v>10</v>
      </c>
      <c r="B57" s="1">
        <v>30</v>
      </c>
      <c r="C57" s="1">
        <v>0.19400000000000001</v>
      </c>
      <c r="D57" s="4">
        <v>0</v>
      </c>
      <c r="E57" s="4">
        <v>0</v>
      </c>
      <c r="F57" s="1">
        <f t="shared" si="144"/>
        <v>4.9128722500000004</v>
      </c>
      <c r="G57" s="1">
        <f t="shared" si="145"/>
        <v>1.5</v>
      </c>
      <c r="H57" s="1">
        <f t="shared" si="146"/>
        <v>2.5</v>
      </c>
      <c r="I57" s="1">
        <f t="shared" si="147"/>
        <v>0.64</v>
      </c>
      <c r="J57" s="1">
        <f t="shared" si="148"/>
        <v>7.4459264820062709E-2</v>
      </c>
      <c r="K57" s="5">
        <f t="shared" si="149"/>
        <v>13.430162148613567</v>
      </c>
      <c r="M57" s="1">
        <v>10</v>
      </c>
      <c r="N57" s="1">
        <v>30</v>
      </c>
      <c r="O57" s="1">
        <v>0.19400000000000001</v>
      </c>
      <c r="P57" s="4">
        <v>0.02</v>
      </c>
      <c r="Q57" s="4">
        <v>0.1</v>
      </c>
      <c r="R57" s="1">
        <f t="shared" si="150"/>
        <v>4.9128722500000004</v>
      </c>
      <c r="S57" s="1">
        <f t="shared" si="151"/>
        <v>1.5</v>
      </c>
      <c r="T57" s="1">
        <f t="shared" si="152"/>
        <v>2.5499999999999998</v>
      </c>
      <c r="U57" s="1">
        <f t="shared" si="153"/>
        <v>0.70400000000000007</v>
      </c>
      <c r="V57" s="1">
        <f t="shared" si="154"/>
        <v>2.5240391820062658E-2</v>
      </c>
      <c r="W57" s="5">
        <f t="shared" si="155"/>
        <v>39.619036310091545</v>
      </c>
      <c r="X57" s="2"/>
      <c r="Y57" s="1">
        <v>10</v>
      </c>
      <c r="Z57" s="1">
        <v>30</v>
      </c>
      <c r="AA57" s="1">
        <v>0.19400000000000001</v>
      </c>
      <c r="AB57" s="4">
        <v>0.04</v>
      </c>
      <c r="AC57" s="4">
        <v>0.2</v>
      </c>
      <c r="AD57" s="1">
        <f t="shared" si="156"/>
        <v>4.9128722500000004</v>
      </c>
      <c r="AE57" s="1">
        <f t="shared" si="157"/>
        <v>1.5</v>
      </c>
      <c r="AF57" s="1">
        <f t="shared" si="158"/>
        <v>2.6</v>
      </c>
      <c r="AG57" s="1">
        <f t="shared" si="159"/>
        <v>0.76800000000000002</v>
      </c>
      <c r="AH57" s="1">
        <f t="shared" si="160"/>
        <v>2.013518820062525E-3</v>
      </c>
      <c r="AI57" s="5">
        <f t="shared" si="161"/>
        <v>496.6429864156658</v>
      </c>
      <c r="AK57" s="1">
        <v>10</v>
      </c>
      <c r="AL57" s="1">
        <v>30</v>
      </c>
      <c r="AM57" s="1">
        <v>0.19400000000000001</v>
      </c>
      <c r="AN57" s="4">
        <v>0.06</v>
      </c>
      <c r="AO57" s="4">
        <v>0.3</v>
      </c>
      <c r="AP57" s="1">
        <f t="shared" si="162"/>
        <v>4.9128722500000004</v>
      </c>
      <c r="AQ57" s="1">
        <f t="shared" si="163"/>
        <v>1.5</v>
      </c>
      <c r="AR57" s="1">
        <f t="shared" si="164"/>
        <v>2.6500000000000004</v>
      </c>
      <c r="AS57" s="1">
        <f t="shared" si="165"/>
        <v>0.83200000000000007</v>
      </c>
      <c r="AT57" s="1">
        <f t="shared" si="166"/>
        <v>4.7786458200625064E-3</v>
      </c>
      <c r="AU57" s="7">
        <f t="shared" si="167"/>
        <v>209.2643057582618</v>
      </c>
      <c r="AW57" s="1">
        <v>10</v>
      </c>
      <c r="AX57" s="1">
        <v>30</v>
      </c>
      <c r="AY57" s="1">
        <v>0.19400000000000001</v>
      </c>
      <c r="AZ57" s="4">
        <v>0.08</v>
      </c>
      <c r="BA57" s="4">
        <v>0.4</v>
      </c>
      <c r="BB57" s="1">
        <f t="shared" si="168"/>
        <v>4.9128722500000004</v>
      </c>
      <c r="BC57" s="1">
        <f t="shared" si="169"/>
        <v>1.5</v>
      </c>
      <c r="BD57" s="1">
        <f t="shared" si="170"/>
        <v>2.7</v>
      </c>
      <c r="BE57" s="1">
        <f t="shared" si="171"/>
        <v>0.89599999999999991</v>
      </c>
      <c r="BF57" s="1">
        <f t="shared" si="172"/>
        <v>3.3535772820062391E-2</v>
      </c>
      <c r="BG57" s="7">
        <f t="shared" si="173"/>
        <v>29.818904289623571</v>
      </c>
      <c r="BI57" s="1">
        <v>10</v>
      </c>
      <c r="BJ57" s="1">
        <v>30</v>
      </c>
      <c r="BK57" s="1">
        <v>0.19400000000000001</v>
      </c>
      <c r="BL57" s="4">
        <v>0.1</v>
      </c>
      <c r="BM57" s="4">
        <v>0.5</v>
      </c>
      <c r="BN57" s="1">
        <f t="shared" si="174"/>
        <v>4.9128722500000004</v>
      </c>
      <c r="BO57" s="1">
        <f t="shared" si="175"/>
        <v>1.5</v>
      </c>
      <c r="BP57" s="1">
        <f t="shared" si="176"/>
        <v>2.75</v>
      </c>
      <c r="BQ57" s="1">
        <f t="shared" si="177"/>
        <v>0.96</v>
      </c>
      <c r="BR57" s="1">
        <f t="shared" si="178"/>
        <v>8.8284899820062254E-2</v>
      </c>
      <c r="BS57" s="7">
        <f t="shared" si="179"/>
        <v>11.326965336520159</v>
      </c>
      <c r="BU57" s="1">
        <v>10</v>
      </c>
      <c r="BV57" s="1">
        <v>30</v>
      </c>
      <c r="BW57" s="1">
        <v>0.19400000000000001</v>
      </c>
      <c r="BX57" s="4">
        <v>0.2</v>
      </c>
      <c r="BY57" s="4">
        <v>1</v>
      </c>
      <c r="BZ57" s="1">
        <f t="shared" si="180"/>
        <v>4.9128722500000004</v>
      </c>
      <c r="CA57" s="1">
        <f t="shared" si="181"/>
        <v>1.5</v>
      </c>
      <c r="CB57" s="1">
        <f t="shared" si="182"/>
        <v>3</v>
      </c>
      <c r="CC57" s="1">
        <f t="shared" si="183"/>
        <v>1.28</v>
      </c>
      <c r="CD57" s="1">
        <f t="shared" si="184"/>
        <v>0.75191053482006187</v>
      </c>
      <c r="CE57" s="7">
        <f t="shared" si="185"/>
        <v>1.3299454571936646</v>
      </c>
      <c r="CG57" s="1">
        <v>10</v>
      </c>
      <c r="CH57" s="1">
        <v>30</v>
      </c>
      <c r="CI57" s="1">
        <v>0.19400000000000001</v>
      </c>
      <c r="CJ57" s="4">
        <v>0.3</v>
      </c>
      <c r="CK57" s="4">
        <v>1.5</v>
      </c>
      <c r="CL57" s="1">
        <f t="shared" si="186"/>
        <v>4.9128722500000004</v>
      </c>
      <c r="CM57" s="1">
        <f t="shared" si="187"/>
        <v>1.5</v>
      </c>
      <c r="CN57" s="1">
        <f t="shared" si="188"/>
        <v>3.25</v>
      </c>
      <c r="CO57" s="1">
        <f t="shared" si="189"/>
        <v>1.6</v>
      </c>
      <c r="CP57" s="1">
        <f t="shared" si="190"/>
        <v>2.0653361698200619</v>
      </c>
      <c r="CQ57" s="7">
        <f t="shared" si="191"/>
        <v>0.48418267912633461</v>
      </c>
      <c r="CS57" s="1">
        <v>10</v>
      </c>
      <c r="CT57" s="1">
        <v>30</v>
      </c>
      <c r="CU57" s="1">
        <v>0.19400000000000001</v>
      </c>
      <c r="CV57" s="4">
        <v>0.4</v>
      </c>
      <c r="CW57" s="4">
        <v>2</v>
      </c>
      <c r="CX57" s="1">
        <f t="shared" si="192"/>
        <v>4.9128722500000004</v>
      </c>
      <c r="CY57" s="1">
        <f t="shared" si="193"/>
        <v>1.5</v>
      </c>
      <c r="CZ57" s="1">
        <f t="shared" si="194"/>
        <v>3.5</v>
      </c>
      <c r="DA57" s="1">
        <f t="shared" si="195"/>
        <v>1.92</v>
      </c>
      <c r="DB57" s="1">
        <f t="shared" si="196"/>
        <v>4.0285618048200611</v>
      </c>
      <c r="DC57" s="7">
        <f t="shared" si="197"/>
        <v>0.24822754333904673</v>
      </c>
      <c r="DE57" s="1">
        <v>10</v>
      </c>
      <c r="DF57" s="1">
        <v>30</v>
      </c>
      <c r="DG57" s="1">
        <v>0.19400000000000001</v>
      </c>
      <c r="DH57" s="4">
        <v>0.5</v>
      </c>
      <c r="DI57" s="4">
        <v>2.5</v>
      </c>
      <c r="DJ57" s="1">
        <f t="shared" si="198"/>
        <v>4.9128722500000004</v>
      </c>
      <c r="DK57" s="1">
        <f t="shared" si="199"/>
        <v>1.5</v>
      </c>
      <c r="DL57" s="1">
        <f t="shared" si="200"/>
        <v>3.75</v>
      </c>
      <c r="DM57" s="1">
        <f t="shared" si="201"/>
        <v>2.2400000000000002</v>
      </c>
      <c r="DN57" s="1">
        <f t="shared" si="202"/>
        <v>6.6415874398200616</v>
      </c>
      <c r="DO57" s="7">
        <f t="shared" si="203"/>
        <v>0.15056641338551627</v>
      </c>
      <c r="DQ57" s="1">
        <v>10</v>
      </c>
      <c r="DR57" s="1">
        <v>30</v>
      </c>
      <c r="DS57" s="1">
        <v>0.19400000000000001</v>
      </c>
      <c r="DT57" s="4">
        <v>0.6</v>
      </c>
      <c r="DU57" s="4">
        <v>3</v>
      </c>
      <c r="DV57" s="1">
        <f t="shared" si="204"/>
        <v>4.9128722500000004</v>
      </c>
      <c r="DW57" s="1">
        <f t="shared" si="205"/>
        <v>1.5</v>
      </c>
      <c r="DX57" s="1">
        <f t="shared" si="206"/>
        <v>4</v>
      </c>
      <c r="DY57" s="1">
        <f t="shared" si="207"/>
        <v>2.56</v>
      </c>
      <c r="DZ57" s="1">
        <f t="shared" si="208"/>
        <v>9.9044130748200612</v>
      </c>
      <c r="EA57" s="7">
        <f t="shared" si="209"/>
        <v>0.10096509429138158</v>
      </c>
      <c r="EC57" s="1">
        <v>10</v>
      </c>
      <c r="ED57" s="1">
        <v>30</v>
      </c>
      <c r="EE57" s="1">
        <v>0.19400000000000001</v>
      </c>
      <c r="EF57" s="4">
        <v>0.7</v>
      </c>
      <c r="EG57" s="4">
        <v>3.5</v>
      </c>
      <c r="EH57" s="1">
        <f t="shared" si="210"/>
        <v>4.9128722500000004</v>
      </c>
      <c r="EI57" s="1">
        <f t="shared" si="211"/>
        <v>1.5</v>
      </c>
      <c r="EJ57" s="1">
        <f t="shared" si="212"/>
        <v>4.25</v>
      </c>
      <c r="EK57" s="1">
        <f t="shared" si="213"/>
        <v>2.88</v>
      </c>
      <c r="EL57" s="1">
        <f t="shared" si="214"/>
        <v>13.817038709820059</v>
      </c>
      <c r="EM57" s="7">
        <f t="shared" si="215"/>
        <v>7.2374408221732717E-2</v>
      </c>
    </row>
    <row r="58" spans="1:143" x14ac:dyDescent="0.25">
      <c r="A58" s="1">
        <v>11</v>
      </c>
      <c r="B58" s="1">
        <v>100</v>
      </c>
      <c r="C58" s="1">
        <v>0.19800000000000001</v>
      </c>
      <c r="D58" s="4">
        <v>0</v>
      </c>
      <c r="E58" s="4">
        <v>0</v>
      </c>
      <c r="F58" s="1">
        <f t="shared" si="144"/>
        <v>4.8642302500000012</v>
      </c>
      <c r="G58" s="1">
        <f t="shared" si="145"/>
        <v>1.5</v>
      </c>
      <c r="H58" s="1">
        <f t="shared" si="146"/>
        <v>2.5</v>
      </c>
      <c r="I58" s="1">
        <f t="shared" si="147"/>
        <v>0.64</v>
      </c>
      <c r="J58" s="1">
        <f t="shared" si="148"/>
        <v>5.0279205015063035E-2</v>
      </c>
      <c r="K58" s="5">
        <f t="shared" si="149"/>
        <v>19.888938174348862</v>
      </c>
      <c r="M58" s="1">
        <v>11</v>
      </c>
      <c r="N58" s="1">
        <v>100</v>
      </c>
      <c r="O58" s="1">
        <v>0.19800000000000001</v>
      </c>
      <c r="P58" s="4">
        <v>0.02</v>
      </c>
      <c r="Q58" s="4">
        <v>0.1</v>
      </c>
      <c r="R58" s="1">
        <f t="shared" si="150"/>
        <v>4.8642302500000012</v>
      </c>
      <c r="S58" s="1">
        <f t="shared" si="151"/>
        <v>1.5</v>
      </c>
      <c r="T58" s="1">
        <f t="shared" si="152"/>
        <v>2.5499999999999998</v>
      </c>
      <c r="U58" s="1">
        <f t="shared" si="153"/>
        <v>0.70400000000000007</v>
      </c>
      <c r="V58" s="1">
        <f t="shared" si="154"/>
        <v>1.2150708015062787E-2</v>
      </c>
      <c r="W58" s="5">
        <f t="shared" si="155"/>
        <v>82.299730909535199</v>
      </c>
      <c r="X58" s="2"/>
      <c r="Y58" s="1">
        <v>11</v>
      </c>
      <c r="Z58" s="1">
        <v>100</v>
      </c>
      <c r="AA58" s="1">
        <v>0.19800000000000001</v>
      </c>
      <c r="AB58" s="4">
        <v>0.04</v>
      </c>
      <c r="AC58" s="4">
        <v>0.2</v>
      </c>
      <c r="AD58" s="1">
        <f t="shared" si="156"/>
        <v>4.8642302500000012</v>
      </c>
      <c r="AE58" s="1">
        <f t="shared" si="157"/>
        <v>1.5</v>
      </c>
      <c r="AF58" s="1">
        <f t="shared" si="158"/>
        <v>2.6</v>
      </c>
      <c r="AG58" s="1">
        <f t="shared" si="159"/>
        <v>0.76800000000000002</v>
      </c>
      <c r="AH58" s="1">
        <f t="shared" si="160"/>
        <v>1.4211015062491751E-5</v>
      </c>
      <c r="AI58" s="5">
        <f t="shared" si="161"/>
        <v>70367.950185302296</v>
      </c>
      <c r="AK58" s="1">
        <v>11</v>
      </c>
      <c r="AL58" s="1">
        <v>100</v>
      </c>
      <c r="AM58" s="1">
        <v>0.19800000000000001</v>
      </c>
      <c r="AN58" s="4">
        <v>0.06</v>
      </c>
      <c r="AO58" s="4">
        <v>0.3</v>
      </c>
      <c r="AP58" s="1">
        <f t="shared" si="162"/>
        <v>4.8642302500000012</v>
      </c>
      <c r="AQ58" s="1">
        <f t="shared" si="163"/>
        <v>1.5</v>
      </c>
      <c r="AR58" s="1">
        <f t="shared" si="164"/>
        <v>2.6500000000000004</v>
      </c>
      <c r="AS58" s="1">
        <f t="shared" si="165"/>
        <v>0.83200000000000007</v>
      </c>
      <c r="AT58" s="1">
        <f t="shared" si="166"/>
        <v>1.3869714015062318E-2</v>
      </c>
      <c r="AU58" s="7">
        <f t="shared" si="167"/>
        <v>72.099539969895119</v>
      </c>
      <c r="AW58" s="1">
        <v>11</v>
      </c>
      <c r="AX58" s="1">
        <v>100</v>
      </c>
      <c r="AY58" s="1">
        <v>0.19800000000000001</v>
      </c>
      <c r="AZ58" s="4">
        <v>0.08</v>
      </c>
      <c r="BA58" s="4">
        <v>0.4</v>
      </c>
      <c r="BB58" s="1">
        <f t="shared" si="168"/>
        <v>4.8642302500000012</v>
      </c>
      <c r="BC58" s="1">
        <f t="shared" si="169"/>
        <v>1.5</v>
      </c>
      <c r="BD58" s="1">
        <f t="shared" si="170"/>
        <v>2.7</v>
      </c>
      <c r="BE58" s="1">
        <f t="shared" si="171"/>
        <v>0.89599999999999991</v>
      </c>
      <c r="BF58" s="1">
        <f t="shared" si="172"/>
        <v>5.3717217015061984E-2</v>
      </c>
      <c r="BG58" s="7">
        <f t="shared" si="173"/>
        <v>18.61600536229578</v>
      </c>
      <c r="BI58" s="1">
        <v>11</v>
      </c>
      <c r="BJ58" s="1">
        <v>100</v>
      </c>
      <c r="BK58" s="1">
        <v>0.19800000000000001</v>
      </c>
      <c r="BL58" s="4">
        <v>0.1</v>
      </c>
      <c r="BM58" s="4">
        <v>0.5</v>
      </c>
      <c r="BN58" s="1">
        <f t="shared" si="174"/>
        <v>4.8642302500000012</v>
      </c>
      <c r="BO58" s="1">
        <f t="shared" si="175"/>
        <v>1.5</v>
      </c>
      <c r="BP58" s="1">
        <f t="shared" si="176"/>
        <v>2.75</v>
      </c>
      <c r="BQ58" s="1">
        <f t="shared" si="177"/>
        <v>0.96</v>
      </c>
      <c r="BR58" s="1">
        <f t="shared" si="178"/>
        <v>0.11955672001506165</v>
      </c>
      <c r="BS58" s="7">
        <f t="shared" si="179"/>
        <v>8.3642308008618915</v>
      </c>
      <c r="BU58" s="1">
        <v>11</v>
      </c>
      <c r="BV58" s="1">
        <v>100</v>
      </c>
      <c r="BW58" s="1">
        <v>0.19800000000000001</v>
      </c>
      <c r="BX58" s="4">
        <v>0.2</v>
      </c>
      <c r="BY58" s="4">
        <v>1</v>
      </c>
      <c r="BZ58" s="1">
        <f t="shared" si="180"/>
        <v>4.8642302500000012</v>
      </c>
      <c r="CA58" s="1">
        <f t="shared" si="181"/>
        <v>1.5</v>
      </c>
      <c r="CB58" s="1">
        <f t="shared" si="182"/>
        <v>3</v>
      </c>
      <c r="CC58" s="1">
        <f t="shared" si="183"/>
        <v>1.28</v>
      </c>
      <c r="CD58" s="1">
        <f t="shared" si="184"/>
        <v>0.8386342350150604</v>
      </c>
      <c r="CE58" s="7">
        <f t="shared" si="185"/>
        <v>1.1924149506990276</v>
      </c>
      <c r="CG58" s="1">
        <v>11</v>
      </c>
      <c r="CH58" s="1">
        <v>100</v>
      </c>
      <c r="CI58" s="1">
        <v>0.19800000000000001</v>
      </c>
      <c r="CJ58" s="4">
        <v>0.3</v>
      </c>
      <c r="CK58" s="4">
        <v>1.5</v>
      </c>
      <c r="CL58" s="1">
        <f t="shared" si="186"/>
        <v>4.8642302500000012</v>
      </c>
      <c r="CM58" s="1">
        <f t="shared" si="187"/>
        <v>1.5</v>
      </c>
      <c r="CN58" s="1">
        <f t="shared" si="188"/>
        <v>3.25</v>
      </c>
      <c r="CO58" s="1">
        <f t="shared" si="189"/>
        <v>1.6</v>
      </c>
      <c r="CP58" s="1">
        <f t="shared" si="190"/>
        <v>2.2075117500150592</v>
      </c>
      <c r="CQ58" s="7">
        <f t="shared" si="191"/>
        <v>0.4529987212947692</v>
      </c>
      <c r="CS58" s="1">
        <v>11</v>
      </c>
      <c r="CT58" s="1">
        <v>100</v>
      </c>
      <c r="CU58" s="1">
        <v>0.19800000000000001</v>
      </c>
      <c r="CV58" s="4">
        <v>0.4</v>
      </c>
      <c r="CW58" s="4">
        <v>2</v>
      </c>
      <c r="CX58" s="1">
        <f t="shared" si="192"/>
        <v>4.8642302500000012</v>
      </c>
      <c r="CY58" s="1">
        <f t="shared" si="193"/>
        <v>1.5</v>
      </c>
      <c r="CZ58" s="1">
        <f t="shared" si="194"/>
        <v>3.5</v>
      </c>
      <c r="DA58" s="1">
        <f t="shared" si="195"/>
        <v>1.92</v>
      </c>
      <c r="DB58" s="1">
        <f t="shared" si="196"/>
        <v>4.2261892650150577</v>
      </c>
      <c r="DC58" s="7">
        <f t="shared" si="197"/>
        <v>0.23661978612224718</v>
      </c>
      <c r="DE58" s="1">
        <v>11</v>
      </c>
      <c r="DF58" s="1">
        <v>100</v>
      </c>
      <c r="DG58" s="1">
        <v>0.19800000000000001</v>
      </c>
      <c r="DH58" s="4">
        <v>0.5</v>
      </c>
      <c r="DI58" s="4">
        <v>2.5</v>
      </c>
      <c r="DJ58" s="1">
        <f t="shared" si="198"/>
        <v>4.8642302500000012</v>
      </c>
      <c r="DK58" s="1">
        <f t="shared" si="199"/>
        <v>1.5</v>
      </c>
      <c r="DL58" s="1">
        <f t="shared" si="200"/>
        <v>3.75</v>
      </c>
      <c r="DM58" s="1">
        <f t="shared" si="201"/>
        <v>2.2400000000000002</v>
      </c>
      <c r="DN58" s="1">
        <f t="shared" si="202"/>
        <v>6.894666780015057</v>
      </c>
      <c r="DO58" s="7">
        <f t="shared" si="203"/>
        <v>0.14503964178495313</v>
      </c>
      <c r="DQ58" s="1">
        <v>11</v>
      </c>
      <c r="DR58" s="1">
        <v>100</v>
      </c>
      <c r="DS58" s="1">
        <v>0.19800000000000001</v>
      </c>
      <c r="DT58" s="4">
        <v>0.6</v>
      </c>
      <c r="DU58" s="4">
        <v>3</v>
      </c>
      <c r="DV58" s="1">
        <f t="shared" si="204"/>
        <v>4.8642302500000012</v>
      </c>
      <c r="DW58" s="1">
        <f t="shared" si="205"/>
        <v>1.5</v>
      </c>
      <c r="DX58" s="1">
        <f t="shared" si="206"/>
        <v>4</v>
      </c>
      <c r="DY58" s="1">
        <f t="shared" si="207"/>
        <v>2.56</v>
      </c>
      <c r="DZ58" s="1">
        <f t="shared" si="208"/>
        <v>10.212944295015054</v>
      </c>
      <c r="EA58" s="7">
        <f t="shared" si="209"/>
        <v>9.791495685412685E-2</v>
      </c>
      <c r="EC58" s="1">
        <v>11</v>
      </c>
      <c r="ED58" s="1">
        <v>100</v>
      </c>
      <c r="EE58" s="1">
        <v>0.19800000000000001</v>
      </c>
      <c r="EF58" s="4">
        <v>0.7</v>
      </c>
      <c r="EG58" s="4">
        <v>3.5</v>
      </c>
      <c r="EH58" s="1">
        <f t="shared" si="210"/>
        <v>4.8642302500000012</v>
      </c>
      <c r="EI58" s="1">
        <f t="shared" si="211"/>
        <v>1.5</v>
      </c>
      <c r="EJ58" s="1">
        <f t="shared" si="212"/>
        <v>4.25</v>
      </c>
      <c r="EK58" s="1">
        <f t="shared" si="213"/>
        <v>2.88</v>
      </c>
      <c r="EL58" s="1">
        <f t="shared" si="214"/>
        <v>14.181021810015052</v>
      </c>
      <c r="EM58" s="7">
        <f t="shared" si="215"/>
        <v>7.0516780341863011E-2</v>
      </c>
    </row>
    <row r="59" spans="1:143" x14ac:dyDescent="0.25">
      <c r="A59" s="1">
        <v>12</v>
      </c>
      <c r="B59" s="1">
        <v>300</v>
      </c>
      <c r="C59" s="1">
        <v>0.1993</v>
      </c>
      <c r="D59" s="4">
        <v>0</v>
      </c>
      <c r="E59" s="4">
        <v>0</v>
      </c>
      <c r="F59" s="1">
        <f t="shared" si="144"/>
        <v>4.8484737056249996</v>
      </c>
      <c r="G59" s="1">
        <f t="shared" si="145"/>
        <v>1.5</v>
      </c>
      <c r="H59" s="1">
        <f t="shared" si="146"/>
        <v>2.5</v>
      </c>
      <c r="I59" s="1">
        <f t="shared" si="147"/>
        <v>0.64</v>
      </c>
      <c r="J59" s="1">
        <f t="shared" si="148"/>
        <v>4.3461285937018972E-2</v>
      </c>
      <c r="K59" s="5">
        <f t="shared" si="149"/>
        <v>23.008983246587075</v>
      </c>
      <c r="M59" s="1">
        <v>12</v>
      </c>
      <c r="N59" s="1">
        <v>300</v>
      </c>
      <c r="O59" s="1">
        <v>0.1993</v>
      </c>
      <c r="P59" s="4">
        <v>0.02</v>
      </c>
      <c r="Q59" s="4">
        <v>0.1</v>
      </c>
      <c r="R59" s="1">
        <f t="shared" si="150"/>
        <v>4.8484737056249996</v>
      </c>
      <c r="S59" s="1">
        <f t="shared" si="151"/>
        <v>1.5</v>
      </c>
      <c r="T59" s="1">
        <f t="shared" si="152"/>
        <v>2.5499999999999998</v>
      </c>
      <c r="U59" s="1">
        <f t="shared" si="153"/>
        <v>0.70400000000000007</v>
      </c>
      <c r="V59" s="1">
        <f t="shared" si="154"/>
        <v>8.925281054519096E-3</v>
      </c>
      <c r="W59" s="5">
        <f t="shared" si="155"/>
        <v>112.0412896682592</v>
      </c>
      <c r="X59" s="2"/>
      <c r="Y59" s="1">
        <v>12</v>
      </c>
      <c r="Z59" s="1">
        <v>300</v>
      </c>
      <c r="AA59" s="1">
        <v>0.1993</v>
      </c>
      <c r="AB59" s="4">
        <v>0.04</v>
      </c>
      <c r="AC59" s="4">
        <v>0.2</v>
      </c>
      <c r="AD59" s="1">
        <f t="shared" si="156"/>
        <v>4.8484737056249996</v>
      </c>
      <c r="AE59" s="1">
        <f t="shared" si="157"/>
        <v>1.5</v>
      </c>
      <c r="AF59" s="1">
        <f t="shared" si="158"/>
        <v>2.6</v>
      </c>
      <c r="AG59" s="1">
        <f t="shared" si="159"/>
        <v>0.76800000000000002</v>
      </c>
      <c r="AH59" s="1">
        <f t="shared" si="160"/>
        <v>3.8127617201917733E-4</v>
      </c>
      <c r="AI59" s="5">
        <f t="shared" si="161"/>
        <v>2622.7707719162222</v>
      </c>
      <c r="AK59" s="1">
        <v>12</v>
      </c>
      <c r="AL59" s="1">
        <v>300</v>
      </c>
      <c r="AM59" s="1">
        <v>0.1993</v>
      </c>
      <c r="AN59" s="4">
        <v>0.06</v>
      </c>
      <c r="AO59" s="4">
        <v>0.3</v>
      </c>
      <c r="AP59" s="1">
        <f t="shared" si="162"/>
        <v>4.8484737056249996</v>
      </c>
      <c r="AQ59" s="1">
        <f t="shared" si="163"/>
        <v>1.5</v>
      </c>
      <c r="AR59" s="1">
        <f t="shared" si="164"/>
        <v>2.6500000000000004</v>
      </c>
      <c r="AS59" s="1">
        <f t="shared" si="165"/>
        <v>0.83200000000000007</v>
      </c>
      <c r="AT59" s="1">
        <f t="shared" si="166"/>
        <v>1.7829271289519385E-2</v>
      </c>
      <c r="AU59" s="7">
        <f t="shared" si="167"/>
        <v>56.087541872102868</v>
      </c>
      <c r="AW59" s="1">
        <v>12</v>
      </c>
      <c r="AX59" s="1">
        <v>300</v>
      </c>
      <c r="AY59" s="1">
        <v>0.1993</v>
      </c>
      <c r="AZ59" s="4">
        <v>0.08</v>
      </c>
      <c r="BA59" s="4">
        <v>0.4</v>
      </c>
      <c r="BB59" s="1">
        <f t="shared" si="168"/>
        <v>4.8484737056249996</v>
      </c>
      <c r="BC59" s="1">
        <f t="shared" si="169"/>
        <v>1.5</v>
      </c>
      <c r="BD59" s="1">
        <f t="shared" si="170"/>
        <v>2.7</v>
      </c>
      <c r="BE59" s="1">
        <f t="shared" si="171"/>
        <v>0.89599999999999991</v>
      </c>
      <c r="BF59" s="1">
        <f t="shared" si="172"/>
        <v>6.1269266407019407E-2</v>
      </c>
      <c r="BG59" s="7">
        <f t="shared" si="173"/>
        <v>16.32139665843026</v>
      </c>
      <c r="BI59" s="1">
        <v>12</v>
      </c>
      <c r="BJ59" s="1">
        <v>300</v>
      </c>
      <c r="BK59" s="1">
        <v>0.1993</v>
      </c>
      <c r="BL59" s="4">
        <v>0.1</v>
      </c>
      <c r="BM59" s="4">
        <v>0.5</v>
      </c>
      <c r="BN59" s="1">
        <f t="shared" si="174"/>
        <v>4.8484737056249996</v>
      </c>
      <c r="BO59" s="1">
        <f t="shared" si="175"/>
        <v>1.5</v>
      </c>
      <c r="BP59" s="1">
        <f t="shared" si="176"/>
        <v>2.75</v>
      </c>
      <c r="BQ59" s="1">
        <f t="shared" si="177"/>
        <v>0.96</v>
      </c>
      <c r="BR59" s="1">
        <f t="shared" si="178"/>
        <v>0.13070126152451944</v>
      </c>
      <c r="BS59" s="7">
        <f t="shared" si="179"/>
        <v>7.6510355625940223</v>
      </c>
      <c r="BU59" s="1">
        <v>12</v>
      </c>
      <c r="BV59" s="1">
        <v>300</v>
      </c>
      <c r="BW59" s="1">
        <v>0.1993</v>
      </c>
      <c r="BX59" s="4">
        <v>0.2</v>
      </c>
      <c r="BY59" s="4">
        <v>1</v>
      </c>
      <c r="BZ59" s="1">
        <f t="shared" si="180"/>
        <v>4.8484737056249996</v>
      </c>
      <c r="CA59" s="1">
        <f t="shared" si="181"/>
        <v>1.5</v>
      </c>
      <c r="CB59" s="1">
        <f t="shared" si="182"/>
        <v>3</v>
      </c>
      <c r="CC59" s="1">
        <f t="shared" si="183"/>
        <v>1.28</v>
      </c>
      <c r="CD59" s="1">
        <f t="shared" si="184"/>
        <v>0.86774123711202</v>
      </c>
      <c r="CE59" s="7">
        <f t="shared" si="185"/>
        <v>1.1524172843602063</v>
      </c>
      <c r="CG59" s="1">
        <v>12</v>
      </c>
      <c r="CH59" s="1">
        <v>300</v>
      </c>
      <c r="CI59" s="1">
        <v>0.1993</v>
      </c>
      <c r="CJ59" s="4">
        <v>0.3</v>
      </c>
      <c r="CK59" s="4">
        <v>1.5</v>
      </c>
      <c r="CL59" s="1">
        <f t="shared" si="186"/>
        <v>4.8484737056249996</v>
      </c>
      <c r="CM59" s="1">
        <f t="shared" si="187"/>
        <v>1.5</v>
      </c>
      <c r="CN59" s="1">
        <f t="shared" si="188"/>
        <v>3.25</v>
      </c>
      <c r="CO59" s="1">
        <f t="shared" si="189"/>
        <v>1.6</v>
      </c>
      <c r="CP59" s="1">
        <f t="shared" si="190"/>
        <v>2.2545812126995206</v>
      </c>
      <c r="CQ59" s="7">
        <f t="shared" si="191"/>
        <v>0.44354135232176933</v>
      </c>
      <c r="CS59" s="1">
        <v>12</v>
      </c>
      <c r="CT59" s="1">
        <v>300</v>
      </c>
      <c r="CU59" s="1">
        <v>0.1993</v>
      </c>
      <c r="CV59" s="4">
        <v>0.4</v>
      </c>
      <c r="CW59" s="4">
        <v>2</v>
      </c>
      <c r="CX59" s="1">
        <f t="shared" si="192"/>
        <v>4.8484737056249996</v>
      </c>
      <c r="CY59" s="1">
        <f t="shared" si="193"/>
        <v>1.5</v>
      </c>
      <c r="CZ59" s="1">
        <f t="shared" si="194"/>
        <v>3.5</v>
      </c>
      <c r="DA59" s="1">
        <f t="shared" si="195"/>
        <v>1.92</v>
      </c>
      <c r="DB59" s="1">
        <f t="shared" si="196"/>
        <v>4.2912211882870208</v>
      </c>
      <c r="DC59" s="7">
        <f t="shared" si="197"/>
        <v>0.2330338978399718</v>
      </c>
      <c r="DE59" s="1">
        <v>12</v>
      </c>
      <c r="DF59" s="1">
        <v>300</v>
      </c>
      <c r="DG59" s="1">
        <v>0.1993</v>
      </c>
      <c r="DH59" s="4">
        <v>0.5</v>
      </c>
      <c r="DI59" s="4">
        <v>2.5</v>
      </c>
      <c r="DJ59" s="1">
        <f t="shared" si="198"/>
        <v>4.8484737056249996</v>
      </c>
      <c r="DK59" s="1">
        <f t="shared" si="199"/>
        <v>1.5</v>
      </c>
      <c r="DL59" s="1">
        <f t="shared" si="200"/>
        <v>3.75</v>
      </c>
      <c r="DM59" s="1">
        <f t="shared" si="201"/>
        <v>2.2400000000000002</v>
      </c>
      <c r="DN59" s="1">
        <f t="shared" si="202"/>
        <v>6.9776611638745223</v>
      </c>
      <c r="DO59" s="7">
        <f t="shared" si="203"/>
        <v>0.1433144970090128</v>
      </c>
      <c r="DQ59" s="1">
        <v>12</v>
      </c>
      <c r="DR59" s="1">
        <v>300</v>
      </c>
      <c r="DS59" s="1">
        <v>0.1993</v>
      </c>
      <c r="DT59" s="4">
        <v>0.6</v>
      </c>
      <c r="DU59" s="4">
        <v>3</v>
      </c>
      <c r="DV59" s="1">
        <f t="shared" si="204"/>
        <v>4.8484737056249996</v>
      </c>
      <c r="DW59" s="1">
        <f t="shared" si="205"/>
        <v>1.5</v>
      </c>
      <c r="DX59" s="1">
        <f t="shared" si="206"/>
        <v>4</v>
      </c>
      <c r="DY59" s="1">
        <f t="shared" si="207"/>
        <v>2.56</v>
      </c>
      <c r="DZ59" s="1">
        <f t="shared" si="208"/>
        <v>10.313901139462022</v>
      </c>
      <c r="EA59" s="7">
        <f t="shared" si="209"/>
        <v>9.6956523674044101E-2</v>
      </c>
      <c r="EC59" s="1">
        <v>12</v>
      </c>
      <c r="ED59" s="1">
        <v>300</v>
      </c>
      <c r="EE59" s="1">
        <v>0.1993</v>
      </c>
      <c r="EF59" s="4">
        <v>0.7</v>
      </c>
      <c r="EG59" s="4">
        <v>3.5</v>
      </c>
      <c r="EH59" s="1">
        <f t="shared" si="210"/>
        <v>4.8484737056249996</v>
      </c>
      <c r="EI59" s="1">
        <f t="shared" si="211"/>
        <v>1.5</v>
      </c>
      <c r="EJ59" s="1">
        <f t="shared" si="212"/>
        <v>4.25</v>
      </c>
      <c r="EK59" s="1">
        <f t="shared" si="213"/>
        <v>2.88</v>
      </c>
      <c r="EL59" s="1">
        <f t="shared" si="214"/>
        <v>14.299941115049522</v>
      </c>
      <c r="EM59" s="7">
        <f t="shared" si="215"/>
        <v>6.9930357891304987E-2</v>
      </c>
    </row>
    <row r="60" spans="1:143" x14ac:dyDescent="0.25">
      <c r="A60" s="1">
        <v>13</v>
      </c>
      <c r="B60" s="1">
        <v>1000</v>
      </c>
      <c r="C60" s="1">
        <v>0.19980000000000001</v>
      </c>
      <c r="D60" s="4">
        <v>0</v>
      </c>
      <c r="E60" s="4">
        <v>0</v>
      </c>
      <c r="F60" s="1">
        <f t="shared" si="144"/>
        <v>4.8424203025000008</v>
      </c>
      <c r="G60" s="1">
        <f t="shared" si="145"/>
        <v>1.5</v>
      </c>
      <c r="H60" s="1">
        <f t="shared" si="146"/>
        <v>2.5</v>
      </c>
      <c r="I60" s="1">
        <f t="shared" si="147"/>
        <v>0.64</v>
      </c>
      <c r="J60" s="1">
        <f t="shared" si="148"/>
        <v>4.0973978864191817E-2</v>
      </c>
      <c r="K60" s="5">
        <f t="shared" si="149"/>
        <v>24.405733290254734</v>
      </c>
      <c r="M60" s="1">
        <v>13</v>
      </c>
      <c r="N60" s="1">
        <v>1000</v>
      </c>
      <c r="O60" s="1">
        <v>0.19980000000000001</v>
      </c>
      <c r="P60" s="4">
        <v>0.02</v>
      </c>
      <c r="Q60" s="4">
        <v>0.1</v>
      </c>
      <c r="R60" s="1">
        <f t="shared" si="150"/>
        <v>4.8424203025000008</v>
      </c>
      <c r="S60" s="1">
        <f t="shared" si="151"/>
        <v>1.5</v>
      </c>
      <c r="T60" s="1">
        <f t="shared" si="152"/>
        <v>2.5499999999999998</v>
      </c>
      <c r="U60" s="1">
        <f t="shared" si="153"/>
        <v>0.70400000000000007</v>
      </c>
      <c r="V60" s="1">
        <f t="shared" si="154"/>
        <v>7.8181498941916616E-3</v>
      </c>
      <c r="W60" s="5">
        <f t="shared" si="155"/>
        <v>127.90749902901325</v>
      </c>
      <c r="X60" s="2"/>
      <c r="Y60" s="1">
        <v>13</v>
      </c>
      <c r="Z60" s="1">
        <v>1000</v>
      </c>
      <c r="AA60" s="1">
        <v>0.19980000000000001</v>
      </c>
      <c r="AB60" s="4">
        <v>0.04</v>
      </c>
      <c r="AC60" s="4">
        <v>0.2</v>
      </c>
      <c r="AD60" s="1">
        <f t="shared" si="156"/>
        <v>4.8424203025000008</v>
      </c>
      <c r="AE60" s="1">
        <f t="shared" si="157"/>
        <v>1.5</v>
      </c>
      <c r="AF60" s="1">
        <f t="shared" si="158"/>
        <v>2.6</v>
      </c>
      <c r="AG60" s="1">
        <f t="shared" si="159"/>
        <v>0.76800000000000002</v>
      </c>
      <c r="AH60" s="1">
        <f t="shared" si="160"/>
        <v>6.5432092419147206E-4</v>
      </c>
      <c r="AI60" s="7">
        <f t="shared" si="161"/>
        <v>1528.3020350230659</v>
      </c>
      <c r="AK60" s="1">
        <v>13</v>
      </c>
      <c r="AL60" s="1">
        <v>1000</v>
      </c>
      <c r="AM60" s="1">
        <v>0.19980000000000001</v>
      </c>
      <c r="AN60" s="4">
        <v>0.06</v>
      </c>
      <c r="AO60" s="4">
        <v>0.3</v>
      </c>
      <c r="AP60" s="1">
        <f t="shared" si="162"/>
        <v>4.8424203025000008</v>
      </c>
      <c r="AQ60" s="1">
        <f t="shared" si="163"/>
        <v>1.5</v>
      </c>
      <c r="AR60" s="1">
        <f t="shared" si="164"/>
        <v>2.6500000000000004</v>
      </c>
      <c r="AS60" s="1">
        <f t="shared" si="165"/>
        <v>0.83200000000000007</v>
      </c>
      <c r="AT60" s="1">
        <f t="shared" si="166"/>
        <v>1.9482491954191411E-2</v>
      </c>
      <c r="AU60" s="7">
        <f t="shared" si="167"/>
        <v>51.328136172275578</v>
      </c>
      <c r="AW60" s="1">
        <v>13</v>
      </c>
      <c r="AX60" s="1">
        <v>1000</v>
      </c>
      <c r="AY60" s="1">
        <v>0.19980000000000001</v>
      </c>
      <c r="AZ60" s="4">
        <v>0.08</v>
      </c>
      <c r="BA60" s="4">
        <v>0.4</v>
      </c>
      <c r="BB60" s="1">
        <f t="shared" si="168"/>
        <v>4.8424203025000008</v>
      </c>
      <c r="BC60" s="1">
        <f t="shared" si="169"/>
        <v>1.5</v>
      </c>
      <c r="BD60" s="1">
        <f t="shared" si="170"/>
        <v>2.7</v>
      </c>
      <c r="BE60" s="1">
        <f t="shared" si="171"/>
        <v>0.89599999999999991</v>
      </c>
      <c r="BF60" s="1">
        <f t="shared" si="172"/>
        <v>6.4302662984191156E-2</v>
      </c>
      <c r="BG60" s="7">
        <f t="shared" si="173"/>
        <v>15.551455469983422</v>
      </c>
      <c r="BI60" s="1">
        <v>13</v>
      </c>
      <c r="BJ60" s="1">
        <v>1000</v>
      </c>
      <c r="BK60" s="1">
        <v>0.19980000000000001</v>
      </c>
      <c r="BL60" s="4">
        <v>0.1</v>
      </c>
      <c r="BM60" s="4">
        <v>0.5</v>
      </c>
      <c r="BN60" s="1">
        <f t="shared" si="174"/>
        <v>4.8424203025000008</v>
      </c>
      <c r="BO60" s="1">
        <f t="shared" si="175"/>
        <v>1.5</v>
      </c>
      <c r="BP60" s="1">
        <f t="shared" si="176"/>
        <v>2.75</v>
      </c>
      <c r="BQ60" s="1">
        <f t="shared" si="177"/>
        <v>0.96</v>
      </c>
      <c r="BR60" s="1">
        <f t="shared" si="178"/>
        <v>0.13511483401419092</v>
      </c>
      <c r="BS60" s="7">
        <f t="shared" si="179"/>
        <v>7.4011118564151994</v>
      </c>
      <c r="BU60" s="1">
        <v>13</v>
      </c>
      <c r="BV60" s="1">
        <v>1000</v>
      </c>
      <c r="BW60" s="1">
        <v>0.19980000000000001</v>
      </c>
      <c r="BX60" s="4">
        <v>0.2</v>
      </c>
      <c r="BY60" s="4">
        <v>1</v>
      </c>
      <c r="BZ60" s="1">
        <f t="shared" si="180"/>
        <v>4.8424203025000008</v>
      </c>
      <c r="CA60" s="1">
        <f t="shared" si="181"/>
        <v>1.5</v>
      </c>
      <c r="CB60" s="1">
        <f t="shared" si="182"/>
        <v>3</v>
      </c>
      <c r="CC60" s="1">
        <f t="shared" si="183"/>
        <v>1.28</v>
      </c>
      <c r="CD60" s="1">
        <f t="shared" si="184"/>
        <v>0.87905568916419008</v>
      </c>
      <c r="CE60" s="7">
        <f t="shared" si="185"/>
        <v>1.1375843559476924</v>
      </c>
      <c r="CG60" s="1">
        <v>13</v>
      </c>
      <c r="CH60" s="1">
        <v>1000</v>
      </c>
      <c r="CI60" s="1">
        <v>0.19980000000000001</v>
      </c>
      <c r="CJ60" s="4">
        <v>0.3</v>
      </c>
      <c r="CK60" s="4">
        <v>1.5</v>
      </c>
      <c r="CL60" s="1">
        <f t="shared" si="186"/>
        <v>4.8424203025000008</v>
      </c>
      <c r="CM60" s="1">
        <f t="shared" si="187"/>
        <v>1.5</v>
      </c>
      <c r="CN60" s="1">
        <f t="shared" si="188"/>
        <v>3.25</v>
      </c>
      <c r="CO60" s="1">
        <f t="shared" si="189"/>
        <v>1.6</v>
      </c>
      <c r="CP60" s="1">
        <f t="shared" si="190"/>
        <v>2.2727965443141893</v>
      </c>
      <c r="CQ60" s="7">
        <f t="shared" si="191"/>
        <v>0.4399865894295204</v>
      </c>
      <c r="CS60" s="1">
        <v>13</v>
      </c>
      <c r="CT60" s="1">
        <v>1000</v>
      </c>
      <c r="CU60" s="1">
        <v>0.19980000000000001</v>
      </c>
      <c r="CV60" s="4">
        <v>0.4</v>
      </c>
      <c r="CW60" s="4">
        <v>2</v>
      </c>
      <c r="CX60" s="1">
        <f t="shared" si="192"/>
        <v>4.8424203025000008</v>
      </c>
      <c r="CY60" s="1">
        <f t="shared" si="193"/>
        <v>1.5</v>
      </c>
      <c r="CZ60" s="1">
        <f t="shared" si="194"/>
        <v>3.5</v>
      </c>
      <c r="DA60" s="1">
        <f t="shared" si="195"/>
        <v>1.92</v>
      </c>
      <c r="DB60" s="1">
        <f t="shared" si="196"/>
        <v>4.3163373994641878</v>
      </c>
      <c r="DC60" s="7">
        <f t="shared" si="197"/>
        <v>0.23167790361433188</v>
      </c>
      <c r="DE60" s="1">
        <v>13</v>
      </c>
      <c r="DF60" s="1">
        <v>1000</v>
      </c>
      <c r="DG60" s="1">
        <v>0.19980000000000001</v>
      </c>
      <c r="DH60" s="4">
        <v>0.5</v>
      </c>
      <c r="DI60" s="4">
        <v>2.5</v>
      </c>
      <c r="DJ60" s="1">
        <f t="shared" si="198"/>
        <v>4.8424203025000008</v>
      </c>
      <c r="DK60" s="1">
        <f t="shared" si="199"/>
        <v>1.5</v>
      </c>
      <c r="DL60" s="1">
        <f t="shared" si="200"/>
        <v>3.75</v>
      </c>
      <c r="DM60" s="1">
        <f t="shared" si="201"/>
        <v>2.2400000000000002</v>
      </c>
      <c r="DN60" s="1">
        <f t="shared" si="202"/>
        <v>7.0096782546141885</v>
      </c>
      <c r="DO60" s="7">
        <f t="shared" si="203"/>
        <v>0.14265990016613678</v>
      </c>
      <c r="DQ60" s="1">
        <v>13</v>
      </c>
      <c r="DR60" s="1">
        <v>1000</v>
      </c>
      <c r="DS60" s="1">
        <v>0.19980000000000001</v>
      </c>
      <c r="DT60" s="4">
        <v>0.6</v>
      </c>
      <c r="DU60" s="4">
        <v>3</v>
      </c>
      <c r="DV60" s="1">
        <f t="shared" si="204"/>
        <v>4.8424203025000008</v>
      </c>
      <c r="DW60" s="1">
        <f t="shared" si="205"/>
        <v>1.5</v>
      </c>
      <c r="DX60" s="1">
        <f t="shared" si="206"/>
        <v>4</v>
      </c>
      <c r="DY60" s="1">
        <f t="shared" si="207"/>
        <v>2.56</v>
      </c>
      <c r="DZ60" s="1">
        <f t="shared" si="208"/>
        <v>10.352819109764187</v>
      </c>
      <c r="EA60" s="7">
        <f t="shared" si="209"/>
        <v>9.659204796274834E-2</v>
      </c>
      <c r="EC60" s="1">
        <v>13</v>
      </c>
      <c r="ED60" s="1">
        <v>1000</v>
      </c>
      <c r="EE60" s="1">
        <v>0.19980000000000001</v>
      </c>
      <c r="EF60" s="4">
        <v>0.7</v>
      </c>
      <c r="EG60" s="4">
        <v>3.5</v>
      </c>
      <c r="EH60" s="1">
        <f t="shared" si="210"/>
        <v>4.8424203025000008</v>
      </c>
      <c r="EI60" s="1">
        <f t="shared" si="211"/>
        <v>1.5</v>
      </c>
      <c r="EJ60" s="1">
        <f t="shared" si="212"/>
        <v>4.25</v>
      </c>
      <c r="EK60" s="1">
        <f t="shared" si="213"/>
        <v>2.88</v>
      </c>
      <c r="EL60" s="1">
        <f t="shared" si="214"/>
        <v>14.345759964914185</v>
      </c>
      <c r="EM60" s="7">
        <f t="shared" si="215"/>
        <v>6.9707007676534885E-2</v>
      </c>
    </row>
    <row r="61" spans="1:143" x14ac:dyDescent="0.25">
      <c r="A61" s="1">
        <v>14</v>
      </c>
      <c r="B61" s="1">
        <v>3000</v>
      </c>
      <c r="C61" s="1">
        <v>0.19997999999999999</v>
      </c>
      <c r="D61" s="4">
        <v>0</v>
      </c>
      <c r="E61" s="4">
        <v>0</v>
      </c>
      <c r="F61" s="1">
        <f t="shared" si="144"/>
        <v>4.8402420030249997</v>
      </c>
      <c r="G61" s="1">
        <f t="shared" si="145"/>
        <v>1.5</v>
      </c>
      <c r="H61" s="1">
        <f t="shared" si="146"/>
        <v>2.5</v>
      </c>
      <c r="I61" s="1">
        <f t="shared" si="147"/>
        <v>0.64</v>
      </c>
      <c r="J61" s="1">
        <f t="shared" si="148"/>
        <v>4.0096859775463997E-2</v>
      </c>
      <c r="K61" s="5">
        <f t="shared" si="149"/>
        <v>24.939608877100106</v>
      </c>
      <c r="M61" s="1">
        <v>14</v>
      </c>
      <c r="N61" s="1">
        <v>3000</v>
      </c>
      <c r="O61" s="1">
        <v>0.19997999999999999</v>
      </c>
      <c r="P61" s="4">
        <v>0.02</v>
      </c>
      <c r="Q61" s="4">
        <v>0.1</v>
      </c>
      <c r="R61" s="1">
        <f t="shared" si="150"/>
        <v>4.8402420030249997</v>
      </c>
      <c r="S61" s="1">
        <f t="shared" si="151"/>
        <v>1.5</v>
      </c>
      <c r="T61" s="1">
        <f t="shared" si="152"/>
        <v>2.5499999999999998</v>
      </c>
      <c r="U61" s="1">
        <f t="shared" si="153"/>
        <v>0.70400000000000007</v>
      </c>
      <c r="V61" s="1">
        <f t="shared" si="154"/>
        <v>7.437683085764083E-3</v>
      </c>
      <c r="W61" s="5">
        <f t="shared" si="155"/>
        <v>134.45047180270771</v>
      </c>
      <c r="X61" s="2"/>
      <c r="Y61" s="1">
        <v>14</v>
      </c>
      <c r="Z61" s="1">
        <v>3000</v>
      </c>
      <c r="AA61" s="1">
        <v>0.19997999999999999</v>
      </c>
      <c r="AB61" s="4">
        <v>0.04</v>
      </c>
      <c r="AC61" s="4">
        <v>0.2</v>
      </c>
      <c r="AD61" s="1">
        <f t="shared" si="156"/>
        <v>4.8402420030249997</v>
      </c>
      <c r="AE61" s="1">
        <f t="shared" si="157"/>
        <v>1.5</v>
      </c>
      <c r="AF61" s="1">
        <f t="shared" si="158"/>
        <v>2.6</v>
      </c>
      <c r="AG61" s="1">
        <f t="shared" si="159"/>
        <v>0.76800000000000002</v>
      </c>
      <c r="AH61" s="1">
        <f t="shared" si="160"/>
        <v>7.7050639606412942E-4</v>
      </c>
      <c r="AI61" s="7">
        <f t="shared" si="161"/>
        <v>1297.8477597436708</v>
      </c>
      <c r="AK61" s="1">
        <v>14</v>
      </c>
      <c r="AL61" s="1">
        <v>3000</v>
      </c>
      <c r="AM61" s="1">
        <v>0.19997999999999999</v>
      </c>
      <c r="AN61" s="4">
        <v>0.06</v>
      </c>
      <c r="AO61" s="4">
        <v>0.3</v>
      </c>
      <c r="AP61" s="1">
        <f t="shared" si="162"/>
        <v>4.8402420030249997</v>
      </c>
      <c r="AQ61" s="1">
        <f t="shared" si="163"/>
        <v>1.5</v>
      </c>
      <c r="AR61" s="1">
        <f t="shared" si="164"/>
        <v>2.6500000000000004</v>
      </c>
      <c r="AS61" s="1">
        <f t="shared" si="165"/>
        <v>0.83200000000000007</v>
      </c>
      <c r="AT61" s="1">
        <f t="shared" si="166"/>
        <v>2.0095329706364306E-2</v>
      </c>
      <c r="AU61" s="7">
        <f t="shared" si="167"/>
        <v>49.76280631430965</v>
      </c>
      <c r="AW61" s="1">
        <v>14</v>
      </c>
      <c r="AX61" s="1">
        <v>3000</v>
      </c>
      <c r="AY61" s="1">
        <v>0.19997999999999999</v>
      </c>
      <c r="AZ61" s="4">
        <v>0.08</v>
      </c>
      <c r="BA61" s="4">
        <v>0.4</v>
      </c>
      <c r="BB61" s="1">
        <f t="shared" si="168"/>
        <v>4.8402420030249997</v>
      </c>
      <c r="BC61" s="1">
        <f t="shared" si="169"/>
        <v>1.5</v>
      </c>
      <c r="BD61" s="1">
        <f t="shared" si="170"/>
        <v>2.7</v>
      </c>
      <c r="BE61" s="1">
        <f t="shared" si="171"/>
        <v>0.89599999999999991</v>
      </c>
      <c r="BF61" s="1">
        <f t="shared" si="172"/>
        <v>6.5412153016664282E-2</v>
      </c>
      <c r="BG61" s="7">
        <f t="shared" si="173"/>
        <v>15.287679030305604</v>
      </c>
      <c r="BI61" s="1">
        <v>14</v>
      </c>
      <c r="BJ61" s="1">
        <v>3000</v>
      </c>
      <c r="BK61" s="1">
        <v>0.19997999999999999</v>
      </c>
      <c r="BL61" s="4">
        <v>0.1</v>
      </c>
      <c r="BM61" s="4">
        <v>0.5</v>
      </c>
      <c r="BN61" s="1">
        <f t="shared" si="174"/>
        <v>4.8402420030249997</v>
      </c>
      <c r="BO61" s="1">
        <f t="shared" si="175"/>
        <v>1.5</v>
      </c>
      <c r="BP61" s="1">
        <f t="shared" si="176"/>
        <v>2.75</v>
      </c>
      <c r="BQ61" s="1">
        <f t="shared" si="177"/>
        <v>0.96</v>
      </c>
      <c r="BR61" s="1">
        <f t="shared" si="178"/>
        <v>0.13672097632696428</v>
      </c>
      <c r="BS61" s="7">
        <f t="shared" si="179"/>
        <v>7.3141666104587255</v>
      </c>
      <c r="BU61" s="1">
        <v>14</v>
      </c>
      <c r="BV61" s="1">
        <v>3000</v>
      </c>
      <c r="BW61" s="1">
        <v>0.19997999999999999</v>
      </c>
      <c r="BX61" s="4">
        <v>0.2</v>
      </c>
      <c r="BY61" s="4">
        <v>1</v>
      </c>
      <c r="BZ61" s="1">
        <f t="shared" si="180"/>
        <v>4.8402420030249997</v>
      </c>
      <c r="CA61" s="1">
        <f t="shared" si="181"/>
        <v>1.5</v>
      </c>
      <c r="CB61" s="1">
        <f t="shared" si="182"/>
        <v>3</v>
      </c>
      <c r="CC61" s="1">
        <f t="shared" si="183"/>
        <v>1.28</v>
      </c>
      <c r="CD61" s="1">
        <f t="shared" si="184"/>
        <v>0.88314509287846465</v>
      </c>
      <c r="CE61" s="7">
        <f t="shared" si="185"/>
        <v>1.1323167711215676</v>
      </c>
      <c r="CG61" s="1">
        <v>14</v>
      </c>
      <c r="CH61" s="1">
        <v>3000</v>
      </c>
      <c r="CI61" s="1">
        <v>0.19997999999999999</v>
      </c>
      <c r="CJ61" s="4">
        <v>0.3</v>
      </c>
      <c r="CK61" s="4">
        <v>1.5</v>
      </c>
      <c r="CL61" s="1">
        <f t="shared" si="186"/>
        <v>4.8402420030249997</v>
      </c>
      <c r="CM61" s="1">
        <f t="shared" si="187"/>
        <v>1.5</v>
      </c>
      <c r="CN61" s="1">
        <f t="shared" si="188"/>
        <v>3.25</v>
      </c>
      <c r="CO61" s="1">
        <f t="shared" si="189"/>
        <v>1.6</v>
      </c>
      <c r="CP61" s="1">
        <f t="shared" si="190"/>
        <v>2.2793692094299653</v>
      </c>
      <c r="CQ61" s="7">
        <f t="shared" si="191"/>
        <v>0.43871786802370838</v>
      </c>
      <c r="CS61" s="1">
        <v>14</v>
      </c>
      <c r="CT61" s="1">
        <v>3000</v>
      </c>
      <c r="CU61" s="1">
        <v>0.19997999999999999</v>
      </c>
      <c r="CV61" s="4">
        <v>0.4</v>
      </c>
      <c r="CW61" s="4">
        <v>2</v>
      </c>
      <c r="CX61" s="1">
        <f t="shared" si="192"/>
        <v>4.8402420030249997</v>
      </c>
      <c r="CY61" s="1">
        <f t="shared" si="193"/>
        <v>1.5</v>
      </c>
      <c r="CZ61" s="1">
        <f t="shared" si="194"/>
        <v>3.5</v>
      </c>
      <c r="DA61" s="1">
        <f t="shared" si="195"/>
        <v>1.92</v>
      </c>
      <c r="DB61" s="1">
        <f t="shared" si="196"/>
        <v>4.325393325981465</v>
      </c>
      <c r="DC61" s="7">
        <f t="shared" si="197"/>
        <v>0.23119284759452305</v>
      </c>
      <c r="DE61" s="1">
        <v>14</v>
      </c>
      <c r="DF61" s="1">
        <v>3000</v>
      </c>
      <c r="DG61" s="1">
        <v>0.19997999999999999</v>
      </c>
      <c r="DH61" s="4">
        <v>0.5</v>
      </c>
      <c r="DI61" s="4">
        <v>2.5</v>
      </c>
      <c r="DJ61" s="1">
        <f t="shared" si="198"/>
        <v>4.8402420030249997</v>
      </c>
      <c r="DK61" s="1">
        <f t="shared" si="199"/>
        <v>1.5</v>
      </c>
      <c r="DL61" s="1">
        <f t="shared" si="200"/>
        <v>3.75</v>
      </c>
      <c r="DM61" s="1">
        <f t="shared" si="201"/>
        <v>2.2400000000000002</v>
      </c>
      <c r="DN61" s="1">
        <f t="shared" si="202"/>
        <v>7.0212174425329668</v>
      </c>
      <c r="DO61" s="7">
        <f t="shared" si="203"/>
        <v>0.14242544233742477</v>
      </c>
      <c r="DQ61" s="1">
        <v>14</v>
      </c>
      <c r="DR61" s="1">
        <v>3000</v>
      </c>
      <c r="DS61" s="1">
        <v>0.19997999999999999</v>
      </c>
      <c r="DT61" s="4">
        <v>0.6</v>
      </c>
      <c r="DU61" s="4">
        <v>3</v>
      </c>
      <c r="DV61" s="1">
        <f t="shared" si="204"/>
        <v>4.8402420030249997</v>
      </c>
      <c r="DW61" s="1">
        <f t="shared" si="205"/>
        <v>1.5</v>
      </c>
      <c r="DX61" s="1">
        <f t="shared" si="206"/>
        <v>4</v>
      </c>
      <c r="DY61" s="1">
        <f t="shared" si="207"/>
        <v>2.56</v>
      </c>
      <c r="DZ61" s="1">
        <f t="shared" si="208"/>
        <v>10.366841559084467</v>
      </c>
      <c r="EA61" s="7">
        <f t="shared" si="209"/>
        <v>9.6461395141483539E-2</v>
      </c>
      <c r="EC61" s="1">
        <v>14</v>
      </c>
      <c r="ED61" s="1">
        <v>3000</v>
      </c>
      <c r="EE61" s="1">
        <v>0.19997999999999999</v>
      </c>
      <c r="EF61" s="4">
        <v>0.7</v>
      </c>
      <c r="EG61" s="4">
        <v>3.5</v>
      </c>
      <c r="EH61" s="1">
        <f t="shared" si="210"/>
        <v>4.8402420030249997</v>
      </c>
      <c r="EI61" s="1">
        <f t="shared" si="211"/>
        <v>1.5</v>
      </c>
      <c r="EJ61" s="1">
        <f t="shared" si="212"/>
        <v>4.25</v>
      </c>
      <c r="EK61" s="1">
        <f t="shared" si="213"/>
        <v>2.88</v>
      </c>
      <c r="EL61" s="1">
        <f t="shared" si="214"/>
        <v>14.362265675635966</v>
      </c>
      <c r="EM61" s="7">
        <f t="shared" si="215"/>
        <v>6.9626897495455198E-2</v>
      </c>
    </row>
    <row r="63" spans="1:143" ht="18.75" customHeight="1" x14ac:dyDescent="0.3">
      <c r="A63" s="14" t="s">
        <v>50</v>
      </c>
      <c r="D63" s="9" t="s">
        <v>14</v>
      </c>
      <c r="M63" s="2"/>
      <c r="N63" s="2"/>
      <c r="O63" s="2"/>
    </row>
    <row r="64" spans="1:143" x14ac:dyDescent="0.25">
      <c r="C64" s="1" t="s">
        <v>15</v>
      </c>
      <c r="D64" s="1">
        <v>1</v>
      </c>
      <c r="E64" s="1">
        <v>2</v>
      </c>
      <c r="F64" s="1">
        <v>3</v>
      </c>
      <c r="G64" s="1">
        <v>4</v>
      </c>
      <c r="H64" s="1">
        <v>5</v>
      </c>
      <c r="I64" s="1">
        <v>6</v>
      </c>
      <c r="J64" s="1">
        <v>7</v>
      </c>
      <c r="K64" s="1">
        <v>8</v>
      </c>
      <c r="L64" s="1">
        <v>9</v>
      </c>
      <c r="M64" s="2">
        <v>10</v>
      </c>
      <c r="N64" s="2">
        <v>11</v>
      </c>
      <c r="O64" s="2">
        <v>12</v>
      </c>
      <c r="P64" s="2"/>
    </row>
    <row r="65" spans="1:15" x14ac:dyDescent="0.25">
      <c r="A65" s="8"/>
      <c r="B65" s="8" t="s">
        <v>2</v>
      </c>
      <c r="C65" s="8" t="s">
        <v>3</v>
      </c>
      <c r="D65" s="10" t="s">
        <v>17</v>
      </c>
      <c r="E65" s="9" t="s">
        <v>18</v>
      </c>
      <c r="F65" s="9" t="s">
        <v>19</v>
      </c>
      <c r="G65" s="9" t="s">
        <v>20</v>
      </c>
      <c r="H65" s="9" t="s">
        <v>21</v>
      </c>
      <c r="I65" s="9" t="s">
        <v>22</v>
      </c>
      <c r="J65" s="9" t="s">
        <v>23</v>
      </c>
      <c r="K65" s="9" t="s">
        <v>24</v>
      </c>
      <c r="L65" s="9" t="s">
        <v>25</v>
      </c>
      <c r="M65" s="9" t="s">
        <v>26</v>
      </c>
      <c r="N65" s="9" t="s">
        <v>27</v>
      </c>
      <c r="O65" s="9" t="s">
        <v>28</v>
      </c>
    </row>
    <row r="66" spans="1:15" x14ac:dyDescent="0.25">
      <c r="A66" s="1">
        <v>1</v>
      </c>
      <c r="B66" s="8">
        <v>1E-3</v>
      </c>
      <c r="C66" s="1">
        <v>2.0000000000000001E-4</v>
      </c>
      <c r="D66" s="11">
        <v>8.6531895938539244E-2</v>
      </c>
      <c r="E66" s="11">
        <v>8.9992334154744613E-2</v>
      </c>
      <c r="F66" s="11">
        <v>9.3664576275085884E-2</v>
      </c>
      <c r="G66" s="11">
        <v>9.7566266913804406E-2</v>
      </c>
      <c r="H66" s="11">
        <v>0.10171692708081542</v>
      </c>
      <c r="I66" s="11">
        <v>0.10613819882730827</v>
      </c>
      <c r="J66" s="11">
        <v>0.13324938740949385</v>
      </c>
      <c r="K66" s="11">
        <v>0.17224833867410527</v>
      </c>
      <c r="L66" s="11">
        <v>0.23125571093613026</v>
      </c>
      <c r="M66" s="11">
        <v>0.326726505822862</v>
      </c>
      <c r="N66" s="11">
        <v>0.49630004977570596</v>
      </c>
      <c r="O66" s="5">
        <v>0.84249090422963335</v>
      </c>
    </row>
    <row r="67" spans="1:15" x14ac:dyDescent="0.25">
      <c r="A67" s="1">
        <v>2</v>
      </c>
      <c r="B67" s="1">
        <v>3.0000000000000001E-3</v>
      </c>
      <c r="C67" s="1">
        <v>6.3000000000000003E-4</v>
      </c>
      <c r="D67" s="5">
        <v>8.6863809565082023E-2</v>
      </c>
      <c r="E67" s="5">
        <v>9.0344375562897067E-2</v>
      </c>
      <c r="F67" s="5">
        <v>9.4038406365152358E-2</v>
      </c>
      <c r="G67" s="5">
        <v>9.7963721499163964E-2</v>
      </c>
      <c r="H67" s="5">
        <v>0.10214003946636284</v>
      </c>
      <c r="I67" s="5">
        <v>0.10658922586264089</v>
      </c>
      <c r="J67" s="5">
        <v>0.13388407422565426</v>
      </c>
      <c r="K67" s="5">
        <v>0.17318160708621341</v>
      </c>
      <c r="L67" s="5">
        <v>0.23270846662747424</v>
      </c>
      <c r="M67" s="5">
        <v>0.32916833982185306</v>
      </c>
      <c r="N67" s="5">
        <v>0.50087747834848095</v>
      </c>
      <c r="O67" s="5">
        <v>0.8526361419666485</v>
      </c>
    </row>
    <row r="68" spans="1:15" x14ac:dyDescent="0.25">
      <c r="A68" s="1">
        <v>3</v>
      </c>
      <c r="B68" s="1">
        <v>0.01</v>
      </c>
      <c r="C68" s="1">
        <v>2E-3</v>
      </c>
      <c r="D68" s="5">
        <v>8.793316029548047E-2</v>
      </c>
      <c r="E68" s="5">
        <v>9.1478845345407248E-2</v>
      </c>
      <c r="F68" s="5">
        <v>9.5243391690995965E-2</v>
      </c>
      <c r="G68" s="5">
        <v>9.9245189662586858E-2</v>
      </c>
      <c r="H68" s="5">
        <v>0.10350460257560706</v>
      </c>
      <c r="I68" s="5">
        <v>0.10804422629305833</v>
      </c>
      <c r="J68" s="5">
        <v>0.13593487020294212</v>
      </c>
      <c r="K68" s="5">
        <v>0.17620340615333946</v>
      </c>
      <c r="L68" s="5">
        <v>0.23742512126216819</v>
      </c>
      <c r="M68" s="5">
        <v>0.33712608499902552</v>
      </c>
      <c r="N68" s="5">
        <v>0.51587760495189838</v>
      </c>
      <c r="O68" s="5">
        <v>0.88617967649850227</v>
      </c>
    </row>
    <row r="69" spans="1:15" x14ac:dyDescent="0.25">
      <c r="A69" s="1">
        <v>4</v>
      </c>
      <c r="B69" s="1">
        <v>0.03</v>
      </c>
      <c r="C69" s="1">
        <v>6.0000000000000001E-3</v>
      </c>
      <c r="D69" s="5">
        <v>9.1161929477738587E-2</v>
      </c>
      <c r="E69" s="5">
        <v>9.4906731120649832E-2</v>
      </c>
      <c r="F69" s="5">
        <v>9.8887109532472497E-2</v>
      </c>
      <c r="G69" s="5">
        <v>0.10312324660660846</v>
      </c>
      <c r="H69" s="5">
        <v>0.1076375326816356</v>
      </c>
      <c r="I69" s="5">
        <v>0.11245486301404006</v>
      </c>
      <c r="J69" s="5">
        <v>0.14218234515262818</v>
      </c>
      <c r="K69" s="5">
        <v>0.18546725582621396</v>
      </c>
      <c r="L69" s="5">
        <v>0.25200643462828465</v>
      </c>
      <c r="M69" s="5">
        <v>0.36201480592147139</v>
      </c>
      <c r="N69" s="5">
        <v>0.56360786035397115</v>
      </c>
      <c r="O69" s="5">
        <v>0.99596773548867878</v>
      </c>
    </row>
    <row r="70" spans="1:15" x14ac:dyDescent="0.25">
      <c r="A70" s="1">
        <v>5</v>
      </c>
      <c r="B70" s="1">
        <v>0.1</v>
      </c>
      <c r="C70" s="1">
        <v>1.7999999999999999E-2</v>
      </c>
      <c r="D70" s="5">
        <v>0.10189721552998414</v>
      </c>
      <c r="E70" s="5">
        <v>0.1063303743345079</v>
      </c>
      <c r="F70" s="5">
        <v>0.11105925889620374</v>
      </c>
      <c r="G70" s="5">
        <v>0.11611076913353567</v>
      </c>
      <c r="H70" s="5">
        <v>0.12151493459757606</v>
      </c>
      <c r="I70" s="5">
        <v>0.12730536179517771</v>
      </c>
      <c r="J70" s="5">
        <v>0.16355245011636071</v>
      </c>
      <c r="K70" s="5">
        <v>0.21780967120635686</v>
      </c>
      <c r="L70" s="5">
        <v>0.30433227372265337</v>
      </c>
      <c r="M70" s="5">
        <v>0.45487626716684937</v>
      </c>
      <c r="N70" s="5">
        <v>0.75260521840273231</v>
      </c>
      <c r="O70" s="5">
        <v>1.4774634346346294</v>
      </c>
    </row>
    <row r="71" spans="1:15" x14ac:dyDescent="0.25">
      <c r="A71" s="1">
        <v>6</v>
      </c>
      <c r="B71" s="1">
        <v>0.3</v>
      </c>
      <c r="C71" s="1">
        <v>4.8000000000000001E-2</v>
      </c>
      <c r="D71" s="5">
        <v>0.13779368709941464</v>
      </c>
      <c r="E71" s="5">
        <v>0.14480194573160987</v>
      </c>
      <c r="F71" s="5">
        <v>0.15235879025910951</v>
      </c>
      <c r="G71" s="5">
        <v>0.16052300671737996</v>
      </c>
      <c r="H71" s="5">
        <v>0.16936147172263111</v>
      </c>
      <c r="I71" s="5">
        <v>0.17895052638511819</v>
      </c>
      <c r="J71" s="5">
        <v>0.24173000336111264</v>
      </c>
      <c r="K71" s="5">
        <v>0.34442888034988828</v>
      </c>
      <c r="L71" s="5">
        <v>0.52975440923503425</v>
      </c>
      <c r="M71" s="5">
        <v>0.91761865813172305</v>
      </c>
      <c r="N71" s="5">
        <v>1.9619865968916097</v>
      </c>
      <c r="O71" s="5">
        <v>6.7843692415186636</v>
      </c>
    </row>
    <row r="72" spans="1:15" x14ac:dyDescent="0.25">
      <c r="A72" s="1">
        <v>7</v>
      </c>
      <c r="B72" s="1">
        <v>1</v>
      </c>
      <c r="C72" s="1">
        <v>0.1</v>
      </c>
      <c r="D72" s="5">
        <v>0.25882049635907289</v>
      </c>
      <c r="E72" s="5">
        <v>0.27711768801544229</v>
      </c>
      <c r="F72" s="5">
        <v>0.29742601807799013</v>
      </c>
      <c r="G72" s="5">
        <v>0.32005139865436688</v>
      </c>
      <c r="H72" s="5">
        <v>0.34536019824840963</v>
      </c>
      <c r="I72" s="5">
        <v>0.37379416702963136</v>
      </c>
      <c r="J72" s="5">
        <v>0.58662840138490102</v>
      </c>
      <c r="K72" s="5">
        <v>1.050592168738234</v>
      </c>
      <c r="L72" s="5">
        <v>2.3990501260906982</v>
      </c>
      <c r="M72" s="5">
        <v>10.038231545926852</v>
      </c>
      <c r="N72" s="18">
        <v>100</v>
      </c>
      <c r="O72" s="18">
        <v>10000</v>
      </c>
    </row>
    <row r="73" spans="1:15" x14ac:dyDescent="0.25">
      <c r="A73" s="1">
        <v>8</v>
      </c>
      <c r="B73" s="1">
        <v>3</v>
      </c>
      <c r="C73" s="1">
        <v>0.152</v>
      </c>
      <c r="D73" s="5">
        <v>0.61204881968501534</v>
      </c>
      <c r="E73" s="5">
        <v>0.68050958068154455</v>
      </c>
      <c r="F73" s="5">
        <v>0.76113379387025482</v>
      </c>
      <c r="G73" s="5">
        <v>0.8569832940697909</v>
      </c>
      <c r="H73" s="5">
        <v>0.9721476564403414</v>
      </c>
      <c r="I73" s="5">
        <v>1.112187765495769</v>
      </c>
      <c r="J73" s="5">
        <v>2.6164249296889683</v>
      </c>
      <c r="K73" s="5">
        <v>12.037594731132542</v>
      </c>
      <c r="L73" s="5">
        <v>572.98900843894444</v>
      </c>
      <c r="M73" s="5"/>
      <c r="N73" s="5"/>
      <c r="O73" s="5"/>
    </row>
    <row r="74" spans="1:15" x14ac:dyDescent="0.25">
      <c r="A74" s="1">
        <v>9</v>
      </c>
      <c r="B74" s="1">
        <v>10</v>
      </c>
      <c r="C74" s="1">
        <v>0.182</v>
      </c>
      <c r="D74" s="5">
        <v>1.2338816305525964</v>
      </c>
      <c r="E74" s="5">
        <v>1.4368363583892927</v>
      </c>
      <c r="F74" s="5">
        <v>1.6943166532404146</v>
      </c>
      <c r="G74" s="5">
        <v>2.0277583341309176</v>
      </c>
      <c r="H74" s="5">
        <v>2.4702679743143712</v>
      </c>
      <c r="I74" s="5">
        <v>3.0751693066841246</v>
      </c>
      <c r="J74" s="5">
        <v>17.324962509141329</v>
      </c>
      <c r="K74" s="5">
        <v>124.14622121850965</v>
      </c>
      <c r="L74" s="5"/>
      <c r="M74" s="5"/>
      <c r="N74" s="5"/>
      <c r="O74" s="5"/>
    </row>
    <row r="75" spans="1:15" x14ac:dyDescent="0.25">
      <c r="A75" s="1">
        <v>10</v>
      </c>
      <c r="B75" s="1">
        <v>30</v>
      </c>
      <c r="C75" s="1">
        <v>0.19400000000000001</v>
      </c>
      <c r="D75" s="5">
        <v>1.7642390081932615</v>
      </c>
      <c r="E75" s="5">
        <v>2.1195714349948571</v>
      </c>
      <c r="F75" s="5">
        <v>2.5941524894009587</v>
      </c>
      <c r="G75" s="5">
        <v>3.2479848043434876</v>
      </c>
      <c r="H75" s="5">
        <v>4.1841691014572095</v>
      </c>
      <c r="I75" s="5">
        <v>5.5921862451133642</v>
      </c>
      <c r="J75" s="5">
        <v>115.93860365423333</v>
      </c>
      <c r="K75" s="5"/>
      <c r="L75" s="5"/>
      <c r="M75" s="5"/>
      <c r="N75" s="5"/>
      <c r="O75" s="5"/>
    </row>
    <row r="76" spans="1:15" x14ac:dyDescent="0.25">
      <c r="A76" s="1">
        <v>11</v>
      </c>
      <c r="B76" s="1">
        <v>100</v>
      </c>
      <c r="C76" s="1">
        <v>0.19800000000000001</v>
      </c>
      <c r="D76" s="5">
        <v>2.0163719521686025</v>
      </c>
      <c r="E76" s="5">
        <v>2.4549645829698585</v>
      </c>
      <c r="F76" s="5">
        <v>3.0539250571921408</v>
      </c>
      <c r="G76" s="5">
        <v>3.9021486890704962</v>
      </c>
      <c r="H76" s="5">
        <v>5.1598875518206828</v>
      </c>
      <c r="I76" s="5">
        <v>7.1403947259647991</v>
      </c>
      <c r="J76" s="5">
        <v>511.16512029019941</v>
      </c>
      <c r="K76" s="5"/>
      <c r="L76" s="5"/>
      <c r="M76" s="5"/>
      <c r="N76" s="5"/>
      <c r="O76" s="5"/>
    </row>
    <row r="77" spans="1:15" x14ac:dyDescent="0.25">
      <c r="A77" s="1">
        <v>12</v>
      </c>
      <c r="B77" s="1">
        <v>300</v>
      </c>
      <c r="C77" s="1">
        <v>0.1993</v>
      </c>
      <c r="D77" s="5">
        <v>2.1097222520251813</v>
      </c>
      <c r="E77" s="5">
        <v>2.5808215616460992</v>
      </c>
      <c r="F77" s="5">
        <v>3.2293171876258158</v>
      </c>
      <c r="G77" s="5">
        <v>4.1568900784583169</v>
      </c>
      <c r="H77" s="5">
        <v>5.5500694116270006</v>
      </c>
      <c r="I77" s="5">
        <v>7.7818954088821455</v>
      </c>
      <c r="J77" s="5">
        <v>1233.4229314483591</v>
      </c>
      <c r="K77" s="5"/>
      <c r="L77" s="5"/>
      <c r="M77" s="5"/>
      <c r="N77" s="5"/>
      <c r="O77" s="5"/>
    </row>
    <row r="78" spans="1:15" x14ac:dyDescent="0.25">
      <c r="A78" s="1">
        <v>13</v>
      </c>
      <c r="B78" s="1">
        <v>1000</v>
      </c>
      <c r="C78" s="1">
        <v>0.19980000000000001</v>
      </c>
      <c r="D78" s="5">
        <v>2.1473168011413328</v>
      </c>
      <c r="E78" s="5">
        <v>2.6317590889635487</v>
      </c>
      <c r="F78" s="5">
        <v>3.3007384377908844</v>
      </c>
      <c r="G78" s="5">
        <v>4.2614296859658474</v>
      </c>
      <c r="H78" s="5">
        <v>5.7118198549340162</v>
      </c>
      <c r="I78" s="5">
        <v>8.0515252777743402</v>
      </c>
      <c r="J78" s="5">
        <v>1989.3768699873096</v>
      </c>
      <c r="K78" s="5"/>
      <c r="L78" s="5"/>
      <c r="M78" s="5"/>
      <c r="N78" s="5"/>
      <c r="O78" s="5"/>
    </row>
    <row r="79" spans="1:15" x14ac:dyDescent="0.25">
      <c r="A79" s="1">
        <v>14</v>
      </c>
      <c r="B79" s="1">
        <v>3000</v>
      </c>
      <c r="C79" s="1">
        <v>0.19997999999999999</v>
      </c>
      <c r="D79" s="5">
        <v>2.1610912763475048</v>
      </c>
      <c r="E79" s="5">
        <v>2.6504583134284454</v>
      </c>
      <c r="F79" s="5">
        <v>3.3270198265707358</v>
      </c>
      <c r="G79" s="5">
        <v>4.3000146081355179</v>
      </c>
      <c r="H79" s="5">
        <v>5.7717590744545291</v>
      </c>
      <c r="I79" s="5">
        <v>8.1519882327067066</v>
      </c>
      <c r="J79" s="5">
        <v>2440.5798940530867</v>
      </c>
      <c r="K79" s="5"/>
      <c r="L79" s="5"/>
      <c r="M79" s="5"/>
      <c r="N79" s="5"/>
      <c r="O79" s="5"/>
    </row>
    <row r="82" spans="1:15" ht="18.75" customHeight="1" x14ac:dyDescent="0.3">
      <c r="A82" s="14" t="s">
        <v>51</v>
      </c>
      <c r="D82" s="9" t="s">
        <v>14</v>
      </c>
      <c r="M82" s="2"/>
      <c r="N82" s="2"/>
      <c r="O82" s="2"/>
    </row>
    <row r="83" spans="1:15" x14ac:dyDescent="0.25">
      <c r="C83" s="1" t="s">
        <v>15</v>
      </c>
      <c r="D83" s="1">
        <v>1</v>
      </c>
      <c r="E83" s="1">
        <v>2</v>
      </c>
      <c r="F83" s="1">
        <v>3</v>
      </c>
      <c r="G83" s="1">
        <v>4</v>
      </c>
      <c r="H83" s="1">
        <v>5</v>
      </c>
      <c r="I83" s="1">
        <v>6</v>
      </c>
      <c r="J83" s="1">
        <v>7</v>
      </c>
      <c r="K83" s="1">
        <v>8</v>
      </c>
      <c r="L83" s="1">
        <v>9</v>
      </c>
      <c r="M83" s="2">
        <v>10</v>
      </c>
      <c r="N83" s="2">
        <v>11</v>
      </c>
      <c r="O83" s="2">
        <v>12</v>
      </c>
    </row>
    <row r="84" spans="1:15" x14ac:dyDescent="0.25">
      <c r="A84" s="8"/>
      <c r="B84" s="8" t="s">
        <v>2</v>
      </c>
      <c r="C84" s="8" t="s">
        <v>3</v>
      </c>
      <c r="D84" s="10" t="s">
        <v>17</v>
      </c>
      <c r="E84" s="9" t="s">
        <v>18</v>
      </c>
      <c r="F84" s="9" t="s">
        <v>19</v>
      </c>
      <c r="G84" s="9" t="s">
        <v>20</v>
      </c>
      <c r="H84" s="9" t="s">
        <v>21</v>
      </c>
      <c r="I84" s="9" t="s">
        <v>22</v>
      </c>
      <c r="J84" s="9" t="s">
        <v>23</v>
      </c>
      <c r="K84" s="9" t="s">
        <v>24</v>
      </c>
      <c r="L84" s="9" t="s">
        <v>25</v>
      </c>
      <c r="M84" s="9" t="s">
        <v>26</v>
      </c>
      <c r="N84" s="9" t="s">
        <v>27</v>
      </c>
      <c r="O84" s="9" t="s">
        <v>28</v>
      </c>
    </row>
    <row r="85" spans="1:15" x14ac:dyDescent="0.25">
      <c r="A85" s="1">
        <v>1</v>
      </c>
      <c r="B85" s="8">
        <v>1E-3</v>
      </c>
      <c r="C85" s="1">
        <v>2.0000000000000001E-4</v>
      </c>
      <c r="D85" s="11">
        <v>9.529072988491942E-2</v>
      </c>
      <c r="E85" s="11">
        <v>0.10030442105020937</v>
      </c>
      <c r="F85" s="11">
        <v>0.10572446896142897</v>
      </c>
      <c r="G85" s="11">
        <v>0.11159600335059652</v>
      </c>
      <c r="H85" s="11">
        <v>0.11797059753041399</v>
      </c>
      <c r="I85" s="11">
        <v>0.12490740477532938</v>
      </c>
      <c r="J85" s="11">
        <v>0.17082743244439072</v>
      </c>
      <c r="K85" s="11">
        <v>0.24764790266751585</v>
      </c>
      <c r="L85" s="11">
        <v>0.39088132603205566</v>
      </c>
      <c r="M85" s="11">
        <v>0.70678795856099785</v>
      </c>
      <c r="N85" s="11">
        <v>1.6458690613997939</v>
      </c>
      <c r="O85" s="5">
        <v>7.3253633832327063</v>
      </c>
    </row>
    <row r="86" spans="1:15" x14ac:dyDescent="0.25">
      <c r="A86" s="1">
        <v>2</v>
      </c>
      <c r="B86" s="1">
        <v>3.0000000000000001E-3</v>
      </c>
      <c r="C86" s="1">
        <v>6.3000000000000003E-4</v>
      </c>
      <c r="D86" s="5">
        <v>9.5674347380255945E-2</v>
      </c>
      <c r="E86" s="5">
        <v>0.10071874169200429</v>
      </c>
      <c r="F86" s="5">
        <v>0.10617285860712745</v>
      </c>
      <c r="G86" s="5">
        <v>0.11208230202322103</v>
      </c>
      <c r="H86" s="5">
        <v>0.11849920188876517</v>
      </c>
      <c r="I86" s="5">
        <v>0.12548336781564981</v>
      </c>
      <c r="J86" s="5">
        <v>0.17174916119991124</v>
      </c>
      <c r="K86" s="5">
        <v>0.24925809248550759</v>
      </c>
      <c r="L86" s="5">
        <v>0.39407826999283235</v>
      </c>
      <c r="M86" s="5">
        <v>0.71457762953471016</v>
      </c>
      <c r="N86" s="5">
        <v>1.6736704374965576</v>
      </c>
      <c r="O86" s="5">
        <v>7.5901151241906879</v>
      </c>
    </row>
    <row r="87" spans="1:15" x14ac:dyDescent="0.25">
      <c r="A87" s="1">
        <v>3</v>
      </c>
      <c r="B87" s="1">
        <v>0.01</v>
      </c>
      <c r="C87" s="1">
        <v>2E-3</v>
      </c>
      <c r="D87" s="5">
        <v>9.6911015603799389E-2</v>
      </c>
      <c r="E87" s="5">
        <v>0.10205482862591073</v>
      </c>
      <c r="F87" s="5">
        <v>0.10761931302600231</v>
      </c>
      <c r="G87" s="5">
        <v>0.11365162237997486</v>
      </c>
      <c r="H87" s="5">
        <v>0.12020570715338023</v>
      </c>
      <c r="I87" s="5">
        <v>0.12734352518644426</v>
      </c>
      <c r="J87" s="5">
        <v>0.17473338497881974</v>
      </c>
      <c r="K87" s="5">
        <v>0.2544895138008248</v>
      </c>
      <c r="L87" s="5">
        <v>0.40452007748576152</v>
      </c>
      <c r="M87" s="5">
        <v>0.74024977444253914</v>
      </c>
      <c r="N87" s="5">
        <v>1.7670168039546834</v>
      </c>
      <c r="O87" s="5">
        <v>8.5356445007007391</v>
      </c>
    </row>
    <row r="88" spans="1:15" x14ac:dyDescent="0.25">
      <c r="A88" s="1">
        <v>4</v>
      </c>
      <c r="B88" s="1">
        <v>0.03</v>
      </c>
      <c r="C88" s="1">
        <v>6.0000000000000001E-3</v>
      </c>
      <c r="D88" s="5">
        <v>0.10065177799137107</v>
      </c>
      <c r="E88" s="5">
        <v>0.10610038356306942</v>
      </c>
      <c r="F88" s="5">
        <v>0.11200369385410831</v>
      </c>
      <c r="G88" s="5">
        <v>0.11841374859507643</v>
      </c>
      <c r="H88" s="5">
        <v>0.12539025100462506</v>
      </c>
      <c r="I88" s="5">
        <v>0.13300196303012499</v>
      </c>
      <c r="J88" s="5">
        <v>0.18388005310931224</v>
      </c>
      <c r="K88" s="5">
        <v>0.27069683511159404</v>
      </c>
      <c r="L88" s="5">
        <v>0.43740489200711025</v>
      </c>
      <c r="M88" s="5">
        <v>0.82341594732701506</v>
      </c>
      <c r="N88" s="5">
        <v>2.0881413026307385</v>
      </c>
      <c r="O88" s="5">
        <v>12.57283609043257</v>
      </c>
    </row>
    <row r="89" spans="1:15" x14ac:dyDescent="0.25">
      <c r="A89" s="1">
        <v>5</v>
      </c>
      <c r="B89" s="1">
        <v>0.1</v>
      </c>
      <c r="C89" s="1">
        <v>1.7999999999999999E-2</v>
      </c>
      <c r="D89" s="5">
        <v>0.11316125640546541</v>
      </c>
      <c r="E89" s="5">
        <v>0.11967236670973411</v>
      </c>
      <c r="F89" s="5">
        <v>0.12676203837416455</v>
      </c>
      <c r="G89" s="5">
        <v>0.13450090423941327</v>
      </c>
      <c r="H89" s="5">
        <v>0.14297071445558646</v>
      </c>
      <c r="I89" s="5">
        <v>0.15226650432048991</v>
      </c>
      <c r="J89" s="5">
        <v>0.2157907763559401</v>
      </c>
      <c r="K89" s="5">
        <v>0.32927185702487255</v>
      </c>
      <c r="L89" s="5">
        <v>0.5630345447451558</v>
      </c>
      <c r="M89" s="5">
        <v>1.1745695110698884</v>
      </c>
      <c r="N89" s="5">
        <v>3.8042840951268908</v>
      </c>
      <c r="O89" s="5">
        <v>94.810622583489859</v>
      </c>
    </row>
    <row r="90" spans="1:15" x14ac:dyDescent="0.25">
      <c r="A90" s="1">
        <v>6</v>
      </c>
      <c r="B90" s="1">
        <v>0.3</v>
      </c>
      <c r="C90" s="1">
        <v>4.8000000000000001E-2</v>
      </c>
      <c r="D90" s="5">
        <v>0.15574453991047224</v>
      </c>
      <c r="E90" s="5">
        <v>0.16633589936474955</v>
      </c>
      <c r="F90" s="5">
        <v>0.17804556572241009</v>
      </c>
      <c r="G90" s="5">
        <v>0.1910367019927329</v>
      </c>
      <c r="H90" s="5">
        <v>0.20550335123131622</v>
      </c>
      <c r="I90" s="5">
        <v>0.22167772469633495</v>
      </c>
      <c r="J90" s="5">
        <v>0.34042142046131074</v>
      </c>
      <c r="K90" s="5">
        <v>0.58815994121933612</v>
      </c>
      <c r="L90" s="5">
        <v>1.2514076493733128</v>
      </c>
      <c r="M90" s="5">
        <v>4.270175037448892</v>
      </c>
      <c r="N90" s="5">
        <v>182.99072730941501</v>
      </c>
      <c r="O90" s="5"/>
    </row>
    <row r="91" spans="1:15" x14ac:dyDescent="0.25">
      <c r="A91" s="1">
        <v>7</v>
      </c>
      <c r="B91" s="1">
        <v>1</v>
      </c>
      <c r="C91" s="1">
        <v>0.1</v>
      </c>
      <c r="D91" s="5">
        <v>0.30672196767893295</v>
      </c>
      <c r="E91" s="5">
        <v>0.33660024735595095</v>
      </c>
      <c r="F91" s="5">
        <v>0.37106678843300617</v>
      </c>
      <c r="G91" s="5">
        <v>0.41111149845522604</v>
      </c>
      <c r="H91" s="5">
        <v>0.45800639220915085</v>
      </c>
      <c r="I91" s="5">
        <v>0.51340786705303265</v>
      </c>
      <c r="J91" s="5">
        <v>1.0293820209583782</v>
      </c>
      <c r="K91" s="5">
        <v>3.0180102117204868</v>
      </c>
      <c r="L91" s="5">
        <v>36.454254182983114</v>
      </c>
      <c r="M91" s="18">
        <v>100</v>
      </c>
      <c r="N91" s="5"/>
      <c r="O91" s="5"/>
    </row>
    <row r="92" spans="1:15" x14ac:dyDescent="0.25">
      <c r="A92" s="1">
        <v>8</v>
      </c>
      <c r="B92" s="1">
        <v>3</v>
      </c>
      <c r="C92" s="1">
        <v>0.152</v>
      </c>
      <c r="D92" s="5">
        <v>0.79972814733859987</v>
      </c>
      <c r="E92" s="5">
        <v>0.93130665517760525</v>
      </c>
      <c r="F92" s="5">
        <v>1.0982452387007684</v>
      </c>
      <c r="G92" s="5">
        <v>1.3144495891910712</v>
      </c>
      <c r="H92" s="5">
        <v>1.6013990586338243</v>
      </c>
      <c r="I92" s="5">
        <v>1.9936950026505771</v>
      </c>
      <c r="J92" s="5">
        <v>11.243844169821488</v>
      </c>
      <c r="K92" s="5">
        <v>80.039224496188666</v>
      </c>
      <c r="L92" s="5"/>
      <c r="M92" s="5"/>
      <c r="N92" s="5"/>
      <c r="O92" s="5"/>
    </row>
    <row r="93" spans="1:15" x14ac:dyDescent="0.25">
      <c r="A93" s="1">
        <v>9</v>
      </c>
      <c r="B93" s="1">
        <v>10</v>
      </c>
      <c r="C93" s="1">
        <v>0.182</v>
      </c>
      <c r="D93" s="5">
        <v>1.8249159817063145</v>
      </c>
      <c r="E93" s="5">
        <v>2.3079050346221743</v>
      </c>
      <c r="F93" s="5">
        <v>3.0114644890896787</v>
      </c>
      <c r="G93" s="5">
        <v>4.0936075474613798</v>
      </c>
      <c r="H93" s="5">
        <v>5.8840742535462525</v>
      </c>
      <c r="I93" s="5">
        <v>9.1688251313034002</v>
      </c>
      <c r="J93" s="5">
        <v>157.23214506492059</v>
      </c>
      <c r="K93" s="5"/>
      <c r="L93" s="5"/>
      <c r="M93" s="5"/>
      <c r="N93" s="5"/>
      <c r="O93" s="5"/>
    </row>
    <row r="94" spans="1:15" x14ac:dyDescent="0.25">
      <c r="A94" s="1">
        <v>10</v>
      </c>
      <c r="B94" s="1">
        <v>30</v>
      </c>
      <c r="C94" s="1">
        <v>0.19400000000000001</v>
      </c>
      <c r="D94" s="5">
        <v>2.8449704088565744</v>
      </c>
      <c r="E94" s="5">
        <v>3.8315577359251756</v>
      </c>
      <c r="F94" s="5">
        <v>5.4368093915482554</v>
      </c>
      <c r="G94" s="5">
        <v>8.3111454962217355</v>
      </c>
      <c r="H94" s="5">
        <v>14.25368242907906</v>
      </c>
      <c r="I94" s="5">
        <v>29.902285472947646</v>
      </c>
      <c r="J94" s="5"/>
      <c r="K94" s="5"/>
      <c r="L94" s="5"/>
      <c r="M94" s="5"/>
      <c r="N94" s="5"/>
      <c r="O94" s="5"/>
    </row>
    <row r="95" spans="1:15" x14ac:dyDescent="0.25">
      <c r="A95" s="1">
        <v>11</v>
      </c>
      <c r="B95" s="1">
        <v>100</v>
      </c>
      <c r="C95" s="1">
        <v>0.19800000000000001</v>
      </c>
      <c r="D95" s="5">
        <v>3.3762503709415079</v>
      </c>
      <c r="E95" s="5">
        <v>4.6804032504834048</v>
      </c>
      <c r="F95" s="5">
        <v>6.9168231192973577</v>
      </c>
      <c r="G95" s="5">
        <v>11.243372901130899</v>
      </c>
      <c r="H95" s="5">
        <v>21.387848499813224</v>
      </c>
      <c r="I95" s="5">
        <v>55.500794724982526</v>
      </c>
      <c r="J95" s="5"/>
      <c r="K95" s="5"/>
      <c r="L95" s="5"/>
      <c r="M95" s="5"/>
      <c r="N95" s="5"/>
      <c r="O95" s="5"/>
    </row>
    <row r="96" spans="1:15" x14ac:dyDescent="0.25">
      <c r="A96" s="1">
        <v>12</v>
      </c>
      <c r="B96" s="1">
        <v>300</v>
      </c>
      <c r="C96" s="1">
        <v>0.1993</v>
      </c>
      <c r="D96" s="5">
        <v>3.5805787719764242</v>
      </c>
      <c r="E96" s="5">
        <v>5.0165855890978053</v>
      </c>
      <c r="F96" s="5">
        <v>7.5277917361987594</v>
      </c>
      <c r="G96" s="5">
        <v>12.532679844757951</v>
      </c>
      <c r="H96" s="5">
        <v>24.881993013357189</v>
      </c>
      <c r="I96" s="5">
        <v>71.245272992125493</v>
      </c>
      <c r="J96" s="5"/>
      <c r="K96" s="5"/>
      <c r="L96" s="5"/>
      <c r="M96" s="5"/>
      <c r="N96" s="5"/>
      <c r="O96" s="5"/>
    </row>
    <row r="97" spans="1:15" x14ac:dyDescent="0.25">
      <c r="A97" s="1">
        <v>13</v>
      </c>
      <c r="B97" s="1">
        <v>1000</v>
      </c>
      <c r="C97" s="1">
        <v>0.19980000000000001</v>
      </c>
      <c r="D97" s="5">
        <v>3.6640374790407249</v>
      </c>
      <c r="E97" s="5">
        <v>5.1554352686909599</v>
      </c>
      <c r="F97" s="5">
        <v>7.7842145213320064</v>
      </c>
      <c r="G97" s="5">
        <v>13.087603348713976</v>
      </c>
      <c r="H97" s="5">
        <v>26.455548550243712</v>
      </c>
      <c r="I97" s="5">
        <v>79.124412954385889</v>
      </c>
      <c r="J97" s="5"/>
      <c r="K97" s="5"/>
      <c r="L97" s="5"/>
      <c r="M97" s="5"/>
      <c r="N97" s="5"/>
      <c r="O97" s="5"/>
    </row>
    <row r="98" spans="1:15" x14ac:dyDescent="0.25">
      <c r="A98" s="1">
        <v>14</v>
      </c>
      <c r="B98" s="1">
        <v>3000</v>
      </c>
      <c r="C98" s="1">
        <v>0.19997999999999999</v>
      </c>
      <c r="D98" s="5">
        <v>3.6947850166287837</v>
      </c>
      <c r="E98" s="5">
        <v>5.2068132363349147</v>
      </c>
      <c r="F98" s="5">
        <v>7.8797012491029799</v>
      </c>
      <c r="G98" s="5">
        <v>13.296338271301828</v>
      </c>
      <c r="H98" s="5">
        <v>27.058482346700846</v>
      </c>
      <c r="I98" s="5">
        <v>82.282183709606187</v>
      </c>
      <c r="J98" s="5"/>
      <c r="K98" s="5"/>
      <c r="L98" s="5"/>
      <c r="M98" s="5"/>
      <c r="N98" s="5"/>
      <c r="O98" s="5"/>
    </row>
    <row r="101" spans="1:15" ht="18.75" customHeight="1" x14ac:dyDescent="0.3">
      <c r="A101" s="14" t="s">
        <v>52</v>
      </c>
      <c r="D101" s="9" t="s">
        <v>14</v>
      </c>
      <c r="M101" s="2"/>
      <c r="N101" s="2"/>
      <c r="O101" s="2"/>
    </row>
    <row r="102" spans="1:15" x14ac:dyDescent="0.25">
      <c r="C102" s="1" t="s">
        <v>15</v>
      </c>
      <c r="D102" s="1">
        <v>1</v>
      </c>
      <c r="E102" s="1">
        <v>2</v>
      </c>
      <c r="F102" s="1">
        <v>3</v>
      </c>
      <c r="G102" s="1">
        <v>4</v>
      </c>
      <c r="H102" s="1">
        <v>5</v>
      </c>
      <c r="I102" s="1">
        <v>6</v>
      </c>
      <c r="J102" s="1">
        <v>7</v>
      </c>
      <c r="K102" s="1">
        <v>8</v>
      </c>
      <c r="L102" s="1">
        <v>9</v>
      </c>
      <c r="M102" s="2">
        <v>10</v>
      </c>
      <c r="N102" s="2">
        <v>11</v>
      </c>
      <c r="O102" s="2">
        <v>12</v>
      </c>
    </row>
    <row r="103" spans="1:15" x14ac:dyDescent="0.25">
      <c r="A103" s="8"/>
      <c r="B103" s="8" t="s">
        <v>2</v>
      </c>
      <c r="C103" s="8" t="s">
        <v>3</v>
      </c>
      <c r="D103" s="10" t="s">
        <v>17</v>
      </c>
      <c r="E103" s="9" t="s">
        <v>18</v>
      </c>
      <c r="F103" s="9" t="s">
        <v>19</v>
      </c>
      <c r="G103" s="9" t="s">
        <v>20</v>
      </c>
      <c r="H103" s="9" t="s">
        <v>21</v>
      </c>
      <c r="I103" s="9" t="s">
        <v>22</v>
      </c>
      <c r="J103" s="9" t="s">
        <v>23</v>
      </c>
      <c r="K103" s="9" t="s">
        <v>24</v>
      </c>
      <c r="L103" s="9" t="s">
        <v>25</v>
      </c>
      <c r="M103" s="9" t="s">
        <v>26</v>
      </c>
      <c r="N103" s="9" t="s">
        <v>27</v>
      </c>
      <c r="O103" s="9" t="s">
        <v>28</v>
      </c>
    </row>
    <row r="104" spans="1:15" x14ac:dyDescent="0.25">
      <c r="A104" s="1">
        <v>1</v>
      </c>
      <c r="B104" s="8">
        <v>1E-3</v>
      </c>
      <c r="C104" s="1">
        <v>2.0000000000000001E-4</v>
      </c>
      <c r="D104" s="5">
        <v>0.11732495293899108</v>
      </c>
      <c r="E104" s="5">
        <v>0.12705363665030778</v>
      </c>
      <c r="F104" s="5">
        <v>0.13804452985950988</v>
      </c>
      <c r="G104" s="5">
        <v>0.15052581070334223</v>
      </c>
      <c r="H104" s="5">
        <v>0.16477964950214993</v>
      </c>
      <c r="I104" s="5">
        <v>0.1811582979926219</v>
      </c>
      <c r="J104" s="5">
        <v>0.31580286849205114</v>
      </c>
      <c r="K104" s="5">
        <v>0.6836061970066869</v>
      </c>
      <c r="L104" s="5">
        <v>2.4454143025050019</v>
      </c>
      <c r="M104" s="5">
        <v>207.17583943804533</v>
      </c>
      <c r="N104" s="5"/>
      <c r="O104" s="5"/>
    </row>
    <row r="105" spans="1:15" x14ac:dyDescent="0.25">
      <c r="A105" s="1">
        <v>2</v>
      </c>
      <c r="B105" s="1">
        <v>3.0000000000000001E-3</v>
      </c>
      <c r="C105" s="1">
        <v>6.3000000000000003E-4</v>
      </c>
      <c r="D105" s="5">
        <v>0.1178492188955458</v>
      </c>
      <c r="E105" s="5">
        <v>0.12764452554448516</v>
      </c>
      <c r="F105" s="5">
        <v>0.13871382565391183</v>
      </c>
      <c r="G105" s="5">
        <v>0.15128802229919316</v>
      </c>
      <c r="H105" s="5">
        <v>0.16565280323951198</v>
      </c>
      <c r="I105" s="5">
        <v>0.18216501262666154</v>
      </c>
      <c r="J105" s="5">
        <v>0.31812305395959001</v>
      </c>
      <c r="K105" s="5">
        <v>0.69101477977932124</v>
      </c>
      <c r="L105" s="5">
        <v>2.4959042016547026</v>
      </c>
      <c r="M105" s="5">
        <v>252.15870806409495</v>
      </c>
      <c r="N105" s="5"/>
      <c r="O105" s="5"/>
    </row>
    <row r="106" spans="1:15" x14ac:dyDescent="0.25">
      <c r="A106" s="1">
        <v>3</v>
      </c>
      <c r="B106" s="1">
        <v>0.01</v>
      </c>
      <c r="C106" s="1">
        <v>2E-3</v>
      </c>
      <c r="D106" s="5">
        <v>0.11954165275607551</v>
      </c>
      <c r="E106" s="5">
        <v>0.12955312603093178</v>
      </c>
      <c r="F106" s="5">
        <v>0.14087703064803295</v>
      </c>
      <c r="G106" s="5">
        <v>0.1537532075829981</v>
      </c>
      <c r="H106" s="5">
        <v>0.16847889710380265</v>
      </c>
      <c r="I106" s="5">
        <v>0.18542604814341168</v>
      </c>
      <c r="J106" s="5">
        <v>0.32568133374446018</v>
      </c>
      <c r="K106" s="5">
        <v>0.71541679358151988</v>
      </c>
      <c r="L106" s="5">
        <v>2.6674697205892639</v>
      </c>
      <c r="M106" s="5">
        <v>559.40314904201102</v>
      </c>
      <c r="N106" s="5"/>
      <c r="O106" s="5"/>
    </row>
    <row r="107" spans="1:15" x14ac:dyDescent="0.25">
      <c r="A107" s="1">
        <v>4</v>
      </c>
      <c r="B107" s="1">
        <v>0.03</v>
      </c>
      <c r="C107" s="1">
        <v>6.0000000000000001E-3</v>
      </c>
      <c r="D107" s="5">
        <v>0.12468283764996367</v>
      </c>
      <c r="E107" s="5">
        <v>0.13536113424043564</v>
      </c>
      <c r="F107" s="5">
        <v>0.147472356000417</v>
      </c>
      <c r="G107" s="5">
        <v>0.16128483875318073</v>
      </c>
      <c r="H107" s="5">
        <v>0.17713280236902698</v>
      </c>
      <c r="I107" s="5">
        <v>0.19543676039106533</v>
      </c>
      <c r="J107" s="5">
        <v>0.34929137405142574</v>
      </c>
      <c r="K107" s="5">
        <v>0.7943228604547049</v>
      </c>
      <c r="L107" s="5">
        <v>3.2816090006429377</v>
      </c>
      <c r="M107" s="5">
        <v>3094.0642398176378</v>
      </c>
      <c r="N107" s="5"/>
      <c r="O107" s="5"/>
    </row>
    <row r="108" spans="1:15" x14ac:dyDescent="0.25">
      <c r="A108" s="1">
        <v>5</v>
      </c>
      <c r="B108" s="1">
        <v>0.1</v>
      </c>
      <c r="C108" s="1">
        <v>1.7999999999999999E-2</v>
      </c>
      <c r="D108" s="5">
        <v>0.14210967406158495</v>
      </c>
      <c r="E108" s="5">
        <v>0.1551590630669154</v>
      </c>
      <c r="F108" s="5">
        <v>0.17009199912243994</v>
      </c>
      <c r="G108" s="5">
        <v>0.18728921843879281</v>
      </c>
      <c r="H108" s="5">
        <v>0.20723275521216269</v>
      </c>
      <c r="I108" s="5">
        <v>0.23054009175739038</v>
      </c>
      <c r="J108" s="5">
        <v>0.43701288565051832</v>
      </c>
      <c r="K108" s="5">
        <v>1.1252596744660111</v>
      </c>
      <c r="L108" s="5">
        <v>7.1991402086974174</v>
      </c>
      <c r="M108" s="5"/>
      <c r="N108" s="5"/>
      <c r="O108" s="5"/>
    </row>
    <row r="109" spans="1:15" x14ac:dyDescent="0.25">
      <c r="A109" s="1">
        <v>6</v>
      </c>
      <c r="B109" s="1">
        <v>0.3</v>
      </c>
      <c r="C109" s="1">
        <v>4.8000000000000001E-2</v>
      </c>
      <c r="D109" s="5">
        <v>0.20402086450661494</v>
      </c>
      <c r="E109" s="5">
        <v>0.2267737834199145</v>
      </c>
      <c r="F109" s="5">
        <v>0.25355650179244832</v>
      </c>
      <c r="G109" s="5">
        <v>0.2853800272818644</v>
      </c>
      <c r="H109" s="5">
        <v>0.32359351480686938</v>
      </c>
      <c r="I109" s="5">
        <v>0.37002965285273948</v>
      </c>
      <c r="J109" s="5">
        <v>0.86706749167360253</v>
      </c>
      <c r="K109" s="5">
        <v>3.9379474345375249</v>
      </c>
      <c r="L109" s="5">
        <v>229.04062019274181</v>
      </c>
      <c r="M109" s="5"/>
      <c r="N109" s="5"/>
      <c r="O109" s="5"/>
    </row>
    <row r="110" spans="1:15" x14ac:dyDescent="0.25">
      <c r="A110" s="1">
        <v>7</v>
      </c>
      <c r="B110" s="1">
        <v>1</v>
      </c>
      <c r="C110" s="1">
        <v>0.1</v>
      </c>
      <c r="D110" s="5">
        <v>0.45308700031450594</v>
      </c>
      <c r="E110" s="5">
        <v>0.53153175517291873</v>
      </c>
      <c r="F110" s="5">
        <v>0.63226286652710562</v>
      </c>
      <c r="G110" s="5">
        <v>0.76459722732434909</v>
      </c>
      <c r="H110" s="5">
        <v>0.94328264039078158</v>
      </c>
      <c r="I110" s="5">
        <v>1.1927919952474684</v>
      </c>
      <c r="J110" s="5">
        <v>8.3712382565588186</v>
      </c>
      <c r="K110" s="5">
        <v>19.86328473553127</v>
      </c>
      <c r="L110" s="5"/>
      <c r="M110" s="5"/>
      <c r="N110" s="5"/>
      <c r="O110" s="5"/>
    </row>
    <row r="111" spans="1:15" x14ac:dyDescent="0.25">
      <c r="A111" s="1">
        <v>8</v>
      </c>
      <c r="B111" s="1">
        <v>3</v>
      </c>
      <c r="C111" s="1">
        <v>0.152</v>
      </c>
      <c r="D111" s="5">
        <v>1.5694606704468159</v>
      </c>
      <c r="E111" s="5">
        <v>2.1360105477740139</v>
      </c>
      <c r="F111" s="5">
        <v>3.0754524412148672</v>
      </c>
      <c r="G111" s="5">
        <v>4.8044507314791565</v>
      </c>
      <c r="H111" s="5">
        <v>8.5384506712890094</v>
      </c>
      <c r="I111" s="5">
        <v>19.198945436884593</v>
      </c>
      <c r="J111" s="18">
        <v>100</v>
      </c>
      <c r="K111" s="5"/>
      <c r="L111" s="5"/>
      <c r="M111" s="5"/>
      <c r="N111" s="5"/>
      <c r="O111" s="5"/>
    </row>
    <row r="112" spans="1:15" x14ac:dyDescent="0.25">
      <c r="A112" s="1">
        <v>9</v>
      </c>
      <c r="B112" s="1">
        <v>10</v>
      </c>
      <c r="C112" s="1">
        <v>0.182</v>
      </c>
      <c r="D112" s="5">
        <v>5.6621847933102094</v>
      </c>
      <c r="E112" s="5">
        <v>10.662206665611313</v>
      </c>
      <c r="F112" s="5">
        <v>27.056160936547073</v>
      </c>
      <c r="G112" s="5">
        <v>163.3159240583075</v>
      </c>
      <c r="H112" s="5">
        <v>782.44529212045472</v>
      </c>
      <c r="I112" s="5"/>
      <c r="J112" s="5"/>
      <c r="K112" s="5"/>
      <c r="L112" s="5"/>
      <c r="M112" s="5"/>
      <c r="N112" s="5"/>
      <c r="O112" s="5"/>
    </row>
    <row r="113" spans="1:15" x14ac:dyDescent="0.25">
      <c r="A113" s="1">
        <v>10</v>
      </c>
      <c r="B113" s="1">
        <v>30</v>
      </c>
      <c r="C113" s="1">
        <v>0.19400000000000001</v>
      </c>
      <c r="D113" s="5">
        <v>13.430162148613567</v>
      </c>
      <c r="E113" s="5">
        <v>39.619036310091545</v>
      </c>
      <c r="F113" s="5">
        <v>496.6429864156658</v>
      </c>
      <c r="G113" s="5"/>
      <c r="H113" s="5"/>
      <c r="I113" s="5"/>
      <c r="J113" s="5"/>
      <c r="K113" s="5"/>
      <c r="L113" s="5"/>
      <c r="M113" s="5"/>
      <c r="N113" s="5"/>
      <c r="O113" s="5"/>
    </row>
    <row r="114" spans="1:15" x14ac:dyDescent="0.25">
      <c r="A114" s="1">
        <v>11</v>
      </c>
      <c r="B114" s="1">
        <v>100</v>
      </c>
      <c r="C114" s="1">
        <v>0.19800000000000001</v>
      </c>
      <c r="D114" s="5">
        <v>19.888938174348862</v>
      </c>
      <c r="E114" s="5">
        <v>82.299730909535199</v>
      </c>
      <c r="F114" s="5">
        <v>70367.950185302296</v>
      </c>
      <c r="G114" s="5"/>
      <c r="H114" s="5"/>
      <c r="I114" s="5"/>
      <c r="J114" s="5"/>
      <c r="K114" s="5"/>
      <c r="L114" s="5"/>
      <c r="M114" s="5"/>
      <c r="N114" s="5"/>
      <c r="O114" s="5"/>
    </row>
    <row r="115" spans="1:15" x14ac:dyDescent="0.25">
      <c r="A115" s="1">
        <v>12</v>
      </c>
      <c r="B115" s="1">
        <v>300</v>
      </c>
      <c r="C115" s="1">
        <v>0.1993</v>
      </c>
      <c r="D115" s="5">
        <v>23.008983246587075</v>
      </c>
      <c r="E115" s="5">
        <v>112.0412896682592</v>
      </c>
      <c r="F115" s="5"/>
      <c r="G115" s="5"/>
      <c r="H115" s="5"/>
      <c r="I115" s="5"/>
      <c r="J115" s="5"/>
      <c r="K115" s="5"/>
      <c r="L115" s="5"/>
      <c r="M115" s="5"/>
      <c r="N115" s="5"/>
      <c r="O115" s="5"/>
    </row>
    <row r="116" spans="1:15" x14ac:dyDescent="0.25">
      <c r="A116" s="1">
        <v>13</v>
      </c>
      <c r="B116" s="1">
        <v>1000</v>
      </c>
      <c r="C116" s="1">
        <v>0.19980000000000001</v>
      </c>
      <c r="D116" s="5">
        <v>24.405733290254734</v>
      </c>
      <c r="E116" s="5">
        <v>127.90749902901325</v>
      </c>
      <c r="F116" s="5"/>
      <c r="G116" s="5"/>
      <c r="H116" s="5"/>
      <c r="I116" s="5"/>
      <c r="J116" s="5"/>
      <c r="K116" s="5"/>
      <c r="L116" s="5"/>
      <c r="M116" s="5"/>
      <c r="N116" s="5"/>
      <c r="O116" s="5"/>
    </row>
    <row r="117" spans="1:15" x14ac:dyDescent="0.25">
      <c r="A117" s="1">
        <v>14</v>
      </c>
      <c r="B117" s="1">
        <v>3000</v>
      </c>
      <c r="C117" s="1">
        <v>0.19997999999999999</v>
      </c>
      <c r="D117" s="5">
        <v>24.939608877100106</v>
      </c>
      <c r="E117" s="5">
        <v>134.45047180270771</v>
      </c>
      <c r="F117" s="5"/>
      <c r="G117" s="5"/>
      <c r="H117" s="5"/>
      <c r="I117" s="5"/>
      <c r="J117" s="5"/>
      <c r="K117" s="5"/>
      <c r="L117" s="5"/>
      <c r="M117" s="5"/>
      <c r="N117" s="5"/>
      <c r="O117" s="5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"/>
  <sheetViews>
    <sheetView workbookViewId="0"/>
  </sheetViews>
  <sheetFormatPr defaultColWidth="15.125" defaultRowHeight="15" customHeight="1" x14ac:dyDescent="0.25"/>
  <cols>
    <col min="1" max="1" width="8.875" customWidth="1"/>
    <col min="2" max="2" width="14.5" customWidth="1"/>
    <col min="3" max="26" width="7.625" customWidth="1"/>
  </cols>
  <sheetData>
    <row r="1" spans="1:2" x14ac:dyDescent="0.25">
      <c r="A1" s="1" t="s">
        <v>46</v>
      </c>
      <c r="B1" s="1" t="s">
        <v>47</v>
      </c>
    </row>
    <row r="2" spans="1:2" x14ac:dyDescent="0.25">
      <c r="A2" s="1">
        <v>-9</v>
      </c>
      <c r="B2" s="1">
        <v>0.02</v>
      </c>
    </row>
    <row r="3" spans="1:2" x14ac:dyDescent="0.25">
      <c r="A3" s="1">
        <v>-8.5</v>
      </c>
      <c r="B3" s="1">
        <v>7.0000000000000007E-2</v>
      </c>
    </row>
    <row r="4" spans="1:2" x14ac:dyDescent="0.25">
      <c r="A4" s="1">
        <v>-8</v>
      </c>
      <c r="B4" s="1">
        <v>0.2</v>
      </c>
    </row>
    <row r="5" spans="1:2" x14ac:dyDescent="0.25">
      <c r="A5" s="1">
        <v>-7.5</v>
      </c>
      <c r="B5" s="1">
        <v>0.6</v>
      </c>
    </row>
    <row r="6" spans="1:2" x14ac:dyDescent="0.25">
      <c r="A6" s="1">
        <v>-7</v>
      </c>
      <c r="B6" s="1">
        <v>1.8</v>
      </c>
    </row>
    <row r="7" spans="1:2" x14ac:dyDescent="0.25">
      <c r="A7" s="1">
        <v>-6.5</v>
      </c>
      <c r="B7" s="1">
        <v>4.8</v>
      </c>
    </row>
    <row r="8" spans="1:2" x14ac:dyDescent="0.25">
      <c r="A8" s="1">
        <v>-6</v>
      </c>
      <c r="B8" s="1">
        <v>10</v>
      </c>
    </row>
    <row r="9" spans="1:2" x14ac:dyDescent="0.25">
      <c r="A9" s="1">
        <v>-5.5</v>
      </c>
      <c r="B9" s="1">
        <v>15.2</v>
      </c>
    </row>
    <row r="10" spans="1:2" x14ac:dyDescent="0.25">
      <c r="A10" s="1">
        <v>-5</v>
      </c>
      <c r="B10" s="1">
        <v>18.2</v>
      </c>
    </row>
    <row r="11" spans="1:2" x14ac:dyDescent="0.25">
      <c r="A11" s="1">
        <v>-4.5</v>
      </c>
      <c r="B11" s="1">
        <v>19.399999999999999</v>
      </c>
    </row>
    <row r="12" spans="1:2" x14ac:dyDescent="0.25">
      <c r="A12" s="1">
        <v>-4</v>
      </c>
      <c r="B12" s="1">
        <v>19.8</v>
      </c>
    </row>
    <row r="13" spans="1:2" x14ac:dyDescent="0.25">
      <c r="A13" s="1">
        <v>-3.5</v>
      </c>
      <c r="B13" s="1">
        <v>19.93</v>
      </c>
    </row>
    <row r="14" spans="1:2" x14ac:dyDescent="0.25">
      <c r="A14" s="1">
        <v>-3</v>
      </c>
      <c r="B14" s="1">
        <v>19.98</v>
      </c>
    </row>
    <row r="15" spans="1:2" x14ac:dyDescent="0.25">
      <c r="A15" s="1"/>
      <c r="B15" s="1"/>
    </row>
    <row r="16" spans="1:2" x14ac:dyDescent="0.25">
      <c r="A16" s="1"/>
      <c r="B16" s="1"/>
    </row>
    <row r="17" spans="1:2" x14ac:dyDescent="0.25">
      <c r="A17" s="1" t="s">
        <v>48</v>
      </c>
      <c r="B17" s="1"/>
    </row>
    <row r="18" spans="1:2" x14ac:dyDescent="0.25">
      <c r="A18" s="1">
        <v>1E-3</v>
      </c>
      <c r="B18" s="1">
        <v>0.02</v>
      </c>
    </row>
    <row r="19" spans="1:2" x14ac:dyDescent="0.25">
      <c r="A19" s="1">
        <v>3.0000000000000001E-3</v>
      </c>
      <c r="B19" s="1">
        <v>7.0000000000000007E-2</v>
      </c>
    </row>
    <row r="20" spans="1:2" x14ac:dyDescent="0.25">
      <c r="A20" s="1">
        <v>0.01</v>
      </c>
      <c r="B20" s="1">
        <v>0.2</v>
      </c>
    </row>
    <row r="21" spans="1:2" x14ac:dyDescent="0.25">
      <c r="A21" s="1">
        <v>0.03</v>
      </c>
      <c r="B21" s="1">
        <v>0.6</v>
      </c>
    </row>
    <row r="22" spans="1:2" x14ac:dyDescent="0.25">
      <c r="A22" s="1">
        <v>0.1</v>
      </c>
      <c r="B22" s="1">
        <v>1.8</v>
      </c>
    </row>
    <row r="23" spans="1:2" x14ac:dyDescent="0.25">
      <c r="A23" s="1">
        <v>0.3</v>
      </c>
      <c r="B23" s="1">
        <v>4.8</v>
      </c>
    </row>
    <row r="24" spans="1:2" x14ac:dyDescent="0.25">
      <c r="A24" s="1">
        <v>1</v>
      </c>
      <c r="B24" s="1">
        <v>10</v>
      </c>
    </row>
    <row r="25" spans="1:2" x14ac:dyDescent="0.25">
      <c r="A25" s="1">
        <v>3</v>
      </c>
      <c r="B25" s="1">
        <v>15.2</v>
      </c>
    </row>
    <row r="26" spans="1:2" x14ac:dyDescent="0.25">
      <c r="A26" s="1">
        <v>10</v>
      </c>
      <c r="B26" s="1">
        <v>18.2</v>
      </c>
    </row>
    <row r="27" spans="1:2" x14ac:dyDescent="0.25">
      <c r="A27" s="1">
        <v>30</v>
      </c>
      <c r="B27" s="1">
        <v>19.399999999999999</v>
      </c>
    </row>
    <row r="28" spans="1:2" x14ac:dyDescent="0.25">
      <c r="A28" s="1">
        <v>100</v>
      </c>
      <c r="B28" s="1">
        <v>19.8</v>
      </c>
    </row>
    <row r="29" spans="1:2" x14ac:dyDescent="0.25">
      <c r="A29" s="1">
        <v>300</v>
      </c>
      <c r="B29" s="1">
        <v>19.93</v>
      </c>
    </row>
    <row r="30" spans="1:2" x14ac:dyDescent="0.25">
      <c r="A30" s="1">
        <v>1000</v>
      </c>
      <c r="B30" s="1">
        <v>19.98</v>
      </c>
    </row>
    <row r="31" spans="1:2" x14ac:dyDescent="0.25">
      <c r="A31" s="1"/>
      <c r="B31" s="1"/>
    </row>
    <row r="32" spans="1:2" x14ac:dyDescent="0.25">
      <c r="A32" s="1"/>
      <c r="B32" s="1"/>
    </row>
    <row r="33" spans="1:2" x14ac:dyDescent="0.25">
      <c r="A33" s="1"/>
      <c r="B33" s="1"/>
    </row>
    <row r="34" spans="1:2" x14ac:dyDescent="0.25">
      <c r="A34" s="1"/>
      <c r="B34" s="1"/>
    </row>
    <row r="35" spans="1:2" x14ac:dyDescent="0.25">
      <c r="A35" s="1"/>
      <c r="B35" s="1"/>
    </row>
    <row r="36" spans="1:2" x14ac:dyDescent="0.25">
      <c r="A36" s="1"/>
      <c r="B36" s="1"/>
    </row>
    <row r="37" spans="1:2" x14ac:dyDescent="0.25">
      <c r="A37" s="1"/>
      <c r="B37" s="1"/>
    </row>
    <row r="38" spans="1:2" x14ac:dyDescent="0.25">
      <c r="A38" s="1"/>
      <c r="B38" s="1"/>
    </row>
    <row r="39" spans="1:2" x14ac:dyDescent="0.25">
      <c r="A39" s="1"/>
      <c r="B39" s="1"/>
    </row>
    <row r="40" spans="1:2" x14ac:dyDescent="0.25">
      <c r="A40" s="1"/>
      <c r="B40" s="1"/>
    </row>
    <row r="41" spans="1:2" x14ac:dyDescent="0.25">
      <c r="A41" s="1"/>
      <c r="B41" s="1"/>
    </row>
    <row r="42" spans="1:2" x14ac:dyDescent="0.25">
      <c r="A42" s="1"/>
      <c r="B42" s="1"/>
    </row>
    <row r="43" spans="1:2" x14ac:dyDescent="0.25">
      <c r="A43" s="1"/>
      <c r="B43" s="1"/>
    </row>
    <row r="44" spans="1:2" x14ac:dyDescent="0.25">
      <c r="A44" s="1"/>
      <c r="B44" s="1"/>
    </row>
    <row r="45" spans="1:2" x14ac:dyDescent="0.25">
      <c r="A45" s="1"/>
      <c r="B45" s="1"/>
    </row>
    <row r="46" spans="1:2" x14ac:dyDescent="0.25">
      <c r="A46" s="1"/>
      <c r="B46" s="1"/>
    </row>
    <row r="47" spans="1:2" x14ac:dyDescent="0.25">
      <c r="A47" s="1"/>
      <c r="B47" s="1"/>
    </row>
    <row r="48" spans="1:2" x14ac:dyDescent="0.25">
      <c r="A48" s="1"/>
      <c r="B48" s="1"/>
    </row>
    <row r="49" spans="1:2" x14ac:dyDescent="0.25">
      <c r="A49" s="1"/>
      <c r="B49" s="1"/>
    </row>
    <row r="50" spans="1:2" x14ac:dyDescent="0.25">
      <c r="A50" s="1"/>
      <c r="B50" s="1"/>
    </row>
    <row r="51" spans="1:2" x14ac:dyDescent="0.25">
      <c r="A51" s="1"/>
      <c r="B51" s="1"/>
    </row>
    <row r="52" spans="1:2" x14ac:dyDescent="0.25">
      <c r="A52" s="1"/>
      <c r="B52" s="1"/>
    </row>
    <row r="53" spans="1:2" x14ac:dyDescent="0.25">
      <c r="A53" s="1"/>
      <c r="B53" s="1"/>
    </row>
    <row r="54" spans="1:2" x14ac:dyDescent="0.25">
      <c r="A54" s="1"/>
      <c r="B54" s="1"/>
    </row>
    <row r="55" spans="1:2" x14ac:dyDescent="0.25">
      <c r="A55" s="1"/>
      <c r="B55" s="1"/>
    </row>
    <row r="56" spans="1:2" x14ac:dyDescent="0.25">
      <c r="A56" s="1"/>
      <c r="B56" s="1"/>
    </row>
    <row r="57" spans="1:2" x14ac:dyDescent="0.25">
      <c r="A57" s="1"/>
      <c r="B57" s="1"/>
    </row>
    <row r="58" spans="1:2" x14ac:dyDescent="0.25">
      <c r="A58" s="1"/>
      <c r="B58" s="1"/>
    </row>
    <row r="59" spans="1:2" x14ac:dyDescent="0.25">
      <c r="A59" s="1"/>
      <c r="B59" s="1"/>
    </row>
    <row r="60" spans="1:2" x14ac:dyDescent="0.25">
      <c r="A60" s="1"/>
      <c r="B60" s="1"/>
    </row>
    <row r="61" spans="1:2" x14ac:dyDescent="0.25">
      <c r="A61" s="1"/>
      <c r="B61" s="1"/>
    </row>
    <row r="62" spans="1:2" x14ac:dyDescent="0.25">
      <c r="A62" s="1"/>
      <c r="B62" s="1"/>
    </row>
    <row r="63" spans="1:2" x14ac:dyDescent="0.25">
      <c r="A63" s="1"/>
      <c r="B63" s="1"/>
    </row>
    <row r="64" spans="1:2" x14ac:dyDescent="0.25">
      <c r="A64" s="1"/>
      <c r="B64" s="1"/>
    </row>
    <row r="65" spans="1:2" x14ac:dyDescent="0.25">
      <c r="A65" s="1"/>
      <c r="B65" s="1"/>
    </row>
    <row r="66" spans="1:2" x14ac:dyDescent="0.25">
      <c r="A66" s="1"/>
      <c r="B66" s="1"/>
    </row>
    <row r="67" spans="1:2" x14ac:dyDescent="0.25">
      <c r="A67" s="1"/>
      <c r="B67" s="1"/>
    </row>
    <row r="68" spans="1:2" x14ac:dyDescent="0.25">
      <c r="A68" s="1"/>
      <c r="B68" s="1"/>
    </row>
    <row r="69" spans="1:2" x14ac:dyDescent="0.25">
      <c r="A69" s="1"/>
      <c r="B69" s="1"/>
    </row>
    <row r="70" spans="1:2" x14ac:dyDescent="0.25">
      <c r="A70" s="1"/>
      <c r="B70" s="1"/>
    </row>
    <row r="71" spans="1:2" x14ac:dyDescent="0.25">
      <c r="A71" s="1"/>
      <c r="B71" s="1"/>
    </row>
    <row r="72" spans="1:2" x14ac:dyDescent="0.25">
      <c r="A72" s="1"/>
      <c r="B72" s="1"/>
    </row>
    <row r="73" spans="1:2" x14ac:dyDescent="0.25">
      <c r="A73" s="1"/>
      <c r="B73" s="1"/>
    </row>
    <row r="74" spans="1:2" x14ac:dyDescent="0.25">
      <c r="A74" s="1"/>
      <c r="B74" s="1"/>
    </row>
    <row r="75" spans="1:2" x14ac:dyDescent="0.25">
      <c r="A75" s="1"/>
      <c r="B75" s="1"/>
    </row>
    <row r="76" spans="1:2" x14ac:dyDescent="0.25">
      <c r="A76" s="1"/>
      <c r="B76" s="1"/>
    </row>
    <row r="77" spans="1:2" x14ac:dyDescent="0.25">
      <c r="A77" s="1"/>
      <c r="B77" s="1"/>
    </row>
    <row r="78" spans="1:2" x14ac:dyDescent="0.25">
      <c r="A78" s="1"/>
      <c r="B78" s="1"/>
    </row>
    <row r="79" spans="1:2" x14ac:dyDescent="0.25">
      <c r="A79" s="1"/>
      <c r="B79" s="1"/>
    </row>
    <row r="80" spans="1:2" x14ac:dyDescent="0.25">
      <c r="A80" s="1"/>
      <c r="B80" s="1"/>
    </row>
    <row r="81" spans="1:2" x14ac:dyDescent="0.25">
      <c r="A81" s="1"/>
      <c r="B81" s="1"/>
    </row>
    <row r="82" spans="1:2" x14ac:dyDescent="0.25">
      <c r="A82" s="1"/>
      <c r="B82" s="1"/>
    </row>
    <row r="83" spans="1:2" x14ac:dyDescent="0.25">
      <c r="A83" s="1"/>
      <c r="B83" s="1"/>
    </row>
    <row r="84" spans="1:2" x14ac:dyDescent="0.25">
      <c r="A84" s="1"/>
      <c r="B84" s="1"/>
    </row>
    <row r="85" spans="1:2" x14ac:dyDescent="0.25">
      <c r="A85" s="1"/>
      <c r="B85" s="1"/>
    </row>
    <row r="86" spans="1:2" x14ac:dyDescent="0.25">
      <c r="A86" s="1"/>
      <c r="B86" s="1"/>
    </row>
    <row r="87" spans="1:2" x14ac:dyDescent="0.25">
      <c r="A87" s="1"/>
      <c r="B87" s="1"/>
    </row>
    <row r="88" spans="1:2" x14ac:dyDescent="0.25">
      <c r="A88" s="1"/>
      <c r="B88" s="1"/>
    </row>
    <row r="89" spans="1:2" x14ac:dyDescent="0.25">
      <c r="A89" s="1"/>
      <c r="B89" s="1"/>
    </row>
    <row r="90" spans="1:2" x14ac:dyDescent="0.25">
      <c r="A90" s="1"/>
      <c r="B90" s="1"/>
    </row>
    <row r="91" spans="1:2" x14ac:dyDescent="0.25">
      <c r="A91" s="1"/>
      <c r="B91" s="1"/>
    </row>
    <row r="92" spans="1:2" x14ac:dyDescent="0.25">
      <c r="A92" s="1"/>
      <c r="B92" s="1"/>
    </row>
    <row r="93" spans="1:2" x14ac:dyDescent="0.25">
      <c r="A93" s="1"/>
      <c r="B93" s="1"/>
    </row>
    <row r="94" spans="1:2" x14ac:dyDescent="0.25">
      <c r="A94" s="1"/>
      <c r="B94" s="1"/>
    </row>
    <row r="95" spans="1:2" x14ac:dyDescent="0.25">
      <c r="A95" s="1"/>
      <c r="B95" s="1"/>
    </row>
    <row r="96" spans="1:2" x14ac:dyDescent="0.25">
      <c r="A96" s="1"/>
      <c r="B96" s="1"/>
    </row>
    <row r="97" spans="1:2" x14ac:dyDescent="0.25">
      <c r="A97" s="1"/>
      <c r="B97" s="1"/>
    </row>
    <row r="98" spans="1:2" x14ac:dyDescent="0.25">
      <c r="A98" s="1"/>
      <c r="B98" s="1"/>
    </row>
    <row r="99" spans="1:2" x14ac:dyDescent="0.25">
      <c r="A99" s="1"/>
      <c r="B99" s="1"/>
    </row>
    <row r="100" spans="1:2" x14ac:dyDescent="0.25">
      <c r="A100" s="1"/>
      <c r="B100" s="1"/>
    </row>
    <row r="101" spans="1:2" x14ac:dyDescent="0.25">
      <c r="A101" s="1"/>
      <c r="B101" s="1"/>
    </row>
    <row r="102" spans="1:2" x14ac:dyDescent="0.25">
      <c r="A102" s="1"/>
      <c r="B102" s="1"/>
    </row>
    <row r="103" spans="1:2" x14ac:dyDescent="0.25">
      <c r="A103" s="1"/>
      <c r="B103" s="1"/>
    </row>
    <row r="104" spans="1:2" x14ac:dyDescent="0.25">
      <c r="A104" s="1"/>
      <c r="B104" s="1"/>
    </row>
    <row r="105" spans="1:2" x14ac:dyDescent="0.25">
      <c r="A105" s="1"/>
      <c r="B105" s="1"/>
    </row>
    <row r="106" spans="1:2" x14ac:dyDescent="0.25">
      <c r="A106" s="1"/>
      <c r="B106" s="1"/>
    </row>
    <row r="107" spans="1:2" x14ac:dyDescent="0.25">
      <c r="A107" s="1"/>
      <c r="B107" s="1"/>
    </row>
    <row r="108" spans="1:2" x14ac:dyDescent="0.25">
      <c r="A108" s="1"/>
      <c r="B108" s="1"/>
    </row>
    <row r="109" spans="1:2" x14ac:dyDescent="0.25">
      <c r="A109" s="1"/>
      <c r="B109" s="1"/>
    </row>
    <row r="110" spans="1:2" x14ac:dyDescent="0.25">
      <c r="A110" s="1"/>
      <c r="B110" s="1"/>
    </row>
    <row r="111" spans="1:2" x14ac:dyDescent="0.25">
      <c r="A111" s="1"/>
      <c r="B111" s="1"/>
    </row>
    <row r="112" spans="1:2" x14ac:dyDescent="0.25">
      <c r="A112" s="1"/>
      <c r="B112" s="1"/>
    </row>
    <row r="113" spans="1:2" x14ac:dyDescent="0.25">
      <c r="A113" s="1"/>
      <c r="B113" s="1"/>
    </row>
    <row r="114" spans="1:2" x14ac:dyDescent="0.25">
      <c r="A114" s="1"/>
      <c r="B114" s="1"/>
    </row>
    <row r="115" spans="1:2" x14ac:dyDescent="0.25">
      <c r="A115" s="1"/>
      <c r="B115" s="1"/>
    </row>
    <row r="116" spans="1:2" x14ac:dyDescent="0.25">
      <c r="A116" s="1"/>
      <c r="B116" s="1"/>
    </row>
    <row r="117" spans="1:2" x14ac:dyDescent="0.25">
      <c r="A117" s="1"/>
      <c r="B117" s="1"/>
    </row>
    <row r="118" spans="1:2" x14ac:dyDescent="0.25">
      <c r="A118" s="1"/>
      <c r="B118" s="1"/>
    </row>
    <row r="119" spans="1:2" x14ac:dyDescent="0.25">
      <c r="A119" s="1"/>
      <c r="B119" s="1"/>
    </row>
    <row r="120" spans="1:2" x14ac:dyDescent="0.25">
      <c r="A120" s="1"/>
      <c r="B120" s="1"/>
    </row>
    <row r="121" spans="1:2" x14ac:dyDescent="0.25">
      <c r="A121" s="1"/>
      <c r="B121" s="1"/>
    </row>
    <row r="122" spans="1:2" x14ac:dyDescent="0.25">
      <c r="A122" s="1"/>
      <c r="B122" s="1"/>
    </row>
    <row r="123" spans="1:2" x14ac:dyDescent="0.25">
      <c r="A123" s="1"/>
      <c r="B123" s="1"/>
    </row>
    <row r="124" spans="1:2" x14ac:dyDescent="0.25">
      <c r="A124" s="1"/>
      <c r="B124" s="1"/>
    </row>
    <row r="125" spans="1:2" x14ac:dyDescent="0.25">
      <c r="A125" s="1"/>
      <c r="B125" s="1"/>
    </row>
    <row r="126" spans="1:2" x14ac:dyDescent="0.25">
      <c r="A126" s="1"/>
      <c r="B126" s="1"/>
    </row>
    <row r="127" spans="1:2" x14ac:dyDescent="0.25">
      <c r="A127" s="1"/>
      <c r="B127" s="1"/>
    </row>
    <row r="128" spans="1:2" x14ac:dyDescent="0.25">
      <c r="A128" s="1"/>
      <c r="B128" s="1"/>
    </row>
    <row r="129" spans="1:2" x14ac:dyDescent="0.25">
      <c r="A129" s="1"/>
      <c r="B129" s="1"/>
    </row>
    <row r="130" spans="1:2" x14ac:dyDescent="0.25">
      <c r="A130" s="1"/>
      <c r="B130" s="1"/>
    </row>
    <row r="131" spans="1:2" x14ac:dyDescent="0.25">
      <c r="A131" s="1"/>
      <c r="B131" s="1"/>
    </row>
    <row r="132" spans="1:2" x14ac:dyDescent="0.25">
      <c r="A132" s="1"/>
      <c r="B132" s="1"/>
    </row>
    <row r="133" spans="1:2" x14ac:dyDescent="0.25">
      <c r="A133" s="1"/>
      <c r="B133" s="1"/>
    </row>
    <row r="134" spans="1:2" x14ac:dyDescent="0.25">
      <c r="A134" s="1"/>
      <c r="B134" s="1"/>
    </row>
    <row r="135" spans="1:2" x14ac:dyDescent="0.25">
      <c r="A135" s="1"/>
      <c r="B135" s="1"/>
    </row>
    <row r="136" spans="1:2" x14ac:dyDescent="0.25">
      <c r="A136" s="1"/>
      <c r="B136" s="1"/>
    </row>
    <row r="137" spans="1:2" x14ac:dyDescent="0.25">
      <c r="A137" s="1"/>
      <c r="B137" s="1"/>
    </row>
    <row r="138" spans="1:2" x14ac:dyDescent="0.25">
      <c r="A138" s="1"/>
      <c r="B138" s="1"/>
    </row>
    <row r="139" spans="1:2" x14ac:dyDescent="0.25">
      <c r="A139" s="1"/>
      <c r="B139" s="1"/>
    </row>
    <row r="140" spans="1:2" x14ac:dyDescent="0.25">
      <c r="A140" s="1"/>
      <c r="B140" s="1"/>
    </row>
    <row r="141" spans="1:2" x14ac:dyDescent="0.25">
      <c r="A141" s="1"/>
      <c r="B141" s="1"/>
    </row>
    <row r="142" spans="1:2" x14ac:dyDescent="0.25">
      <c r="A142" s="1"/>
      <c r="B142" s="1"/>
    </row>
    <row r="143" spans="1:2" x14ac:dyDescent="0.25">
      <c r="A143" s="1"/>
      <c r="B143" s="1"/>
    </row>
    <row r="144" spans="1:2" x14ac:dyDescent="0.25">
      <c r="A144" s="1"/>
      <c r="B144" s="1"/>
    </row>
    <row r="145" spans="1:2" x14ac:dyDescent="0.25">
      <c r="A145" s="1"/>
      <c r="B145" s="1"/>
    </row>
    <row r="146" spans="1:2" x14ac:dyDescent="0.25">
      <c r="A146" s="1"/>
      <c r="B146" s="1"/>
    </row>
    <row r="147" spans="1:2" x14ac:dyDescent="0.25">
      <c r="A147" s="1"/>
      <c r="B147" s="1"/>
    </row>
    <row r="148" spans="1:2" x14ac:dyDescent="0.25">
      <c r="A148" s="1"/>
      <c r="B148" s="1"/>
    </row>
    <row r="149" spans="1:2" x14ac:dyDescent="0.25">
      <c r="A149" s="1"/>
      <c r="B149" s="1"/>
    </row>
    <row r="150" spans="1:2" x14ac:dyDescent="0.25">
      <c r="A150" s="1"/>
      <c r="B150" s="1"/>
    </row>
    <row r="151" spans="1:2" x14ac:dyDescent="0.25">
      <c r="A151" s="1"/>
      <c r="B151" s="1"/>
    </row>
    <row r="152" spans="1:2" x14ac:dyDescent="0.25">
      <c r="A152" s="1"/>
      <c r="B152" s="1"/>
    </row>
    <row r="153" spans="1:2" x14ac:dyDescent="0.25">
      <c r="A153" s="1"/>
      <c r="B153" s="1"/>
    </row>
    <row r="154" spans="1:2" x14ac:dyDescent="0.25">
      <c r="A154" s="1"/>
      <c r="B154" s="1"/>
    </row>
    <row r="155" spans="1:2" x14ac:dyDescent="0.25">
      <c r="A155" s="1"/>
      <c r="B155" s="1"/>
    </row>
    <row r="156" spans="1:2" x14ac:dyDescent="0.25">
      <c r="A156" s="1"/>
      <c r="B156" s="1"/>
    </row>
    <row r="157" spans="1:2" x14ac:dyDescent="0.25">
      <c r="A157" s="1"/>
      <c r="B157" s="1"/>
    </row>
    <row r="158" spans="1:2" x14ac:dyDescent="0.25">
      <c r="A158" s="1"/>
      <c r="B158" s="1"/>
    </row>
    <row r="159" spans="1:2" x14ac:dyDescent="0.25">
      <c r="A159" s="1"/>
      <c r="B159" s="1"/>
    </row>
    <row r="160" spans="1:2" x14ac:dyDescent="0.25">
      <c r="A160" s="1"/>
      <c r="B160" s="1"/>
    </row>
    <row r="161" spans="1:2" x14ac:dyDescent="0.25">
      <c r="A161" s="1"/>
      <c r="B161" s="1"/>
    </row>
    <row r="162" spans="1:2" x14ac:dyDescent="0.25">
      <c r="A162" s="1"/>
      <c r="B162" s="1"/>
    </row>
    <row r="163" spans="1:2" x14ac:dyDescent="0.25">
      <c r="A163" s="1"/>
      <c r="B163" s="1"/>
    </row>
    <row r="164" spans="1:2" x14ac:dyDescent="0.25">
      <c r="A164" s="1"/>
      <c r="B164" s="1"/>
    </row>
    <row r="165" spans="1:2" x14ac:dyDescent="0.25">
      <c r="A165" s="1"/>
      <c r="B165" s="1"/>
    </row>
    <row r="166" spans="1:2" x14ac:dyDescent="0.25">
      <c r="A166" s="1"/>
      <c r="B166" s="1"/>
    </row>
    <row r="167" spans="1:2" x14ac:dyDescent="0.25">
      <c r="A167" s="1"/>
      <c r="B167" s="1"/>
    </row>
    <row r="168" spans="1:2" x14ac:dyDescent="0.25">
      <c r="A168" s="1"/>
      <c r="B168" s="1"/>
    </row>
    <row r="169" spans="1:2" x14ac:dyDescent="0.25">
      <c r="A169" s="1"/>
      <c r="B169" s="1"/>
    </row>
    <row r="170" spans="1:2" x14ac:dyDescent="0.25">
      <c r="A170" s="1"/>
      <c r="B170" s="1"/>
    </row>
    <row r="171" spans="1:2" x14ac:dyDescent="0.25">
      <c r="A171" s="1"/>
      <c r="B171" s="1"/>
    </row>
    <row r="172" spans="1:2" x14ac:dyDescent="0.25">
      <c r="A172" s="1"/>
      <c r="B172" s="1"/>
    </row>
    <row r="173" spans="1:2" x14ac:dyDescent="0.25">
      <c r="A173" s="1"/>
      <c r="B173" s="1"/>
    </row>
    <row r="174" spans="1:2" x14ac:dyDescent="0.25">
      <c r="A174" s="1"/>
      <c r="B174" s="1"/>
    </row>
    <row r="175" spans="1:2" x14ac:dyDescent="0.25">
      <c r="A175" s="1"/>
      <c r="B175" s="1"/>
    </row>
    <row r="176" spans="1:2" x14ac:dyDescent="0.25">
      <c r="A176" s="1"/>
      <c r="B176" s="1"/>
    </row>
    <row r="177" spans="1:2" x14ac:dyDescent="0.25">
      <c r="A177" s="1"/>
      <c r="B177" s="1"/>
    </row>
    <row r="178" spans="1:2" x14ac:dyDescent="0.25">
      <c r="A178" s="1"/>
      <c r="B178" s="1"/>
    </row>
    <row r="179" spans="1:2" x14ac:dyDescent="0.25">
      <c r="A179" s="1"/>
      <c r="B179" s="1"/>
    </row>
    <row r="180" spans="1:2" x14ac:dyDescent="0.25">
      <c r="A180" s="1"/>
      <c r="B180" s="1"/>
    </row>
    <row r="181" spans="1:2" x14ac:dyDescent="0.25">
      <c r="A181" s="1"/>
      <c r="B181" s="1"/>
    </row>
    <row r="182" spans="1:2" x14ac:dyDescent="0.25">
      <c r="A182" s="1"/>
      <c r="B182" s="1"/>
    </row>
    <row r="183" spans="1:2" x14ac:dyDescent="0.25">
      <c r="A183" s="1"/>
      <c r="B183" s="1"/>
    </row>
    <row r="184" spans="1:2" x14ac:dyDescent="0.25">
      <c r="A184" s="1"/>
      <c r="B184" s="1"/>
    </row>
    <row r="185" spans="1:2" x14ac:dyDescent="0.25">
      <c r="A185" s="1"/>
      <c r="B185" s="1"/>
    </row>
    <row r="186" spans="1:2" x14ac:dyDescent="0.25">
      <c r="A186" s="1"/>
      <c r="B186" s="1"/>
    </row>
    <row r="187" spans="1:2" x14ac:dyDescent="0.25">
      <c r="A187" s="1"/>
      <c r="B187" s="1"/>
    </row>
    <row r="188" spans="1:2" x14ac:dyDescent="0.25">
      <c r="A188" s="1"/>
      <c r="B188" s="1"/>
    </row>
    <row r="189" spans="1:2" x14ac:dyDescent="0.25">
      <c r="A189" s="1"/>
      <c r="B189" s="1"/>
    </row>
    <row r="190" spans="1:2" x14ac:dyDescent="0.25">
      <c r="A190" s="1"/>
      <c r="B190" s="1"/>
    </row>
    <row r="191" spans="1:2" x14ac:dyDescent="0.25">
      <c r="A191" s="1"/>
      <c r="B191" s="1"/>
    </row>
    <row r="192" spans="1:2" x14ac:dyDescent="0.25">
      <c r="A192" s="1"/>
      <c r="B192" s="1"/>
    </row>
    <row r="193" spans="1:2" x14ac:dyDescent="0.25">
      <c r="A193" s="1"/>
      <c r="B193" s="1"/>
    </row>
    <row r="194" spans="1:2" x14ac:dyDescent="0.25">
      <c r="A194" s="1"/>
      <c r="B194" s="1"/>
    </row>
    <row r="195" spans="1:2" x14ac:dyDescent="0.25">
      <c r="A195" s="1"/>
      <c r="B195" s="1"/>
    </row>
    <row r="196" spans="1:2" x14ac:dyDescent="0.25">
      <c r="A196" s="1"/>
      <c r="B196" s="1"/>
    </row>
    <row r="197" spans="1:2" x14ac:dyDescent="0.25">
      <c r="A197" s="1"/>
      <c r="B197" s="1"/>
    </row>
    <row r="198" spans="1:2" x14ac:dyDescent="0.25">
      <c r="A198" s="1"/>
      <c r="B198" s="1"/>
    </row>
    <row r="199" spans="1:2" x14ac:dyDescent="0.25">
      <c r="A199" s="1"/>
      <c r="B199" s="1"/>
    </row>
    <row r="200" spans="1:2" x14ac:dyDescent="0.25">
      <c r="A200" s="1"/>
      <c r="B200" s="1"/>
    </row>
    <row r="201" spans="1:2" x14ac:dyDescent="0.25">
      <c r="A201" s="1"/>
      <c r="B201" s="1"/>
    </row>
    <row r="202" spans="1:2" x14ac:dyDescent="0.25">
      <c r="A202" s="1"/>
      <c r="B202" s="1"/>
    </row>
    <row r="203" spans="1:2" x14ac:dyDescent="0.25">
      <c r="A203" s="1"/>
      <c r="B203" s="1"/>
    </row>
    <row r="204" spans="1:2" x14ac:dyDescent="0.25">
      <c r="A204" s="1"/>
      <c r="B204" s="1"/>
    </row>
    <row r="205" spans="1:2" x14ac:dyDescent="0.25">
      <c r="A205" s="1"/>
      <c r="B205" s="1"/>
    </row>
    <row r="206" spans="1:2" x14ac:dyDescent="0.25">
      <c r="A206" s="1"/>
      <c r="B206" s="1"/>
    </row>
    <row r="207" spans="1:2" x14ac:dyDescent="0.25">
      <c r="A207" s="1"/>
      <c r="B207" s="1"/>
    </row>
    <row r="208" spans="1:2" x14ac:dyDescent="0.25">
      <c r="A208" s="1"/>
      <c r="B208" s="1"/>
    </row>
    <row r="209" spans="1:2" x14ac:dyDescent="0.25">
      <c r="A209" s="1"/>
      <c r="B209" s="1"/>
    </row>
    <row r="210" spans="1:2" x14ac:dyDescent="0.25">
      <c r="A210" s="1"/>
      <c r="B210" s="1"/>
    </row>
    <row r="211" spans="1:2" x14ac:dyDescent="0.25">
      <c r="A211" s="1"/>
      <c r="B211" s="1"/>
    </row>
    <row r="212" spans="1:2" x14ac:dyDescent="0.25">
      <c r="A212" s="1"/>
      <c r="B212" s="1"/>
    </row>
    <row r="213" spans="1:2" x14ac:dyDescent="0.25">
      <c r="A213" s="1"/>
      <c r="B213" s="1"/>
    </row>
    <row r="214" spans="1:2" x14ac:dyDescent="0.25">
      <c r="A214" s="1"/>
      <c r="B214" s="1"/>
    </row>
    <row r="215" spans="1:2" x14ac:dyDescent="0.25">
      <c r="A215" s="1"/>
      <c r="B215" s="1"/>
    </row>
    <row r="216" spans="1:2" x14ac:dyDescent="0.25">
      <c r="A216" s="1"/>
      <c r="B216" s="1"/>
    </row>
    <row r="217" spans="1:2" x14ac:dyDescent="0.25">
      <c r="A217" s="1"/>
      <c r="B217" s="1"/>
    </row>
    <row r="218" spans="1:2" x14ac:dyDescent="0.25">
      <c r="A218" s="1"/>
      <c r="B218" s="1"/>
    </row>
    <row r="219" spans="1:2" x14ac:dyDescent="0.25">
      <c r="A219" s="1"/>
      <c r="B219" s="1"/>
    </row>
    <row r="220" spans="1:2" x14ac:dyDescent="0.25">
      <c r="A220" s="1"/>
      <c r="B220" s="1"/>
    </row>
    <row r="221" spans="1:2" x14ac:dyDescent="0.25">
      <c r="A221" s="1"/>
      <c r="B221" s="1"/>
    </row>
    <row r="222" spans="1:2" x14ac:dyDescent="0.25">
      <c r="A222" s="1"/>
      <c r="B222" s="1"/>
    </row>
    <row r="223" spans="1:2" x14ac:dyDescent="0.25">
      <c r="A223" s="1"/>
      <c r="B223" s="1"/>
    </row>
    <row r="224" spans="1:2" x14ac:dyDescent="0.25">
      <c r="A224" s="1"/>
      <c r="B224" s="1"/>
    </row>
    <row r="225" spans="1:2" x14ac:dyDescent="0.25">
      <c r="A225" s="1"/>
      <c r="B225" s="1"/>
    </row>
    <row r="226" spans="1:2" x14ac:dyDescent="0.25">
      <c r="A226" s="1"/>
      <c r="B226" s="1"/>
    </row>
    <row r="227" spans="1:2" x14ac:dyDescent="0.25">
      <c r="A227" s="1"/>
      <c r="B227" s="1"/>
    </row>
    <row r="228" spans="1:2" x14ac:dyDescent="0.25">
      <c r="A228" s="1"/>
      <c r="B228" s="1"/>
    </row>
    <row r="229" spans="1:2" x14ac:dyDescent="0.25">
      <c r="A229" s="1"/>
      <c r="B229" s="1"/>
    </row>
    <row r="230" spans="1:2" x14ac:dyDescent="0.25">
      <c r="A230" s="1"/>
      <c r="B230" s="1"/>
    </row>
    <row r="231" spans="1:2" x14ac:dyDescent="0.25">
      <c r="A231" s="1"/>
      <c r="B231" s="1"/>
    </row>
    <row r="232" spans="1:2" x14ac:dyDescent="0.25">
      <c r="A232" s="1"/>
      <c r="B232" s="1"/>
    </row>
    <row r="233" spans="1:2" x14ac:dyDescent="0.25">
      <c r="A233" s="1"/>
      <c r="B233" s="1"/>
    </row>
    <row r="234" spans="1:2" x14ac:dyDescent="0.25">
      <c r="A234" s="1"/>
      <c r="B234" s="1"/>
    </row>
    <row r="235" spans="1:2" x14ac:dyDescent="0.25">
      <c r="A235" s="1"/>
      <c r="B235" s="1"/>
    </row>
    <row r="236" spans="1:2" x14ac:dyDescent="0.25">
      <c r="A236" s="1"/>
      <c r="B236" s="1"/>
    </row>
    <row r="237" spans="1:2" x14ac:dyDescent="0.25">
      <c r="A237" s="1"/>
      <c r="B237" s="1"/>
    </row>
    <row r="238" spans="1:2" x14ac:dyDescent="0.25">
      <c r="A238" s="1"/>
      <c r="B238" s="1"/>
    </row>
    <row r="239" spans="1:2" x14ac:dyDescent="0.25">
      <c r="A239" s="1"/>
      <c r="B239" s="1"/>
    </row>
    <row r="240" spans="1:2" x14ac:dyDescent="0.25">
      <c r="A240" s="1"/>
      <c r="B240" s="1"/>
    </row>
    <row r="241" spans="1:2" x14ac:dyDescent="0.25">
      <c r="A241" s="1"/>
      <c r="B241" s="1"/>
    </row>
    <row r="242" spans="1:2" x14ac:dyDescent="0.25">
      <c r="A242" s="1"/>
      <c r="B242" s="1"/>
    </row>
    <row r="243" spans="1:2" x14ac:dyDescent="0.25">
      <c r="A243" s="1"/>
      <c r="B243" s="1"/>
    </row>
    <row r="244" spans="1:2" x14ac:dyDescent="0.25">
      <c r="A244" s="1"/>
      <c r="B244" s="1"/>
    </row>
    <row r="245" spans="1:2" x14ac:dyDescent="0.25">
      <c r="A245" s="1"/>
      <c r="B245" s="1"/>
    </row>
    <row r="246" spans="1:2" x14ac:dyDescent="0.25">
      <c r="A246" s="1"/>
      <c r="B246" s="1"/>
    </row>
    <row r="247" spans="1:2" x14ac:dyDescent="0.25">
      <c r="A247" s="1"/>
      <c r="B247" s="1"/>
    </row>
    <row r="248" spans="1:2" x14ac:dyDescent="0.25">
      <c r="A248" s="1"/>
      <c r="B248" s="1"/>
    </row>
    <row r="249" spans="1:2" x14ac:dyDescent="0.25">
      <c r="A249" s="1"/>
      <c r="B249" s="1"/>
    </row>
    <row r="250" spans="1:2" x14ac:dyDescent="0.25">
      <c r="A250" s="1"/>
      <c r="B250" s="1"/>
    </row>
    <row r="251" spans="1:2" x14ac:dyDescent="0.25">
      <c r="A251" s="1"/>
      <c r="B251" s="1"/>
    </row>
    <row r="252" spans="1:2" x14ac:dyDescent="0.25">
      <c r="A252" s="1"/>
      <c r="B252" s="1"/>
    </row>
    <row r="253" spans="1:2" x14ac:dyDescent="0.25">
      <c r="A253" s="1"/>
      <c r="B253" s="1"/>
    </row>
    <row r="254" spans="1:2" x14ac:dyDescent="0.25">
      <c r="A254" s="1"/>
      <c r="B254" s="1"/>
    </row>
    <row r="255" spans="1:2" x14ac:dyDescent="0.25">
      <c r="A255" s="1"/>
      <c r="B255" s="1"/>
    </row>
    <row r="256" spans="1:2" x14ac:dyDescent="0.25">
      <c r="A256" s="1"/>
      <c r="B256" s="1"/>
    </row>
    <row r="257" spans="1:2" x14ac:dyDescent="0.25">
      <c r="A257" s="1"/>
      <c r="B257" s="1"/>
    </row>
    <row r="258" spans="1:2" x14ac:dyDescent="0.25">
      <c r="A258" s="1"/>
      <c r="B258" s="1"/>
    </row>
    <row r="259" spans="1:2" x14ac:dyDescent="0.25">
      <c r="A259" s="1"/>
      <c r="B259" s="1"/>
    </row>
    <row r="260" spans="1:2" x14ac:dyDescent="0.25">
      <c r="A260" s="1"/>
      <c r="B260" s="1"/>
    </row>
    <row r="261" spans="1:2" x14ac:dyDescent="0.25">
      <c r="A261" s="1"/>
      <c r="B261" s="1"/>
    </row>
    <row r="262" spans="1:2" x14ac:dyDescent="0.25">
      <c r="A262" s="1"/>
      <c r="B262" s="1"/>
    </row>
    <row r="263" spans="1:2" x14ac:dyDescent="0.25">
      <c r="A263" s="1"/>
      <c r="B263" s="1"/>
    </row>
    <row r="264" spans="1:2" x14ac:dyDescent="0.25">
      <c r="A264" s="1"/>
      <c r="B264" s="1"/>
    </row>
    <row r="265" spans="1:2" x14ac:dyDescent="0.25">
      <c r="A265" s="1"/>
      <c r="B265" s="1"/>
    </row>
    <row r="266" spans="1:2" x14ac:dyDescent="0.25">
      <c r="A266" s="1"/>
      <c r="B266" s="1"/>
    </row>
    <row r="267" spans="1:2" x14ac:dyDescent="0.25">
      <c r="A267" s="1"/>
      <c r="B267" s="1"/>
    </row>
    <row r="268" spans="1:2" x14ac:dyDescent="0.25">
      <c r="A268" s="1"/>
      <c r="B268" s="1"/>
    </row>
    <row r="269" spans="1:2" x14ac:dyDescent="0.25">
      <c r="A269" s="1"/>
      <c r="B269" s="1"/>
    </row>
    <row r="270" spans="1:2" x14ac:dyDescent="0.25">
      <c r="A270" s="1"/>
      <c r="B270" s="1"/>
    </row>
    <row r="271" spans="1:2" x14ac:dyDescent="0.25">
      <c r="A271" s="1"/>
      <c r="B271" s="1"/>
    </row>
    <row r="272" spans="1:2" x14ac:dyDescent="0.25">
      <c r="A272" s="1"/>
      <c r="B272" s="1"/>
    </row>
    <row r="273" spans="1:2" x14ac:dyDescent="0.25">
      <c r="A273" s="1"/>
      <c r="B273" s="1"/>
    </row>
    <row r="274" spans="1:2" x14ac:dyDescent="0.25">
      <c r="A274" s="1"/>
      <c r="B274" s="1"/>
    </row>
    <row r="275" spans="1:2" x14ac:dyDescent="0.25">
      <c r="A275" s="1"/>
      <c r="B275" s="1"/>
    </row>
    <row r="276" spans="1:2" x14ac:dyDescent="0.25">
      <c r="A276" s="1"/>
      <c r="B276" s="1"/>
    </row>
    <row r="277" spans="1:2" x14ac:dyDescent="0.25">
      <c r="A277" s="1"/>
      <c r="B277" s="1"/>
    </row>
    <row r="278" spans="1:2" x14ac:dyDescent="0.25">
      <c r="A278" s="1"/>
      <c r="B278" s="1"/>
    </row>
    <row r="279" spans="1:2" x14ac:dyDescent="0.25">
      <c r="A279" s="1"/>
      <c r="B279" s="1"/>
    </row>
    <row r="280" spans="1:2" x14ac:dyDescent="0.25">
      <c r="A280" s="1"/>
      <c r="B280" s="1"/>
    </row>
    <row r="281" spans="1:2" x14ac:dyDescent="0.25">
      <c r="A281" s="1"/>
      <c r="B281" s="1"/>
    </row>
    <row r="282" spans="1:2" x14ac:dyDescent="0.25">
      <c r="A282" s="1"/>
      <c r="B282" s="1"/>
    </row>
    <row r="283" spans="1:2" x14ac:dyDescent="0.25">
      <c r="A283" s="1"/>
      <c r="B283" s="1"/>
    </row>
    <row r="284" spans="1:2" x14ac:dyDescent="0.25">
      <c r="A284" s="1"/>
      <c r="B284" s="1"/>
    </row>
    <row r="285" spans="1:2" x14ac:dyDescent="0.25">
      <c r="A285" s="1"/>
      <c r="B285" s="1"/>
    </row>
    <row r="286" spans="1:2" x14ac:dyDescent="0.25">
      <c r="A286" s="1"/>
      <c r="B286" s="1"/>
    </row>
    <row r="287" spans="1:2" x14ac:dyDescent="0.25">
      <c r="A287" s="1"/>
      <c r="B287" s="1"/>
    </row>
    <row r="288" spans="1:2" x14ac:dyDescent="0.25">
      <c r="A288" s="1"/>
      <c r="B288" s="1"/>
    </row>
    <row r="289" spans="1:2" x14ac:dyDescent="0.25">
      <c r="A289" s="1"/>
      <c r="B289" s="1"/>
    </row>
    <row r="290" spans="1:2" x14ac:dyDescent="0.25">
      <c r="A290" s="1"/>
      <c r="B290" s="1"/>
    </row>
    <row r="291" spans="1:2" x14ac:dyDescent="0.25">
      <c r="A291" s="1"/>
      <c r="B291" s="1"/>
    </row>
    <row r="292" spans="1:2" x14ac:dyDescent="0.25">
      <c r="A292" s="1"/>
      <c r="B292" s="1"/>
    </row>
    <row r="293" spans="1:2" x14ac:dyDescent="0.25">
      <c r="A293" s="1"/>
      <c r="B293" s="1"/>
    </row>
    <row r="294" spans="1:2" x14ac:dyDescent="0.25">
      <c r="A294" s="1"/>
      <c r="B294" s="1"/>
    </row>
    <row r="295" spans="1:2" x14ac:dyDescent="0.25">
      <c r="A295" s="1"/>
      <c r="B295" s="1"/>
    </row>
    <row r="296" spans="1:2" x14ac:dyDescent="0.25">
      <c r="A296" s="1"/>
      <c r="B296" s="1"/>
    </row>
    <row r="297" spans="1:2" x14ac:dyDescent="0.25">
      <c r="A297" s="1"/>
      <c r="B297" s="1"/>
    </row>
    <row r="298" spans="1:2" x14ac:dyDescent="0.25">
      <c r="A298" s="1"/>
      <c r="B298" s="1"/>
    </row>
    <row r="299" spans="1:2" x14ac:dyDescent="0.25">
      <c r="A299" s="1"/>
      <c r="B299" s="1"/>
    </row>
    <row r="300" spans="1:2" x14ac:dyDescent="0.25">
      <c r="A300" s="1"/>
      <c r="B300" s="1"/>
    </row>
    <row r="301" spans="1:2" x14ac:dyDescent="0.25">
      <c r="A301" s="1"/>
      <c r="B301" s="1"/>
    </row>
    <row r="302" spans="1:2" x14ac:dyDescent="0.25">
      <c r="A302" s="1"/>
      <c r="B302" s="1"/>
    </row>
    <row r="303" spans="1:2" x14ac:dyDescent="0.25">
      <c r="A303" s="1"/>
      <c r="B303" s="1"/>
    </row>
    <row r="304" spans="1:2" x14ac:dyDescent="0.25">
      <c r="A304" s="1"/>
      <c r="B304" s="1"/>
    </row>
    <row r="305" spans="1:2" x14ac:dyDescent="0.25">
      <c r="A305" s="1"/>
      <c r="B305" s="1"/>
    </row>
    <row r="306" spans="1:2" x14ac:dyDescent="0.25">
      <c r="A306" s="1"/>
      <c r="B306" s="1"/>
    </row>
    <row r="307" spans="1:2" x14ac:dyDescent="0.25">
      <c r="A307" s="1"/>
      <c r="B307" s="1"/>
    </row>
    <row r="308" spans="1:2" x14ac:dyDescent="0.25">
      <c r="A308" s="1"/>
      <c r="B308" s="1"/>
    </row>
    <row r="309" spans="1:2" x14ac:dyDescent="0.25">
      <c r="A309" s="1"/>
      <c r="B309" s="1"/>
    </row>
    <row r="310" spans="1:2" x14ac:dyDescent="0.25">
      <c r="A310" s="1"/>
      <c r="B310" s="1"/>
    </row>
    <row r="311" spans="1:2" x14ac:dyDescent="0.25">
      <c r="A311" s="1"/>
      <c r="B311" s="1"/>
    </row>
    <row r="312" spans="1:2" x14ac:dyDescent="0.25">
      <c r="A312" s="1"/>
      <c r="B312" s="1"/>
    </row>
    <row r="313" spans="1:2" x14ac:dyDescent="0.25">
      <c r="A313" s="1"/>
      <c r="B313" s="1"/>
    </row>
    <row r="314" spans="1:2" x14ac:dyDescent="0.25">
      <c r="A314" s="1"/>
      <c r="B314" s="1"/>
    </row>
    <row r="315" spans="1:2" x14ac:dyDescent="0.25">
      <c r="A315" s="1"/>
      <c r="B315" s="1"/>
    </row>
    <row r="316" spans="1:2" x14ac:dyDescent="0.25">
      <c r="A316" s="1"/>
      <c r="B316" s="1"/>
    </row>
    <row r="317" spans="1:2" x14ac:dyDescent="0.25">
      <c r="A317" s="1"/>
      <c r="B317" s="1"/>
    </row>
    <row r="318" spans="1:2" x14ac:dyDescent="0.25">
      <c r="A318" s="1"/>
      <c r="B318" s="1"/>
    </row>
    <row r="319" spans="1:2" x14ac:dyDescent="0.25">
      <c r="A319" s="1"/>
      <c r="B319" s="1"/>
    </row>
    <row r="320" spans="1:2" x14ac:dyDescent="0.25">
      <c r="A320" s="1"/>
      <c r="B320" s="1"/>
    </row>
    <row r="321" spans="1:2" x14ac:dyDescent="0.25">
      <c r="A321" s="1"/>
      <c r="B321" s="1"/>
    </row>
    <row r="322" spans="1:2" x14ac:dyDescent="0.25">
      <c r="A322" s="1"/>
      <c r="B322" s="1"/>
    </row>
    <row r="323" spans="1:2" x14ac:dyDescent="0.25">
      <c r="A323" s="1"/>
      <c r="B323" s="1"/>
    </row>
    <row r="324" spans="1:2" x14ac:dyDescent="0.25">
      <c r="A324" s="1"/>
      <c r="B324" s="1"/>
    </row>
    <row r="325" spans="1:2" x14ac:dyDescent="0.25">
      <c r="A325" s="1"/>
      <c r="B325" s="1"/>
    </row>
    <row r="326" spans="1:2" x14ac:dyDescent="0.25">
      <c r="A326" s="1"/>
      <c r="B326" s="1"/>
    </row>
    <row r="327" spans="1:2" x14ac:dyDescent="0.25">
      <c r="A327" s="1"/>
      <c r="B327" s="1"/>
    </row>
    <row r="328" spans="1:2" x14ac:dyDescent="0.25">
      <c r="A328" s="1"/>
      <c r="B328" s="1"/>
    </row>
    <row r="329" spans="1:2" x14ac:dyDescent="0.25">
      <c r="A329" s="1"/>
      <c r="B329" s="1"/>
    </row>
    <row r="330" spans="1:2" x14ac:dyDescent="0.25">
      <c r="A330" s="1"/>
      <c r="B330" s="1"/>
    </row>
    <row r="331" spans="1:2" x14ac:dyDescent="0.25">
      <c r="A331" s="1"/>
      <c r="B331" s="1"/>
    </row>
    <row r="332" spans="1:2" x14ac:dyDescent="0.25">
      <c r="A332" s="1"/>
      <c r="B332" s="1"/>
    </row>
    <row r="333" spans="1:2" x14ac:dyDescent="0.25">
      <c r="A333" s="1"/>
      <c r="B333" s="1"/>
    </row>
    <row r="334" spans="1:2" x14ac:dyDescent="0.25">
      <c r="A334" s="1"/>
      <c r="B334" s="1"/>
    </row>
    <row r="335" spans="1:2" x14ac:dyDescent="0.25">
      <c r="A335" s="1"/>
      <c r="B335" s="1"/>
    </row>
    <row r="336" spans="1:2" x14ac:dyDescent="0.25">
      <c r="A336" s="1"/>
      <c r="B336" s="1"/>
    </row>
    <row r="337" spans="1:2" x14ac:dyDescent="0.25">
      <c r="A337" s="1"/>
      <c r="B337" s="1"/>
    </row>
    <row r="338" spans="1:2" x14ac:dyDescent="0.25">
      <c r="A338" s="1"/>
      <c r="B338" s="1"/>
    </row>
    <row r="339" spans="1:2" x14ac:dyDescent="0.25">
      <c r="A339" s="1"/>
      <c r="B339" s="1"/>
    </row>
    <row r="340" spans="1:2" x14ac:dyDescent="0.25">
      <c r="A340" s="1"/>
      <c r="B340" s="1"/>
    </row>
    <row r="341" spans="1:2" x14ac:dyDescent="0.25">
      <c r="A341" s="1"/>
      <c r="B341" s="1"/>
    </row>
    <row r="342" spans="1:2" x14ac:dyDescent="0.25">
      <c r="A342" s="1"/>
      <c r="B342" s="1"/>
    </row>
    <row r="343" spans="1:2" x14ac:dyDescent="0.25">
      <c r="A343" s="1"/>
      <c r="B343" s="1"/>
    </row>
    <row r="344" spans="1:2" x14ac:dyDescent="0.25">
      <c r="A344" s="1"/>
      <c r="B344" s="1"/>
    </row>
    <row r="345" spans="1:2" x14ac:dyDescent="0.25">
      <c r="A345" s="1"/>
      <c r="B345" s="1"/>
    </row>
    <row r="346" spans="1:2" x14ac:dyDescent="0.25">
      <c r="A346" s="1"/>
      <c r="B346" s="1"/>
    </row>
    <row r="347" spans="1:2" x14ac:dyDescent="0.25">
      <c r="A347" s="1"/>
      <c r="B347" s="1"/>
    </row>
    <row r="348" spans="1:2" x14ac:dyDescent="0.25">
      <c r="A348" s="1"/>
      <c r="B348" s="1"/>
    </row>
    <row r="349" spans="1:2" x14ac:dyDescent="0.25">
      <c r="A349" s="1"/>
      <c r="B349" s="1"/>
    </row>
    <row r="350" spans="1:2" x14ac:dyDescent="0.25">
      <c r="A350" s="1"/>
      <c r="B350" s="1"/>
    </row>
    <row r="351" spans="1:2" x14ac:dyDescent="0.25">
      <c r="A351" s="1"/>
      <c r="B351" s="1"/>
    </row>
    <row r="352" spans="1:2" x14ac:dyDescent="0.25">
      <c r="A352" s="1"/>
      <c r="B352" s="1"/>
    </row>
    <row r="353" spans="1:2" x14ac:dyDescent="0.25">
      <c r="A353" s="1"/>
      <c r="B353" s="1"/>
    </row>
    <row r="354" spans="1:2" x14ac:dyDescent="0.25">
      <c r="A354" s="1"/>
      <c r="B354" s="1"/>
    </row>
    <row r="355" spans="1:2" x14ac:dyDescent="0.25">
      <c r="A355" s="1"/>
      <c r="B355" s="1"/>
    </row>
    <row r="356" spans="1:2" x14ac:dyDescent="0.25">
      <c r="A356" s="1"/>
      <c r="B356" s="1"/>
    </row>
    <row r="357" spans="1:2" x14ac:dyDescent="0.25">
      <c r="A357" s="1"/>
      <c r="B357" s="1"/>
    </row>
    <row r="358" spans="1:2" x14ac:dyDescent="0.25">
      <c r="A358" s="1"/>
      <c r="B358" s="1"/>
    </row>
    <row r="359" spans="1:2" x14ac:dyDescent="0.25">
      <c r="A359" s="1"/>
      <c r="B359" s="1"/>
    </row>
    <row r="360" spans="1:2" x14ac:dyDescent="0.25">
      <c r="A360" s="1"/>
      <c r="B360" s="1"/>
    </row>
    <row r="361" spans="1:2" x14ac:dyDescent="0.25">
      <c r="A361" s="1"/>
      <c r="B361" s="1"/>
    </row>
    <row r="362" spans="1:2" x14ac:dyDescent="0.25">
      <c r="A362" s="1"/>
      <c r="B362" s="1"/>
    </row>
    <row r="363" spans="1:2" x14ac:dyDescent="0.25">
      <c r="A363" s="1"/>
      <c r="B363" s="1"/>
    </row>
    <row r="364" spans="1:2" x14ac:dyDescent="0.25">
      <c r="A364" s="1"/>
      <c r="B364" s="1"/>
    </row>
    <row r="365" spans="1:2" x14ac:dyDescent="0.25">
      <c r="A365" s="1"/>
      <c r="B365" s="1"/>
    </row>
    <row r="366" spans="1:2" x14ac:dyDescent="0.25">
      <c r="A366" s="1"/>
      <c r="B366" s="1"/>
    </row>
    <row r="367" spans="1:2" x14ac:dyDescent="0.25">
      <c r="A367" s="1"/>
      <c r="B367" s="1"/>
    </row>
    <row r="368" spans="1:2" x14ac:dyDescent="0.25">
      <c r="A368" s="1"/>
      <c r="B368" s="1"/>
    </row>
    <row r="369" spans="1:2" x14ac:dyDescent="0.25">
      <c r="A369" s="1"/>
      <c r="B369" s="1"/>
    </row>
    <row r="370" spans="1:2" x14ac:dyDescent="0.25">
      <c r="A370" s="1"/>
      <c r="B370" s="1"/>
    </row>
    <row r="371" spans="1:2" x14ac:dyDescent="0.25">
      <c r="A371" s="1"/>
      <c r="B371" s="1"/>
    </row>
    <row r="372" spans="1:2" x14ac:dyDescent="0.25">
      <c r="A372" s="1"/>
      <c r="B372" s="1"/>
    </row>
    <row r="373" spans="1:2" x14ac:dyDescent="0.25">
      <c r="A373" s="1"/>
      <c r="B373" s="1"/>
    </row>
    <row r="374" spans="1:2" x14ac:dyDescent="0.25">
      <c r="A374" s="1"/>
      <c r="B374" s="1"/>
    </row>
    <row r="375" spans="1:2" x14ac:dyDescent="0.25">
      <c r="A375" s="1"/>
      <c r="B375" s="1"/>
    </row>
    <row r="376" spans="1:2" x14ac:dyDescent="0.25">
      <c r="A376" s="1"/>
      <c r="B376" s="1"/>
    </row>
    <row r="377" spans="1:2" x14ac:dyDescent="0.25">
      <c r="A377" s="1"/>
      <c r="B377" s="1"/>
    </row>
    <row r="378" spans="1:2" x14ac:dyDescent="0.25">
      <c r="A378" s="1"/>
      <c r="B378" s="1"/>
    </row>
    <row r="379" spans="1:2" x14ac:dyDescent="0.25">
      <c r="A379" s="1"/>
      <c r="B379" s="1"/>
    </row>
    <row r="380" spans="1:2" x14ac:dyDescent="0.25">
      <c r="A380" s="1"/>
      <c r="B380" s="1"/>
    </row>
    <row r="381" spans="1:2" x14ac:dyDescent="0.25">
      <c r="A381" s="1"/>
      <c r="B381" s="1"/>
    </row>
    <row r="382" spans="1:2" x14ac:dyDescent="0.25">
      <c r="A382" s="1"/>
      <c r="B382" s="1"/>
    </row>
    <row r="383" spans="1:2" x14ac:dyDescent="0.25">
      <c r="A383" s="1"/>
      <c r="B383" s="1"/>
    </row>
    <row r="384" spans="1:2" x14ac:dyDescent="0.25">
      <c r="A384" s="1"/>
      <c r="B384" s="1"/>
    </row>
    <row r="385" spans="1:2" x14ac:dyDescent="0.25">
      <c r="A385" s="1"/>
      <c r="B385" s="1"/>
    </row>
    <row r="386" spans="1:2" x14ac:dyDescent="0.25">
      <c r="A386" s="1"/>
      <c r="B386" s="1"/>
    </row>
    <row r="387" spans="1:2" x14ac:dyDescent="0.25">
      <c r="A387" s="1"/>
      <c r="B387" s="1"/>
    </row>
    <row r="388" spans="1:2" x14ac:dyDescent="0.25">
      <c r="A388" s="1"/>
      <c r="B388" s="1"/>
    </row>
    <row r="389" spans="1:2" x14ac:dyDescent="0.25">
      <c r="A389" s="1"/>
      <c r="B389" s="1"/>
    </row>
    <row r="390" spans="1:2" x14ac:dyDescent="0.25">
      <c r="A390" s="1"/>
      <c r="B390" s="1"/>
    </row>
    <row r="391" spans="1:2" x14ac:dyDescent="0.25">
      <c r="A391" s="1"/>
      <c r="B391" s="1"/>
    </row>
    <row r="392" spans="1:2" x14ac:dyDescent="0.25">
      <c r="A392" s="1"/>
      <c r="B392" s="1"/>
    </row>
    <row r="393" spans="1:2" x14ac:dyDescent="0.25">
      <c r="A393" s="1"/>
      <c r="B393" s="1"/>
    </row>
    <row r="394" spans="1:2" x14ac:dyDescent="0.25">
      <c r="A394" s="1"/>
      <c r="B394" s="1"/>
    </row>
    <row r="395" spans="1:2" x14ac:dyDescent="0.25">
      <c r="A395" s="1"/>
      <c r="B395" s="1"/>
    </row>
    <row r="396" spans="1:2" x14ac:dyDescent="0.25">
      <c r="A396" s="1"/>
      <c r="B396" s="1"/>
    </row>
    <row r="397" spans="1:2" x14ac:dyDescent="0.25">
      <c r="A397" s="1"/>
      <c r="B397" s="1"/>
    </row>
    <row r="398" spans="1:2" x14ac:dyDescent="0.25">
      <c r="A398" s="1"/>
      <c r="B398" s="1"/>
    </row>
    <row r="399" spans="1:2" x14ac:dyDescent="0.25">
      <c r="A399" s="1"/>
      <c r="B399" s="1"/>
    </row>
    <row r="400" spans="1:2" x14ac:dyDescent="0.25">
      <c r="A400" s="1"/>
      <c r="B400" s="1"/>
    </row>
    <row r="401" spans="1:2" x14ac:dyDescent="0.25">
      <c r="A401" s="1"/>
      <c r="B401" s="1"/>
    </row>
    <row r="402" spans="1:2" x14ac:dyDescent="0.25">
      <c r="A402" s="1"/>
      <c r="B402" s="1"/>
    </row>
    <row r="403" spans="1:2" x14ac:dyDescent="0.25">
      <c r="A403" s="1"/>
      <c r="B403" s="1"/>
    </row>
    <row r="404" spans="1:2" x14ac:dyDescent="0.25">
      <c r="A404" s="1"/>
      <c r="B404" s="1"/>
    </row>
    <row r="405" spans="1:2" x14ac:dyDescent="0.25">
      <c r="A405" s="1"/>
      <c r="B405" s="1"/>
    </row>
    <row r="406" spans="1:2" x14ac:dyDescent="0.25">
      <c r="A406" s="1"/>
      <c r="B406" s="1"/>
    </row>
    <row r="407" spans="1:2" x14ac:dyDescent="0.25">
      <c r="A407" s="1"/>
      <c r="B407" s="1"/>
    </row>
    <row r="408" spans="1:2" x14ac:dyDescent="0.25">
      <c r="A408" s="1"/>
      <c r="B408" s="1"/>
    </row>
    <row r="409" spans="1:2" x14ac:dyDescent="0.25">
      <c r="A409" s="1"/>
      <c r="B409" s="1"/>
    </row>
    <row r="410" spans="1:2" x14ac:dyDescent="0.25">
      <c r="A410" s="1"/>
      <c r="B410" s="1"/>
    </row>
    <row r="411" spans="1:2" x14ac:dyDescent="0.25">
      <c r="A411" s="1"/>
      <c r="B411" s="1"/>
    </row>
    <row r="412" spans="1:2" x14ac:dyDescent="0.25">
      <c r="A412" s="1"/>
      <c r="B412" s="1"/>
    </row>
    <row r="413" spans="1:2" x14ac:dyDescent="0.25">
      <c r="A413" s="1"/>
      <c r="B413" s="1"/>
    </row>
    <row r="414" spans="1:2" x14ac:dyDescent="0.25">
      <c r="A414" s="1"/>
      <c r="B414" s="1"/>
    </row>
    <row r="415" spans="1:2" x14ac:dyDescent="0.25">
      <c r="A415" s="1"/>
      <c r="B415" s="1"/>
    </row>
    <row r="416" spans="1:2" x14ac:dyDescent="0.25">
      <c r="A416" s="1"/>
      <c r="B416" s="1"/>
    </row>
    <row r="417" spans="1:2" x14ac:dyDescent="0.25">
      <c r="A417" s="1"/>
      <c r="B417" s="1"/>
    </row>
    <row r="418" spans="1:2" x14ac:dyDescent="0.25">
      <c r="A418" s="1"/>
      <c r="B418" s="1"/>
    </row>
    <row r="419" spans="1:2" x14ac:dyDescent="0.25">
      <c r="A419" s="1"/>
      <c r="B419" s="1"/>
    </row>
    <row r="420" spans="1:2" x14ac:dyDescent="0.25">
      <c r="A420" s="1"/>
      <c r="B420" s="1"/>
    </row>
    <row r="421" spans="1:2" x14ac:dyDescent="0.25">
      <c r="A421" s="1"/>
      <c r="B421" s="1"/>
    </row>
    <row r="422" spans="1:2" x14ac:dyDescent="0.25">
      <c r="A422" s="1"/>
      <c r="B422" s="1"/>
    </row>
    <row r="423" spans="1:2" x14ac:dyDescent="0.25">
      <c r="A423" s="1"/>
      <c r="B423" s="1"/>
    </row>
    <row r="424" spans="1:2" x14ac:dyDescent="0.25">
      <c r="A424" s="1"/>
      <c r="B424" s="1"/>
    </row>
    <row r="425" spans="1:2" x14ac:dyDescent="0.25">
      <c r="A425" s="1"/>
      <c r="B425" s="1"/>
    </row>
    <row r="426" spans="1:2" x14ac:dyDescent="0.25">
      <c r="A426" s="1"/>
      <c r="B426" s="1"/>
    </row>
    <row r="427" spans="1:2" x14ac:dyDescent="0.25">
      <c r="A427" s="1"/>
      <c r="B427" s="1"/>
    </row>
    <row r="428" spans="1:2" x14ac:dyDescent="0.25">
      <c r="A428" s="1"/>
      <c r="B428" s="1"/>
    </row>
    <row r="429" spans="1:2" x14ac:dyDescent="0.25">
      <c r="A429" s="1"/>
      <c r="B429" s="1"/>
    </row>
    <row r="430" spans="1:2" x14ac:dyDescent="0.25">
      <c r="A430" s="1"/>
      <c r="B430" s="1"/>
    </row>
    <row r="431" spans="1:2" x14ac:dyDescent="0.25">
      <c r="A431" s="1"/>
      <c r="B431" s="1"/>
    </row>
    <row r="432" spans="1:2" x14ac:dyDescent="0.25">
      <c r="A432" s="1"/>
      <c r="B432" s="1"/>
    </row>
    <row r="433" spans="1:2" x14ac:dyDescent="0.25">
      <c r="A433" s="1"/>
      <c r="B433" s="1"/>
    </row>
    <row r="434" spans="1:2" x14ac:dyDescent="0.25">
      <c r="A434" s="1"/>
      <c r="B434" s="1"/>
    </row>
    <row r="435" spans="1:2" x14ac:dyDescent="0.25">
      <c r="A435" s="1"/>
      <c r="B435" s="1"/>
    </row>
    <row r="436" spans="1:2" x14ac:dyDescent="0.25">
      <c r="A436" s="1"/>
      <c r="B436" s="1"/>
    </row>
    <row r="437" spans="1:2" x14ac:dyDescent="0.25">
      <c r="A437" s="1"/>
      <c r="B437" s="1"/>
    </row>
    <row r="438" spans="1:2" x14ac:dyDescent="0.25">
      <c r="A438" s="1"/>
      <c r="B438" s="1"/>
    </row>
    <row r="439" spans="1:2" x14ac:dyDescent="0.25">
      <c r="A439" s="1"/>
      <c r="B439" s="1"/>
    </row>
    <row r="440" spans="1:2" x14ac:dyDescent="0.25">
      <c r="A440" s="1"/>
      <c r="B440" s="1"/>
    </row>
    <row r="441" spans="1:2" x14ac:dyDescent="0.25">
      <c r="A441" s="1"/>
      <c r="B441" s="1"/>
    </row>
    <row r="442" spans="1:2" x14ac:dyDescent="0.25">
      <c r="A442" s="1"/>
      <c r="B442" s="1"/>
    </row>
    <row r="443" spans="1:2" x14ac:dyDescent="0.25">
      <c r="A443" s="1"/>
      <c r="B443" s="1"/>
    </row>
    <row r="444" spans="1:2" x14ac:dyDescent="0.25">
      <c r="A444" s="1"/>
      <c r="B444" s="1"/>
    </row>
    <row r="445" spans="1:2" x14ac:dyDescent="0.25">
      <c r="A445" s="1"/>
      <c r="B445" s="1"/>
    </row>
    <row r="446" spans="1:2" x14ac:dyDescent="0.25">
      <c r="A446" s="1"/>
      <c r="B446" s="1"/>
    </row>
    <row r="447" spans="1:2" x14ac:dyDescent="0.25">
      <c r="A447" s="1"/>
      <c r="B447" s="1"/>
    </row>
    <row r="448" spans="1:2" x14ac:dyDescent="0.25">
      <c r="A448" s="1"/>
      <c r="B448" s="1"/>
    </row>
    <row r="449" spans="1:2" x14ac:dyDescent="0.25">
      <c r="A449" s="1"/>
      <c r="B449" s="1"/>
    </row>
    <row r="450" spans="1:2" x14ac:dyDescent="0.25">
      <c r="A450" s="1"/>
      <c r="B450" s="1"/>
    </row>
    <row r="451" spans="1:2" x14ac:dyDescent="0.25">
      <c r="A451" s="1"/>
      <c r="B451" s="1"/>
    </row>
    <row r="452" spans="1:2" x14ac:dyDescent="0.25">
      <c r="A452" s="1"/>
      <c r="B452" s="1"/>
    </row>
    <row r="453" spans="1:2" x14ac:dyDescent="0.25">
      <c r="A453" s="1"/>
      <c r="B453" s="1"/>
    </row>
    <row r="454" spans="1:2" x14ac:dyDescent="0.25">
      <c r="A454" s="1"/>
      <c r="B454" s="1"/>
    </row>
    <row r="455" spans="1:2" x14ac:dyDescent="0.25">
      <c r="A455" s="1"/>
      <c r="B455" s="1"/>
    </row>
    <row r="456" spans="1:2" x14ac:dyDescent="0.25">
      <c r="A456" s="1"/>
      <c r="B456" s="1"/>
    </row>
    <row r="457" spans="1:2" x14ac:dyDescent="0.25">
      <c r="A457" s="1"/>
      <c r="B457" s="1"/>
    </row>
    <row r="458" spans="1:2" x14ac:dyDescent="0.25">
      <c r="A458" s="1"/>
      <c r="B458" s="1"/>
    </row>
    <row r="459" spans="1:2" x14ac:dyDescent="0.25">
      <c r="A459" s="1"/>
      <c r="B459" s="1"/>
    </row>
    <row r="460" spans="1:2" x14ac:dyDescent="0.25">
      <c r="A460" s="1"/>
      <c r="B460" s="1"/>
    </row>
    <row r="461" spans="1:2" x14ac:dyDescent="0.25">
      <c r="A461" s="1"/>
      <c r="B461" s="1"/>
    </row>
    <row r="462" spans="1:2" x14ac:dyDescent="0.25">
      <c r="A462" s="1"/>
      <c r="B462" s="1"/>
    </row>
    <row r="463" spans="1:2" x14ac:dyDescent="0.25">
      <c r="A463" s="1"/>
      <c r="B463" s="1"/>
    </row>
    <row r="464" spans="1:2" x14ac:dyDescent="0.25">
      <c r="A464" s="1"/>
      <c r="B464" s="1"/>
    </row>
    <row r="465" spans="1:2" x14ac:dyDescent="0.25">
      <c r="A465" s="1"/>
      <c r="B465" s="1"/>
    </row>
    <row r="466" spans="1:2" x14ac:dyDescent="0.25">
      <c r="A466" s="1"/>
      <c r="B466" s="1"/>
    </row>
    <row r="467" spans="1:2" x14ac:dyDescent="0.25">
      <c r="A467" s="1"/>
      <c r="B467" s="1"/>
    </row>
    <row r="468" spans="1:2" x14ac:dyDescent="0.25">
      <c r="A468" s="1"/>
      <c r="B468" s="1"/>
    </row>
    <row r="469" spans="1:2" x14ac:dyDescent="0.25">
      <c r="A469" s="1"/>
      <c r="B469" s="1"/>
    </row>
    <row r="470" spans="1:2" x14ac:dyDescent="0.25">
      <c r="A470" s="1"/>
      <c r="B470" s="1"/>
    </row>
    <row r="471" spans="1:2" x14ac:dyDescent="0.25">
      <c r="A471" s="1"/>
      <c r="B471" s="1"/>
    </row>
    <row r="472" spans="1:2" x14ac:dyDescent="0.25">
      <c r="A472" s="1"/>
      <c r="B472" s="1"/>
    </row>
    <row r="473" spans="1:2" x14ac:dyDescent="0.25">
      <c r="A473" s="1"/>
      <c r="B473" s="1"/>
    </row>
    <row r="474" spans="1:2" x14ac:dyDescent="0.25">
      <c r="A474" s="1"/>
      <c r="B474" s="1"/>
    </row>
    <row r="475" spans="1:2" x14ac:dyDescent="0.25">
      <c r="A475" s="1"/>
      <c r="B475" s="1"/>
    </row>
    <row r="476" spans="1:2" x14ac:dyDescent="0.25">
      <c r="A476" s="1"/>
      <c r="B476" s="1"/>
    </row>
    <row r="477" spans="1:2" x14ac:dyDescent="0.25">
      <c r="A477" s="1"/>
      <c r="B477" s="1"/>
    </row>
    <row r="478" spans="1:2" x14ac:dyDescent="0.25">
      <c r="A478" s="1"/>
      <c r="B478" s="1"/>
    </row>
    <row r="479" spans="1:2" x14ac:dyDescent="0.25">
      <c r="A479" s="1"/>
      <c r="B479" s="1"/>
    </row>
    <row r="480" spans="1:2" x14ac:dyDescent="0.25">
      <c r="A480" s="1"/>
      <c r="B480" s="1"/>
    </row>
    <row r="481" spans="1:2" x14ac:dyDescent="0.25">
      <c r="A481" s="1"/>
      <c r="B481" s="1"/>
    </row>
    <row r="482" spans="1:2" x14ac:dyDescent="0.25">
      <c r="A482" s="1"/>
      <c r="B482" s="1"/>
    </row>
    <row r="483" spans="1:2" x14ac:dyDescent="0.25">
      <c r="A483" s="1"/>
      <c r="B483" s="1"/>
    </row>
    <row r="484" spans="1:2" x14ac:dyDescent="0.25">
      <c r="A484" s="1"/>
      <c r="B484" s="1"/>
    </row>
    <row r="485" spans="1:2" x14ac:dyDescent="0.25">
      <c r="A485" s="1"/>
      <c r="B485" s="1"/>
    </row>
    <row r="486" spans="1:2" x14ac:dyDescent="0.25">
      <c r="A486" s="1"/>
      <c r="B486" s="1"/>
    </row>
    <row r="487" spans="1:2" x14ac:dyDescent="0.25">
      <c r="A487" s="1"/>
      <c r="B487" s="1"/>
    </row>
    <row r="488" spans="1:2" x14ac:dyDescent="0.25">
      <c r="A488" s="1"/>
      <c r="B488" s="1"/>
    </row>
    <row r="489" spans="1:2" x14ac:dyDescent="0.25">
      <c r="A489" s="1"/>
      <c r="B489" s="1"/>
    </row>
    <row r="490" spans="1:2" x14ac:dyDescent="0.25">
      <c r="A490" s="1"/>
      <c r="B490" s="1"/>
    </row>
    <row r="491" spans="1:2" x14ac:dyDescent="0.25">
      <c r="A491" s="1"/>
      <c r="B491" s="1"/>
    </row>
    <row r="492" spans="1:2" x14ac:dyDescent="0.25">
      <c r="A492" s="1"/>
      <c r="B492" s="1"/>
    </row>
    <row r="493" spans="1:2" x14ac:dyDescent="0.25">
      <c r="A493" s="1"/>
      <c r="B493" s="1"/>
    </row>
    <row r="494" spans="1:2" x14ac:dyDescent="0.25">
      <c r="A494" s="1"/>
      <c r="B494" s="1"/>
    </row>
    <row r="495" spans="1:2" x14ac:dyDescent="0.25">
      <c r="A495" s="1"/>
      <c r="B495" s="1"/>
    </row>
    <row r="496" spans="1:2" x14ac:dyDescent="0.25">
      <c r="A496" s="1"/>
      <c r="B496" s="1"/>
    </row>
    <row r="497" spans="1:2" x14ac:dyDescent="0.25">
      <c r="A497" s="1"/>
      <c r="B497" s="1"/>
    </row>
    <row r="498" spans="1:2" x14ac:dyDescent="0.25">
      <c r="A498" s="1"/>
      <c r="B498" s="1"/>
    </row>
    <row r="499" spans="1:2" x14ac:dyDescent="0.25">
      <c r="A499" s="1"/>
      <c r="B499" s="1"/>
    </row>
    <row r="500" spans="1:2" x14ac:dyDescent="0.25">
      <c r="A500" s="1"/>
      <c r="B500" s="1"/>
    </row>
    <row r="501" spans="1:2" x14ac:dyDescent="0.25">
      <c r="A501" s="1"/>
      <c r="B501" s="1"/>
    </row>
    <row r="502" spans="1:2" x14ac:dyDescent="0.25">
      <c r="A502" s="1"/>
      <c r="B502" s="1"/>
    </row>
    <row r="503" spans="1:2" x14ac:dyDescent="0.25">
      <c r="A503" s="1"/>
      <c r="B503" s="1"/>
    </row>
    <row r="504" spans="1:2" x14ac:dyDescent="0.25">
      <c r="A504" s="1"/>
      <c r="B504" s="1"/>
    </row>
    <row r="505" spans="1:2" x14ac:dyDescent="0.25">
      <c r="A505" s="1"/>
      <c r="B505" s="1"/>
    </row>
    <row r="506" spans="1:2" x14ac:dyDescent="0.25">
      <c r="A506" s="1"/>
      <c r="B506" s="1"/>
    </row>
    <row r="507" spans="1:2" x14ac:dyDescent="0.25">
      <c r="A507" s="1"/>
      <c r="B507" s="1"/>
    </row>
    <row r="508" spans="1:2" x14ac:dyDescent="0.25">
      <c r="A508" s="1"/>
      <c r="B508" s="1"/>
    </row>
    <row r="509" spans="1:2" x14ac:dyDescent="0.25">
      <c r="A509" s="1"/>
      <c r="B509" s="1"/>
    </row>
    <row r="510" spans="1:2" x14ac:dyDescent="0.25">
      <c r="A510" s="1"/>
      <c r="B510" s="1"/>
    </row>
    <row r="511" spans="1:2" x14ac:dyDescent="0.25">
      <c r="A511" s="1"/>
      <c r="B511" s="1"/>
    </row>
    <row r="512" spans="1:2" x14ac:dyDescent="0.25">
      <c r="A512" s="1"/>
      <c r="B512" s="1"/>
    </row>
    <row r="513" spans="1:2" x14ac:dyDescent="0.25">
      <c r="A513" s="1"/>
      <c r="B513" s="1"/>
    </row>
    <row r="514" spans="1:2" x14ac:dyDescent="0.25">
      <c r="A514" s="1"/>
      <c r="B514" s="1"/>
    </row>
    <row r="515" spans="1:2" x14ac:dyDescent="0.25">
      <c r="A515" s="1"/>
      <c r="B515" s="1"/>
    </row>
    <row r="516" spans="1:2" x14ac:dyDescent="0.25">
      <c r="A516" s="1"/>
      <c r="B516" s="1"/>
    </row>
    <row r="517" spans="1:2" x14ac:dyDescent="0.25">
      <c r="A517" s="1"/>
      <c r="B517" s="1"/>
    </row>
    <row r="518" spans="1:2" x14ac:dyDescent="0.25">
      <c r="A518" s="1"/>
      <c r="B518" s="1"/>
    </row>
    <row r="519" spans="1:2" x14ac:dyDescent="0.25">
      <c r="A519" s="1"/>
      <c r="B519" s="1"/>
    </row>
    <row r="520" spans="1:2" x14ac:dyDescent="0.25">
      <c r="A520" s="1"/>
      <c r="B520" s="1"/>
    </row>
    <row r="521" spans="1:2" x14ac:dyDescent="0.25">
      <c r="A521" s="1"/>
      <c r="B521" s="1"/>
    </row>
    <row r="522" spans="1:2" x14ac:dyDescent="0.25">
      <c r="A522" s="1"/>
      <c r="B522" s="1"/>
    </row>
    <row r="523" spans="1:2" x14ac:dyDescent="0.25">
      <c r="A523" s="1"/>
      <c r="B523" s="1"/>
    </row>
    <row r="524" spans="1:2" x14ac:dyDescent="0.25">
      <c r="A524" s="1"/>
      <c r="B524" s="1"/>
    </row>
    <row r="525" spans="1:2" x14ac:dyDescent="0.25">
      <c r="A525" s="1"/>
      <c r="B525" s="1"/>
    </row>
    <row r="526" spans="1:2" x14ac:dyDescent="0.25">
      <c r="A526" s="1"/>
      <c r="B526" s="1"/>
    </row>
    <row r="527" spans="1:2" x14ac:dyDescent="0.25">
      <c r="A527" s="1"/>
      <c r="B527" s="1"/>
    </row>
    <row r="528" spans="1:2" x14ac:dyDescent="0.25">
      <c r="A528" s="1"/>
      <c r="B528" s="1"/>
    </row>
    <row r="529" spans="1:2" x14ac:dyDescent="0.25">
      <c r="A529" s="1"/>
      <c r="B529" s="1"/>
    </row>
    <row r="530" spans="1:2" x14ac:dyDescent="0.25">
      <c r="A530" s="1"/>
      <c r="B530" s="1"/>
    </row>
    <row r="531" spans="1:2" x14ac:dyDescent="0.25">
      <c r="A531" s="1"/>
      <c r="B531" s="1"/>
    </row>
    <row r="532" spans="1:2" x14ac:dyDescent="0.25">
      <c r="A532" s="1"/>
      <c r="B532" s="1"/>
    </row>
    <row r="533" spans="1:2" x14ac:dyDescent="0.25">
      <c r="A533" s="1"/>
      <c r="B533" s="1"/>
    </row>
    <row r="534" spans="1:2" x14ac:dyDescent="0.25">
      <c r="A534" s="1"/>
      <c r="B534" s="1"/>
    </row>
    <row r="535" spans="1:2" x14ac:dyDescent="0.25">
      <c r="A535" s="1"/>
      <c r="B535" s="1"/>
    </row>
    <row r="536" spans="1:2" x14ac:dyDescent="0.25">
      <c r="A536" s="1"/>
      <c r="B536" s="1"/>
    </row>
    <row r="537" spans="1:2" x14ac:dyDescent="0.25">
      <c r="A537" s="1"/>
      <c r="B537" s="1"/>
    </row>
    <row r="538" spans="1:2" x14ac:dyDescent="0.25">
      <c r="A538" s="1"/>
      <c r="B538" s="1"/>
    </row>
    <row r="539" spans="1:2" x14ac:dyDescent="0.25">
      <c r="A539" s="1"/>
      <c r="B539" s="1"/>
    </row>
    <row r="540" spans="1:2" x14ac:dyDescent="0.25">
      <c r="A540" s="1"/>
      <c r="B540" s="1"/>
    </row>
    <row r="541" spans="1:2" x14ac:dyDescent="0.25">
      <c r="A541" s="1"/>
      <c r="B541" s="1"/>
    </row>
    <row r="542" spans="1:2" x14ac:dyDescent="0.25">
      <c r="A542" s="1"/>
      <c r="B542" s="1"/>
    </row>
    <row r="543" spans="1:2" x14ac:dyDescent="0.25">
      <c r="A543" s="1"/>
      <c r="B543" s="1"/>
    </row>
    <row r="544" spans="1:2" x14ac:dyDescent="0.25">
      <c r="A544" s="1"/>
      <c r="B544" s="1"/>
    </row>
    <row r="545" spans="1:2" x14ac:dyDescent="0.25">
      <c r="A545" s="1"/>
      <c r="B545" s="1"/>
    </row>
    <row r="546" spans="1:2" x14ac:dyDescent="0.25">
      <c r="A546" s="1"/>
      <c r="B546" s="1"/>
    </row>
    <row r="547" spans="1:2" x14ac:dyDescent="0.25">
      <c r="A547" s="1"/>
      <c r="B547" s="1"/>
    </row>
    <row r="548" spans="1:2" x14ac:dyDescent="0.25">
      <c r="A548" s="1"/>
      <c r="B548" s="1"/>
    </row>
    <row r="549" spans="1:2" x14ac:dyDescent="0.25">
      <c r="A549" s="1"/>
      <c r="B549" s="1"/>
    </row>
    <row r="550" spans="1:2" x14ac:dyDescent="0.25">
      <c r="A550" s="1"/>
      <c r="B550" s="1"/>
    </row>
    <row r="551" spans="1:2" x14ac:dyDescent="0.25">
      <c r="A551" s="1"/>
      <c r="B551" s="1"/>
    </row>
    <row r="552" spans="1:2" x14ac:dyDescent="0.25">
      <c r="A552" s="1"/>
      <c r="B552" s="1"/>
    </row>
    <row r="553" spans="1:2" x14ac:dyDescent="0.25">
      <c r="A553" s="1"/>
      <c r="B553" s="1"/>
    </row>
    <row r="554" spans="1:2" x14ac:dyDescent="0.25">
      <c r="A554" s="1"/>
      <c r="B554" s="1"/>
    </row>
    <row r="555" spans="1:2" x14ac:dyDescent="0.25">
      <c r="A555" s="1"/>
      <c r="B555" s="1"/>
    </row>
    <row r="556" spans="1:2" x14ac:dyDescent="0.25">
      <c r="A556" s="1"/>
      <c r="B556" s="1"/>
    </row>
    <row r="557" spans="1:2" x14ac:dyDescent="0.25">
      <c r="A557" s="1"/>
      <c r="B557" s="1"/>
    </row>
    <row r="558" spans="1:2" x14ac:dyDescent="0.25">
      <c r="A558" s="1"/>
      <c r="B558" s="1"/>
    </row>
    <row r="559" spans="1:2" x14ac:dyDescent="0.25">
      <c r="A559" s="1"/>
      <c r="B559" s="1"/>
    </row>
    <row r="560" spans="1:2" x14ac:dyDescent="0.25">
      <c r="A560" s="1"/>
      <c r="B560" s="1"/>
    </row>
    <row r="561" spans="1:2" x14ac:dyDescent="0.25">
      <c r="A561" s="1"/>
      <c r="B561" s="1"/>
    </row>
    <row r="562" spans="1:2" x14ac:dyDescent="0.25">
      <c r="A562" s="1"/>
      <c r="B562" s="1"/>
    </row>
    <row r="563" spans="1:2" x14ac:dyDescent="0.25">
      <c r="A563" s="1"/>
      <c r="B563" s="1"/>
    </row>
    <row r="564" spans="1:2" x14ac:dyDescent="0.25">
      <c r="A564" s="1"/>
      <c r="B564" s="1"/>
    </row>
    <row r="565" spans="1:2" x14ac:dyDescent="0.25">
      <c r="A565" s="1"/>
      <c r="B565" s="1"/>
    </row>
    <row r="566" spans="1:2" x14ac:dyDescent="0.25">
      <c r="A566" s="1"/>
      <c r="B566" s="1"/>
    </row>
    <row r="567" spans="1:2" x14ac:dyDescent="0.25">
      <c r="A567" s="1"/>
      <c r="B567" s="1"/>
    </row>
    <row r="568" spans="1:2" x14ac:dyDescent="0.25">
      <c r="A568" s="1"/>
      <c r="B568" s="1"/>
    </row>
    <row r="569" spans="1:2" x14ac:dyDescent="0.25">
      <c r="A569" s="1"/>
      <c r="B569" s="1"/>
    </row>
    <row r="570" spans="1:2" x14ac:dyDescent="0.25">
      <c r="A570" s="1"/>
      <c r="B570" s="1"/>
    </row>
    <row r="571" spans="1:2" x14ac:dyDescent="0.25">
      <c r="A571" s="1"/>
      <c r="B571" s="1"/>
    </row>
    <row r="572" spans="1:2" x14ac:dyDescent="0.25">
      <c r="A572" s="1"/>
      <c r="B572" s="1"/>
    </row>
    <row r="573" spans="1:2" x14ac:dyDescent="0.25">
      <c r="A573" s="1"/>
      <c r="B573" s="1"/>
    </row>
    <row r="574" spans="1:2" x14ac:dyDescent="0.25">
      <c r="A574" s="1"/>
      <c r="B574" s="1"/>
    </row>
    <row r="575" spans="1:2" x14ac:dyDescent="0.25">
      <c r="A575" s="1"/>
      <c r="B575" s="1"/>
    </row>
    <row r="576" spans="1:2" x14ac:dyDescent="0.25">
      <c r="A576" s="1"/>
      <c r="B576" s="1"/>
    </row>
    <row r="577" spans="1:2" x14ac:dyDescent="0.25">
      <c r="A577" s="1"/>
      <c r="B577" s="1"/>
    </row>
    <row r="578" spans="1:2" x14ac:dyDescent="0.25">
      <c r="A578" s="1"/>
      <c r="B578" s="1"/>
    </row>
    <row r="579" spans="1:2" x14ac:dyDescent="0.25">
      <c r="A579" s="1"/>
      <c r="B579" s="1"/>
    </row>
    <row r="580" spans="1:2" x14ac:dyDescent="0.25">
      <c r="A580" s="1"/>
      <c r="B580" s="1"/>
    </row>
    <row r="581" spans="1:2" x14ac:dyDescent="0.25">
      <c r="A581" s="1"/>
      <c r="B581" s="1"/>
    </row>
    <row r="582" spans="1:2" x14ac:dyDescent="0.25">
      <c r="A582" s="1"/>
      <c r="B582" s="1"/>
    </row>
    <row r="583" spans="1:2" x14ac:dyDescent="0.25">
      <c r="A583" s="1"/>
      <c r="B583" s="1"/>
    </row>
    <row r="584" spans="1:2" x14ac:dyDescent="0.25">
      <c r="A584" s="1"/>
      <c r="B584" s="1"/>
    </row>
    <row r="585" spans="1:2" x14ac:dyDescent="0.25">
      <c r="A585" s="1"/>
      <c r="B585" s="1"/>
    </row>
    <row r="586" spans="1:2" x14ac:dyDescent="0.25">
      <c r="A586" s="1"/>
      <c r="B586" s="1"/>
    </row>
    <row r="587" spans="1:2" x14ac:dyDescent="0.25">
      <c r="A587" s="1"/>
      <c r="B587" s="1"/>
    </row>
    <row r="588" spans="1:2" x14ac:dyDescent="0.25">
      <c r="A588" s="1"/>
      <c r="B588" s="1"/>
    </row>
    <row r="589" spans="1:2" x14ac:dyDescent="0.25">
      <c r="A589" s="1"/>
      <c r="B589" s="1"/>
    </row>
    <row r="590" spans="1:2" x14ac:dyDescent="0.25">
      <c r="A590" s="1"/>
      <c r="B590" s="1"/>
    </row>
    <row r="591" spans="1:2" x14ac:dyDescent="0.25">
      <c r="A591" s="1"/>
      <c r="B591" s="1"/>
    </row>
    <row r="592" spans="1:2" x14ac:dyDescent="0.25">
      <c r="A592" s="1"/>
      <c r="B592" s="1"/>
    </row>
    <row r="593" spans="1:2" x14ac:dyDescent="0.25">
      <c r="A593" s="1"/>
      <c r="B593" s="1"/>
    </row>
    <row r="594" spans="1:2" x14ac:dyDescent="0.25">
      <c r="A594" s="1"/>
      <c r="B594" s="1"/>
    </row>
    <row r="595" spans="1:2" x14ac:dyDescent="0.25">
      <c r="A595" s="1"/>
      <c r="B595" s="1"/>
    </row>
    <row r="596" spans="1:2" x14ac:dyDescent="0.25">
      <c r="A596" s="1"/>
      <c r="B596" s="1"/>
    </row>
    <row r="597" spans="1:2" x14ac:dyDescent="0.25">
      <c r="A597" s="1"/>
      <c r="B597" s="1"/>
    </row>
    <row r="598" spans="1:2" x14ac:dyDescent="0.25">
      <c r="A598" s="1"/>
      <c r="B598" s="1"/>
    </row>
    <row r="599" spans="1:2" x14ac:dyDescent="0.25">
      <c r="A599" s="1"/>
      <c r="B599" s="1"/>
    </row>
    <row r="600" spans="1:2" x14ac:dyDescent="0.25">
      <c r="A600" s="1"/>
      <c r="B600" s="1"/>
    </row>
    <row r="601" spans="1:2" x14ac:dyDescent="0.25">
      <c r="A601" s="1"/>
      <c r="B601" s="1"/>
    </row>
    <row r="602" spans="1:2" x14ac:dyDescent="0.25">
      <c r="A602" s="1"/>
      <c r="B602" s="1"/>
    </row>
    <row r="603" spans="1:2" x14ac:dyDescent="0.25">
      <c r="A603" s="1"/>
      <c r="B603" s="1"/>
    </row>
    <row r="604" spans="1:2" x14ac:dyDescent="0.25">
      <c r="A604" s="1"/>
      <c r="B604" s="1"/>
    </row>
    <row r="605" spans="1:2" x14ac:dyDescent="0.25">
      <c r="A605" s="1"/>
      <c r="B605" s="1"/>
    </row>
    <row r="606" spans="1:2" x14ac:dyDescent="0.25">
      <c r="A606" s="1"/>
      <c r="B606" s="1"/>
    </row>
    <row r="607" spans="1:2" x14ac:dyDescent="0.25">
      <c r="A607" s="1"/>
      <c r="B607" s="1"/>
    </row>
    <row r="608" spans="1:2" x14ac:dyDescent="0.25">
      <c r="A608" s="1"/>
      <c r="B608" s="1"/>
    </row>
    <row r="609" spans="1:2" x14ac:dyDescent="0.25">
      <c r="A609" s="1"/>
      <c r="B609" s="1"/>
    </row>
    <row r="610" spans="1:2" x14ac:dyDescent="0.25">
      <c r="A610" s="1"/>
      <c r="B610" s="1"/>
    </row>
    <row r="611" spans="1:2" x14ac:dyDescent="0.25">
      <c r="A611" s="1"/>
      <c r="B611" s="1"/>
    </row>
    <row r="612" spans="1:2" x14ac:dyDescent="0.25">
      <c r="A612" s="1"/>
      <c r="B612" s="1"/>
    </row>
    <row r="613" spans="1:2" x14ac:dyDescent="0.25">
      <c r="A613" s="1"/>
      <c r="B613" s="1"/>
    </row>
    <row r="614" spans="1:2" x14ac:dyDescent="0.25">
      <c r="A614" s="1"/>
      <c r="B614" s="1"/>
    </row>
    <row r="615" spans="1:2" x14ac:dyDescent="0.25">
      <c r="A615" s="1"/>
      <c r="B615" s="1"/>
    </row>
    <row r="616" spans="1:2" x14ac:dyDescent="0.25">
      <c r="A616" s="1"/>
      <c r="B616" s="1"/>
    </row>
    <row r="617" spans="1:2" x14ac:dyDescent="0.25">
      <c r="A617" s="1"/>
      <c r="B617" s="1"/>
    </row>
    <row r="618" spans="1:2" x14ac:dyDescent="0.25">
      <c r="A618" s="1"/>
      <c r="B618" s="1"/>
    </row>
    <row r="619" spans="1:2" x14ac:dyDescent="0.25">
      <c r="A619" s="1"/>
      <c r="B619" s="1"/>
    </row>
    <row r="620" spans="1:2" x14ac:dyDescent="0.25">
      <c r="A620" s="1"/>
      <c r="B620" s="1"/>
    </row>
    <row r="621" spans="1:2" x14ac:dyDescent="0.25">
      <c r="A621" s="1"/>
      <c r="B621" s="1"/>
    </row>
    <row r="622" spans="1:2" x14ac:dyDescent="0.25">
      <c r="A622" s="1"/>
      <c r="B622" s="1"/>
    </row>
    <row r="623" spans="1:2" x14ac:dyDescent="0.25">
      <c r="A623" s="1"/>
      <c r="B623" s="1"/>
    </row>
    <row r="624" spans="1:2" x14ac:dyDescent="0.25">
      <c r="A624" s="1"/>
      <c r="B624" s="1"/>
    </row>
    <row r="625" spans="1:2" x14ac:dyDescent="0.25">
      <c r="A625" s="1"/>
      <c r="B625" s="1"/>
    </row>
    <row r="626" spans="1:2" x14ac:dyDescent="0.25">
      <c r="A626" s="1"/>
      <c r="B626" s="1"/>
    </row>
    <row r="627" spans="1:2" x14ac:dyDescent="0.25">
      <c r="A627" s="1"/>
      <c r="B627" s="1"/>
    </row>
    <row r="628" spans="1:2" x14ac:dyDescent="0.25">
      <c r="A628" s="1"/>
      <c r="B628" s="1"/>
    </row>
    <row r="629" spans="1:2" x14ac:dyDescent="0.25">
      <c r="A629" s="1"/>
      <c r="B629" s="1"/>
    </row>
    <row r="630" spans="1:2" x14ac:dyDescent="0.25">
      <c r="A630" s="1"/>
      <c r="B630" s="1"/>
    </row>
    <row r="631" spans="1:2" x14ac:dyDescent="0.25">
      <c r="A631" s="1"/>
      <c r="B631" s="1"/>
    </row>
    <row r="632" spans="1:2" x14ac:dyDescent="0.25">
      <c r="A632" s="1"/>
      <c r="B632" s="1"/>
    </row>
    <row r="633" spans="1:2" x14ac:dyDescent="0.25">
      <c r="A633" s="1"/>
      <c r="B633" s="1"/>
    </row>
    <row r="634" spans="1:2" x14ac:dyDescent="0.25">
      <c r="A634" s="1"/>
      <c r="B634" s="1"/>
    </row>
    <row r="635" spans="1:2" x14ac:dyDescent="0.25">
      <c r="A635" s="1"/>
      <c r="B635" s="1"/>
    </row>
    <row r="636" spans="1:2" x14ac:dyDescent="0.25">
      <c r="A636" s="1"/>
      <c r="B636" s="1"/>
    </row>
    <row r="637" spans="1:2" x14ac:dyDescent="0.25">
      <c r="A637" s="1"/>
      <c r="B637" s="1"/>
    </row>
    <row r="638" spans="1:2" x14ac:dyDescent="0.25">
      <c r="A638" s="1"/>
      <c r="B638" s="1"/>
    </row>
    <row r="639" spans="1:2" x14ac:dyDescent="0.25">
      <c r="A639" s="1"/>
      <c r="B639" s="1"/>
    </row>
    <row r="640" spans="1:2" x14ac:dyDescent="0.25">
      <c r="A640" s="1"/>
      <c r="B640" s="1"/>
    </row>
    <row r="641" spans="1:2" x14ac:dyDescent="0.25">
      <c r="A641" s="1"/>
      <c r="B641" s="1"/>
    </row>
    <row r="642" spans="1:2" x14ac:dyDescent="0.25">
      <c r="A642" s="1"/>
      <c r="B642" s="1"/>
    </row>
    <row r="643" spans="1:2" x14ac:dyDescent="0.25">
      <c r="A643" s="1"/>
      <c r="B643" s="1"/>
    </row>
    <row r="644" spans="1:2" x14ac:dyDescent="0.25">
      <c r="A644" s="1"/>
      <c r="B644" s="1"/>
    </row>
    <row r="645" spans="1:2" x14ac:dyDescent="0.25">
      <c r="A645" s="1"/>
      <c r="B645" s="1"/>
    </row>
    <row r="646" spans="1:2" x14ac:dyDescent="0.25">
      <c r="A646" s="1"/>
      <c r="B646" s="1"/>
    </row>
    <row r="647" spans="1:2" x14ac:dyDescent="0.25">
      <c r="A647" s="1"/>
      <c r="B647" s="1"/>
    </row>
    <row r="648" spans="1:2" x14ac:dyDescent="0.25">
      <c r="A648" s="1"/>
      <c r="B648" s="1"/>
    </row>
    <row r="649" spans="1:2" x14ac:dyDescent="0.25">
      <c r="A649" s="1"/>
      <c r="B649" s="1"/>
    </row>
    <row r="650" spans="1:2" x14ac:dyDescent="0.25">
      <c r="A650" s="1"/>
      <c r="B650" s="1"/>
    </row>
    <row r="651" spans="1:2" x14ac:dyDescent="0.25">
      <c r="A651" s="1"/>
      <c r="B651" s="1"/>
    </row>
    <row r="652" spans="1:2" x14ac:dyDescent="0.25">
      <c r="A652" s="1"/>
      <c r="B652" s="1"/>
    </row>
    <row r="653" spans="1:2" x14ac:dyDescent="0.25">
      <c r="A653" s="1"/>
      <c r="B653" s="1"/>
    </row>
    <row r="654" spans="1:2" x14ac:dyDescent="0.25">
      <c r="A654" s="1"/>
      <c r="B654" s="1"/>
    </row>
    <row r="655" spans="1:2" x14ac:dyDescent="0.25">
      <c r="A655" s="1"/>
      <c r="B655" s="1"/>
    </row>
    <row r="656" spans="1:2" x14ac:dyDescent="0.25">
      <c r="A656" s="1"/>
      <c r="B656" s="1"/>
    </row>
    <row r="657" spans="1:2" x14ac:dyDescent="0.25">
      <c r="A657" s="1"/>
      <c r="B657" s="1"/>
    </row>
    <row r="658" spans="1:2" x14ac:dyDescent="0.25">
      <c r="A658" s="1"/>
      <c r="B658" s="1"/>
    </row>
    <row r="659" spans="1:2" x14ac:dyDescent="0.25">
      <c r="A659" s="1"/>
      <c r="B659" s="1"/>
    </row>
    <row r="660" spans="1:2" x14ac:dyDescent="0.25">
      <c r="A660" s="1"/>
      <c r="B660" s="1"/>
    </row>
    <row r="661" spans="1:2" x14ac:dyDescent="0.25">
      <c r="A661" s="1"/>
      <c r="B661" s="1"/>
    </row>
    <row r="662" spans="1:2" x14ac:dyDescent="0.25">
      <c r="A662" s="1"/>
      <c r="B662" s="1"/>
    </row>
    <row r="663" spans="1:2" x14ac:dyDescent="0.25">
      <c r="A663" s="1"/>
      <c r="B663" s="1"/>
    </row>
    <row r="664" spans="1:2" x14ac:dyDescent="0.25">
      <c r="A664" s="1"/>
      <c r="B664" s="1"/>
    </row>
    <row r="665" spans="1:2" x14ac:dyDescent="0.25">
      <c r="A665" s="1"/>
      <c r="B665" s="1"/>
    </row>
    <row r="666" spans="1:2" x14ac:dyDescent="0.25">
      <c r="A666" s="1"/>
      <c r="B666" s="1"/>
    </row>
    <row r="667" spans="1:2" x14ac:dyDescent="0.25">
      <c r="A667" s="1"/>
      <c r="B667" s="1"/>
    </row>
    <row r="668" spans="1:2" x14ac:dyDescent="0.25">
      <c r="A668" s="1"/>
      <c r="B668" s="1"/>
    </row>
    <row r="669" spans="1:2" x14ac:dyDescent="0.25">
      <c r="A669" s="1"/>
      <c r="B669" s="1"/>
    </row>
    <row r="670" spans="1:2" x14ac:dyDescent="0.25">
      <c r="A670" s="1"/>
      <c r="B670" s="1"/>
    </row>
    <row r="671" spans="1:2" x14ac:dyDescent="0.25">
      <c r="A671" s="1"/>
      <c r="B671" s="1"/>
    </row>
    <row r="672" spans="1:2" x14ac:dyDescent="0.25">
      <c r="A672" s="1"/>
      <c r="B672" s="1"/>
    </row>
    <row r="673" spans="1:2" x14ac:dyDescent="0.25">
      <c r="A673" s="1"/>
      <c r="B673" s="1"/>
    </row>
    <row r="674" spans="1:2" x14ac:dyDescent="0.25">
      <c r="A674" s="1"/>
      <c r="B674" s="1"/>
    </row>
    <row r="675" spans="1:2" x14ac:dyDescent="0.25">
      <c r="A675" s="1"/>
      <c r="B675" s="1"/>
    </row>
    <row r="676" spans="1:2" x14ac:dyDescent="0.25">
      <c r="A676" s="1"/>
      <c r="B676" s="1"/>
    </row>
    <row r="677" spans="1:2" x14ac:dyDescent="0.25">
      <c r="A677" s="1"/>
      <c r="B677" s="1"/>
    </row>
    <row r="678" spans="1:2" x14ac:dyDescent="0.25">
      <c r="A678" s="1"/>
      <c r="B678" s="1"/>
    </row>
    <row r="679" spans="1:2" x14ac:dyDescent="0.25">
      <c r="A679" s="1"/>
      <c r="B679" s="1"/>
    </row>
    <row r="680" spans="1:2" x14ac:dyDescent="0.25">
      <c r="A680" s="1"/>
      <c r="B680" s="1"/>
    </row>
    <row r="681" spans="1:2" x14ac:dyDescent="0.25">
      <c r="A681" s="1"/>
      <c r="B681" s="1"/>
    </row>
    <row r="682" spans="1:2" x14ac:dyDescent="0.25">
      <c r="A682" s="1"/>
      <c r="B682" s="1"/>
    </row>
    <row r="683" spans="1:2" x14ac:dyDescent="0.25">
      <c r="A683" s="1"/>
      <c r="B683" s="1"/>
    </row>
    <row r="684" spans="1:2" x14ac:dyDescent="0.25">
      <c r="A684" s="1"/>
      <c r="B684" s="1"/>
    </row>
    <row r="685" spans="1:2" x14ac:dyDescent="0.25">
      <c r="A685" s="1"/>
      <c r="B685" s="1"/>
    </row>
    <row r="686" spans="1:2" x14ac:dyDescent="0.25">
      <c r="A686" s="1"/>
      <c r="B686" s="1"/>
    </row>
    <row r="687" spans="1:2" x14ac:dyDescent="0.25">
      <c r="A687" s="1"/>
      <c r="B687" s="1"/>
    </row>
    <row r="688" spans="1:2" x14ac:dyDescent="0.25">
      <c r="A688" s="1"/>
      <c r="B688" s="1"/>
    </row>
    <row r="689" spans="1:2" x14ac:dyDescent="0.25">
      <c r="A689" s="1"/>
      <c r="B689" s="1"/>
    </row>
    <row r="690" spans="1:2" x14ac:dyDescent="0.25">
      <c r="A690" s="1"/>
      <c r="B690" s="1"/>
    </row>
    <row r="691" spans="1:2" x14ac:dyDescent="0.25">
      <c r="A691" s="1"/>
      <c r="B691" s="1"/>
    </row>
    <row r="692" spans="1:2" x14ac:dyDescent="0.25">
      <c r="A692" s="1"/>
      <c r="B692" s="1"/>
    </row>
    <row r="693" spans="1:2" x14ac:dyDescent="0.25">
      <c r="A693" s="1"/>
      <c r="B693" s="1"/>
    </row>
    <row r="694" spans="1:2" x14ac:dyDescent="0.25">
      <c r="A694" s="1"/>
      <c r="B694" s="1"/>
    </row>
    <row r="695" spans="1:2" x14ac:dyDescent="0.25">
      <c r="A695" s="1"/>
      <c r="B695" s="1"/>
    </row>
    <row r="696" spans="1:2" x14ac:dyDescent="0.25">
      <c r="A696" s="1"/>
      <c r="B696" s="1"/>
    </row>
    <row r="697" spans="1:2" x14ac:dyDescent="0.25">
      <c r="A697" s="1"/>
      <c r="B697" s="1"/>
    </row>
    <row r="698" spans="1:2" x14ac:dyDescent="0.25">
      <c r="A698" s="1"/>
      <c r="B698" s="1"/>
    </row>
    <row r="699" spans="1:2" x14ac:dyDescent="0.25">
      <c r="A699" s="1"/>
      <c r="B699" s="1"/>
    </row>
    <row r="700" spans="1:2" x14ac:dyDescent="0.25">
      <c r="A700" s="1"/>
      <c r="B700" s="1"/>
    </row>
    <row r="701" spans="1:2" x14ac:dyDescent="0.25">
      <c r="A701" s="1"/>
      <c r="B701" s="1"/>
    </row>
    <row r="702" spans="1:2" x14ac:dyDescent="0.25">
      <c r="A702" s="1"/>
      <c r="B702" s="1"/>
    </row>
    <row r="703" spans="1:2" x14ac:dyDescent="0.25">
      <c r="A703" s="1"/>
      <c r="B703" s="1"/>
    </row>
    <row r="704" spans="1:2" x14ac:dyDescent="0.25">
      <c r="A704" s="1"/>
      <c r="B704" s="1"/>
    </row>
    <row r="705" spans="1:2" x14ac:dyDescent="0.25">
      <c r="A705" s="1"/>
      <c r="B705" s="1"/>
    </row>
    <row r="706" spans="1:2" x14ac:dyDescent="0.25">
      <c r="A706" s="1"/>
      <c r="B706" s="1"/>
    </row>
    <row r="707" spans="1:2" x14ac:dyDescent="0.25">
      <c r="A707" s="1"/>
      <c r="B707" s="1"/>
    </row>
    <row r="708" spans="1:2" x14ac:dyDescent="0.25">
      <c r="A708" s="1"/>
      <c r="B708" s="1"/>
    </row>
    <row r="709" spans="1:2" x14ac:dyDescent="0.25">
      <c r="A709" s="1"/>
      <c r="B709" s="1"/>
    </row>
    <row r="710" spans="1:2" x14ac:dyDescent="0.25">
      <c r="A710" s="1"/>
      <c r="B710" s="1"/>
    </row>
    <row r="711" spans="1:2" x14ac:dyDescent="0.25">
      <c r="A711" s="1"/>
      <c r="B711" s="1"/>
    </row>
    <row r="712" spans="1:2" x14ac:dyDescent="0.25">
      <c r="A712" s="1"/>
      <c r="B712" s="1"/>
    </row>
    <row r="713" spans="1:2" x14ac:dyDescent="0.25">
      <c r="A713" s="1"/>
      <c r="B713" s="1"/>
    </row>
    <row r="714" spans="1:2" x14ac:dyDescent="0.25">
      <c r="A714" s="1"/>
      <c r="B714" s="1"/>
    </row>
    <row r="715" spans="1:2" x14ac:dyDescent="0.25">
      <c r="A715" s="1"/>
      <c r="B715" s="1"/>
    </row>
    <row r="716" spans="1:2" x14ac:dyDescent="0.25">
      <c r="A716" s="1"/>
      <c r="B716" s="1"/>
    </row>
    <row r="717" spans="1:2" x14ac:dyDescent="0.25">
      <c r="A717" s="1"/>
      <c r="B717" s="1"/>
    </row>
    <row r="718" spans="1:2" x14ac:dyDescent="0.25">
      <c r="A718" s="1"/>
      <c r="B718" s="1"/>
    </row>
    <row r="719" spans="1:2" x14ac:dyDescent="0.25">
      <c r="A719" s="1"/>
      <c r="B719" s="1"/>
    </row>
    <row r="720" spans="1:2" x14ac:dyDescent="0.25">
      <c r="A720" s="1"/>
      <c r="B720" s="1"/>
    </row>
    <row r="721" spans="1:2" x14ac:dyDescent="0.25">
      <c r="A721" s="1"/>
      <c r="B721" s="1"/>
    </row>
    <row r="722" spans="1:2" x14ac:dyDescent="0.25">
      <c r="A722" s="1"/>
      <c r="B722" s="1"/>
    </row>
    <row r="723" spans="1:2" x14ac:dyDescent="0.25">
      <c r="A723" s="1"/>
      <c r="B723" s="1"/>
    </row>
    <row r="724" spans="1:2" x14ac:dyDescent="0.25">
      <c r="A724" s="1"/>
      <c r="B724" s="1"/>
    </row>
    <row r="725" spans="1:2" x14ac:dyDescent="0.25">
      <c r="A725" s="1"/>
      <c r="B725" s="1"/>
    </row>
    <row r="726" spans="1:2" x14ac:dyDescent="0.25">
      <c r="A726" s="1"/>
      <c r="B726" s="1"/>
    </row>
    <row r="727" spans="1:2" x14ac:dyDescent="0.25">
      <c r="A727" s="1"/>
      <c r="B727" s="1"/>
    </row>
    <row r="728" spans="1:2" x14ac:dyDescent="0.25">
      <c r="A728" s="1"/>
      <c r="B728" s="1"/>
    </row>
    <row r="729" spans="1:2" x14ac:dyDescent="0.25">
      <c r="A729" s="1"/>
      <c r="B729" s="1"/>
    </row>
    <row r="730" spans="1:2" x14ac:dyDescent="0.25">
      <c r="A730" s="1"/>
      <c r="B730" s="1"/>
    </row>
    <row r="731" spans="1:2" x14ac:dyDescent="0.25">
      <c r="A731" s="1"/>
      <c r="B731" s="1"/>
    </row>
    <row r="732" spans="1:2" x14ac:dyDescent="0.25">
      <c r="A732" s="1"/>
      <c r="B732" s="1"/>
    </row>
    <row r="733" spans="1:2" x14ac:dyDescent="0.25">
      <c r="A733" s="1"/>
      <c r="B733" s="1"/>
    </row>
    <row r="734" spans="1:2" x14ac:dyDescent="0.25">
      <c r="A734" s="1"/>
      <c r="B734" s="1"/>
    </row>
    <row r="735" spans="1:2" x14ac:dyDescent="0.25">
      <c r="A735" s="1"/>
      <c r="B735" s="1"/>
    </row>
    <row r="736" spans="1:2" x14ac:dyDescent="0.25">
      <c r="A736" s="1"/>
      <c r="B736" s="1"/>
    </row>
    <row r="737" spans="1:2" x14ac:dyDescent="0.25">
      <c r="A737" s="1"/>
      <c r="B737" s="1"/>
    </row>
    <row r="738" spans="1:2" x14ac:dyDescent="0.25">
      <c r="A738" s="1"/>
      <c r="B738" s="1"/>
    </row>
    <row r="739" spans="1:2" x14ac:dyDescent="0.25">
      <c r="A739" s="1"/>
      <c r="B739" s="1"/>
    </row>
    <row r="740" spans="1:2" x14ac:dyDescent="0.25">
      <c r="A740" s="1"/>
      <c r="B740" s="1"/>
    </row>
    <row r="741" spans="1:2" x14ac:dyDescent="0.25">
      <c r="A741" s="1"/>
      <c r="B741" s="1"/>
    </row>
    <row r="742" spans="1:2" x14ac:dyDescent="0.25">
      <c r="A742" s="1"/>
      <c r="B742" s="1"/>
    </row>
    <row r="743" spans="1:2" x14ac:dyDescent="0.25">
      <c r="A743" s="1"/>
      <c r="B743" s="1"/>
    </row>
    <row r="744" spans="1:2" x14ac:dyDescent="0.25">
      <c r="A744" s="1"/>
      <c r="B744" s="1"/>
    </row>
    <row r="745" spans="1:2" x14ac:dyDescent="0.25">
      <c r="A745" s="1"/>
      <c r="B745" s="1"/>
    </row>
    <row r="746" spans="1:2" x14ac:dyDescent="0.25">
      <c r="A746" s="1"/>
      <c r="B746" s="1"/>
    </row>
    <row r="747" spans="1:2" x14ac:dyDescent="0.25">
      <c r="A747" s="1"/>
      <c r="B747" s="1"/>
    </row>
    <row r="748" spans="1:2" x14ac:dyDescent="0.25">
      <c r="A748" s="1"/>
      <c r="B748" s="1"/>
    </row>
    <row r="749" spans="1:2" x14ac:dyDescent="0.25">
      <c r="A749" s="1"/>
      <c r="B749" s="1"/>
    </row>
    <row r="750" spans="1:2" x14ac:dyDescent="0.25">
      <c r="A750" s="1"/>
      <c r="B750" s="1"/>
    </row>
    <row r="751" spans="1:2" x14ac:dyDescent="0.25">
      <c r="A751" s="1"/>
      <c r="B751" s="1"/>
    </row>
    <row r="752" spans="1:2" x14ac:dyDescent="0.25">
      <c r="A752" s="1"/>
      <c r="B752" s="1"/>
    </row>
    <row r="753" spans="1:2" x14ac:dyDescent="0.25">
      <c r="A753" s="1"/>
      <c r="B753" s="1"/>
    </row>
    <row r="754" spans="1:2" x14ac:dyDescent="0.25">
      <c r="A754" s="1"/>
      <c r="B754" s="1"/>
    </row>
    <row r="755" spans="1:2" x14ac:dyDescent="0.25">
      <c r="A755" s="1"/>
      <c r="B755" s="1"/>
    </row>
    <row r="756" spans="1:2" x14ac:dyDescent="0.25">
      <c r="A756" s="1"/>
      <c r="B756" s="1"/>
    </row>
    <row r="757" spans="1:2" x14ac:dyDescent="0.25">
      <c r="A757" s="1"/>
      <c r="B757" s="1"/>
    </row>
    <row r="758" spans="1:2" x14ac:dyDescent="0.25">
      <c r="A758" s="1"/>
      <c r="B758" s="1"/>
    </row>
    <row r="759" spans="1:2" x14ac:dyDescent="0.25">
      <c r="A759" s="1"/>
      <c r="B759" s="1"/>
    </row>
    <row r="760" spans="1:2" x14ac:dyDescent="0.25">
      <c r="A760" s="1"/>
      <c r="B760" s="1"/>
    </row>
    <row r="761" spans="1:2" x14ac:dyDescent="0.25">
      <c r="A761" s="1"/>
      <c r="B761" s="1"/>
    </row>
    <row r="762" spans="1:2" x14ac:dyDescent="0.25">
      <c r="A762" s="1"/>
      <c r="B762" s="1"/>
    </row>
    <row r="763" spans="1:2" x14ac:dyDescent="0.25">
      <c r="A763" s="1"/>
      <c r="B763" s="1"/>
    </row>
    <row r="764" spans="1:2" x14ac:dyDescent="0.25">
      <c r="A764" s="1"/>
      <c r="B764" s="1"/>
    </row>
    <row r="765" spans="1:2" x14ac:dyDescent="0.25">
      <c r="A765" s="1"/>
      <c r="B765" s="1"/>
    </row>
    <row r="766" spans="1:2" x14ac:dyDescent="0.25">
      <c r="A766" s="1"/>
      <c r="B766" s="1"/>
    </row>
    <row r="767" spans="1:2" x14ac:dyDescent="0.25">
      <c r="A767" s="1"/>
      <c r="B767" s="1"/>
    </row>
    <row r="768" spans="1:2" x14ac:dyDescent="0.25">
      <c r="A768" s="1"/>
      <c r="B768" s="1"/>
    </row>
    <row r="769" spans="1:2" x14ac:dyDescent="0.25">
      <c r="A769" s="1"/>
      <c r="B769" s="1"/>
    </row>
    <row r="770" spans="1:2" x14ac:dyDescent="0.25">
      <c r="A770" s="1"/>
      <c r="B770" s="1"/>
    </row>
    <row r="771" spans="1:2" x14ac:dyDescent="0.25">
      <c r="A771" s="1"/>
      <c r="B771" s="1"/>
    </row>
    <row r="772" spans="1:2" x14ac:dyDescent="0.25">
      <c r="A772" s="1"/>
      <c r="B772" s="1"/>
    </row>
    <row r="773" spans="1:2" x14ac:dyDescent="0.25">
      <c r="A773" s="1"/>
      <c r="B773" s="1"/>
    </row>
    <row r="774" spans="1:2" x14ac:dyDescent="0.25">
      <c r="A774" s="1"/>
      <c r="B774" s="1"/>
    </row>
    <row r="775" spans="1:2" x14ac:dyDescent="0.25">
      <c r="A775" s="1"/>
      <c r="B775" s="1"/>
    </row>
    <row r="776" spans="1:2" x14ac:dyDescent="0.25">
      <c r="A776" s="1"/>
      <c r="B776" s="1"/>
    </row>
    <row r="777" spans="1:2" x14ac:dyDescent="0.25">
      <c r="A777" s="1"/>
      <c r="B777" s="1"/>
    </row>
    <row r="778" spans="1:2" x14ac:dyDescent="0.25">
      <c r="A778" s="1"/>
      <c r="B778" s="1"/>
    </row>
    <row r="779" spans="1:2" x14ac:dyDescent="0.25">
      <c r="A779" s="1"/>
      <c r="B779" s="1"/>
    </row>
    <row r="780" spans="1:2" x14ac:dyDescent="0.25">
      <c r="A780" s="1"/>
      <c r="B780" s="1"/>
    </row>
    <row r="781" spans="1:2" x14ac:dyDescent="0.25">
      <c r="A781" s="1"/>
      <c r="B781" s="1"/>
    </row>
    <row r="782" spans="1:2" x14ac:dyDescent="0.25">
      <c r="A782" s="1"/>
      <c r="B782" s="1"/>
    </row>
    <row r="783" spans="1:2" x14ac:dyDescent="0.25">
      <c r="A783" s="1"/>
      <c r="B783" s="1"/>
    </row>
    <row r="784" spans="1:2" x14ac:dyDescent="0.25">
      <c r="A784" s="1"/>
      <c r="B784" s="1"/>
    </row>
    <row r="785" spans="1:2" x14ac:dyDescent="0.25">
      <c r="A785" s="1"/>
      <c r="B785" s="1"/>
    </row>
    <row r="786" spans="1:2" x14ac:dyDescent="0.25">
      <c r="A786" s="1"/>
      <c r="B786" s="1"/>
    </row>
    <row r="787" spans="1:2" x14ac:dyDescent="0.25">
      <c r="A787" s="1"/>
      <c r="B787" s="1"/>
    </row>
    <row r="788" spans="1:2" x14ac:dyDescent="0.25">
      <c r="A788" s="1"/>
      <c r="B788" s="1"/>
    </row>
    <row r="789" spans="1:2" x14ac:dyDescent="0.25">
      <c r="A789" s="1"/>
      <c r="B789" s="1"/>
    </row>
    <row r="790" spans="1:2" x14ac:dyDescent="0.25">
      <c r="A790" s="1"/>
      <c r="B790" s="1"/>
    </row>
    <row r="791" spans="1:2" x14ac:dyDescent="0.25">
      <c r="A791" s="1"/>
      <c r="B791" s="1"/>
    </row>
    <row r="792" spans="1:2" x14ac:dyDescent="0.25">
      <c r="A792" s="1"/>
      <c r="B792" s="1"/>
    </row>
    <row r="793" spans="1:2" x14ac:dyDescent="0.25">
      <c r="A793" s="1"/>
      <c r="B793" s="1"/>
    </row>
    <row r="794" spans="1:2" x14ac:dyDescent="0.25">
      <c r="A794" s="1"/>
      <c r="B794" s="1"/>
    </row>
    <row r="795" spans="1:2" x14ac:dyDescent="0.25">
      <c r="A795" s="1"/>
      <c r="B795" s="1"/>
    </row>
    <row r="796" spans="1:2" x14ac:dyDescent="0.25">
      <c r="A796" s="1"/>
      <c r="B796" s="1"/>
    </row>
    <row r="797" spans="1:2" x14ac:dyDescent="0.25">
      <c r="A797" s="1"/>
      <c r="B797" s="1"/>
    </row>
    <row r="798" spans="1:2" x14ac:dyDescent="0.25">
      <c r="A798" s="1"/>
      <c r="B798" s="1"/>
    </row>
    <row r="799" spans="1:2" x14ac:dyDescent="0.25">
      <c r="A799" s="1"/>
      <c r="B799" s="1"/>
    </row>
    <row r="800" spans="1:2" x14ac:dyDescent="0.25">
      <c r="A800" s="1"/>
      <c r="B800" s="1"/>
    </row>
    <row r="801" spans="1:2" x14ac:dyDescent="0.25">
      <c r="A801" s="1"/>
      <c r="B801" s="1"/>
    </row>
    <row r="802" spans="1:2" x14ac:dyDescent="0.25">
      <c r="A802" s="1"/>
      <c r="B802" s="1"/>
    </row>
    <row r="803" spans="1:2" x14ac:dyDescent="0.25">
      <c r="A803" s="1"/>
      <c r="B803" s="1"/>
    </row>
    <row r="804" spans="1:2" x14ac:dyDescent="0.25">
      <c r="A804" s="1"/>
      <c r="B804" s="1"/>
    </row>
    <row r="805" spans="1:2" x14ac:dyDescent="0.25">
      <c r="A805" s="1"/>
      <c r="B805" s="1"/>
    </row>
    <row r="806" spans="1:2" x14ac:dyDescent="0.25">
      <c r="A806" s="1"/>
      <c r="B806" s="1"/>
    </row>
    <row r="807" spans="1:2" x14ac:dyDescent="0.25">
      <c r="A807" s="1"/>
      <c r="B807" s="1"/>
    </row>
    <row r="808" spans="1:2" x14ac:dyDescent="0.25">
      <c r="A808" s="1"/>
      <c r="B808" s="1"/>
    </row>
    <row r="809" spans="1:2" x14ac:dyDescent="0.25">
      <c r="A809" s="1"/>
      <c r="B809" s="1"/>
    </row>
    <row r="810" spans="1:2" x14ac:dyDescent="0.25">
      <c r="A810" s="1"/>
      <c r="B810" s="1"/>
    </row>
    <row r="811" spans="1:2" x14ac:dyDescent="0.25">
      <c r="A811" s="1"/>
      <c r="B811" s="1"/>
    </row>
    <row r="812" spans="1:2" x14ac:dyDescent="0.25">
      <c r="A812" s="1"/>
      <c r="B812" s="1"/>
    </row>
    <row r="813" spans="1:2" x14ac:dyDescent="0.25">
      <c r="A813" s="1"/>
      <c r="B813" s="1"/>
    </row>
    <row r="814" spans="1:2" x14ac:dyDescent="0.25">
      <c r="A814" s="1"/>
      <c r="B814" s="1"/>
    </row>
    <row r="815" spans="1:2" x14ac:dyDescent="0.25">
      <c r="A815" s="1"/>
      <c r="B815" s="1"/>
    </row>
    <row r="816" spans="1:2" x14ac:dyDescent="0.25">
      <c r="A816" s="1"/>
      <c r="B816" s="1"/>
    </row>
    <row r="817" spans="1:2" x14ac:dyDescent="0.25">
      <c r="A817" s="1"/>
      <c r="B817" s="1"/>
    </row>
    <row r="818" spans="1:2" x14ac:dyDescent="0.25">
      <c r="A818" s="1"/>
      <c r="B818" s="1"/>
    </row>
    <row r="819" spans="1:2" x14ac:dyDescent="0.25">
      <c r="A819" s="1"/>
      <c r="B819" s="1"/>
    </row>
    <row r="820" spans="1:2" x14ac:dyDescent="0.25">
      <c r="A820" s="1"/>
      <c r="B820" s="1"/>
    </row>
    <row r="821" spans="1:2" x14ac:dyDescent="0.25">
      <c r="A821" s="1"/>
      <c r="B821" s="1"/>
    </row>
    <row r="822" spans="1:2" x14ac:dyDescent="0.25">
      <c r="A822" s="1"/>
      <c r="B822" s="1"/>
    </row>
    <row r="823" spans="1:2" x14ac:dyDescent="0.25">
      <c r="A823" s="1"/>
      <c r="B823" s="1"/>
    </row>
    <row r="824" spans="1:2" x14ac:dyDescent="0.25">
      <c r="A824" s="1"/>
      <c r="B824" s="1"/>
    </row>
    <row r="825" spans="1:2" x14ac:dyDescent="0.25">
      <c r="A825" s="1"/>
      <c r="B825" s="1"/>
    </row>
    <row r="826" spans="1:2" x14ac:dyDescent="0.25">
      <c r="A826" s="1"/>
      <c r="B826" s="1"/>
    </row>
    <row r="827" spans="1:2" x14ac:dyDescent="0.25">
      <c r="A827" s="1"/>
      <c r="B827" s="1"/>
    </row>
    <row r="828" spans="1:2" x14ac:dyDescent="0.25">
      <c r="A828" s="1"/>
      <c r="B828" s="1"/>
    </row>
    <row r="829" spans="1:2" x14ac:dyDescent="0.25">
      <c r="A829" s="1"/>
      <c r="B829" s="1"/>
    </row>
    <row r="830" spans="1:2" x14ac:dyDescent="0.25">
      <c r="A830" s="1"/>
      <c r="B830" s="1"/>
    </row>
    <row r="831" spans="1:2" x14ac:dyDescent="0.25">
      <c r="A831" s="1"/>
      <c r="B831" s="1"/>
    </row>
    <row r="832" spans="1:2" x14ac:dyDescent="0.25">
      <c r="A832" s="1"/>
      <c r="B832" s="1"/>
    </row>
    <row r="833" spans="1:2" x14ac:dyDescent="0.25">
      <c r="A833" s="1"/>
      <c r="B833" s="1"/>
    </row>
    <row r="834" spans="1:2" x14ac:dyDescent="0.25">
      <c r="A834" s="1"/>
      <c r="B834" s="1"/>
    </row>
    <row r="835" spans="1:2" x14ac:dyDescent="0.25">
      <c r="A835" s="1"/>
      <c r="B835" s="1"/>
    </row>
    <row r="836" spans="1:2" x14ac:dyDescent="0.25">
      <c r="A836" s="1"/>
      <c r="B836" s="1"/>
    </row>
    <row r="837" spans="1:2" x14ac:dyDescent="0.25">
      <c r="A837" s="1"/>
      <c r="B837" s="1"/>
    </row>
    <row r="838" spans="1:2" x14ac:dyDescent="0.25">
      <c r="A838" s="1"/>
      <c r="B838" s="1"/>
    </row>
    <row r="839" spans="1:2" x14ac:dyDescent="0.25">
      <c r="A839" s="1"/>
      <c r="B839" s="1"/>
    </row>
    <row r="840" spans="1:2" x14ac:dyDescent="0.25">
      <c r="A840" s="1"/>
      <c r="B840" s="1"/>
    </row>
    <row r="841" spans="1:2" x14ac:dyDescent="0.25">
      <c r="A841" s="1"/>
      <c r="B841" s="1"/>
    </row>
    <row r="842" spans="1:2" x14ac:dyDescent="0.25">
      <c r="A842" s="1"/>
      <c r="B842" s="1"/>
    </row>
    <row r="843" spans="1:2" x14ac:dyDescent="0.25">
      <c r="A843" s="1"/>
      <c r="B843" s="1"/>
    </row>
    <row r="844" spans="1:2" x14ac:dyDescent="0.25">
      <c r="A844" s="1"/>
      <c r="B844" s="1"/>
    </row>
    <row r="845" spans="1:2" x14ac:dyDescent="0.25">
      <c r="A845" s="1"/>
      <c r="B845" s="1"/>
    </row>
    <row r="846" spans="1:2" x14ac:dyDescent="0.25">
      <c r="A846" s="1"/>
      <c r="B846" s="1"/>
    </row>
    <row r="847" spans="1:2" x14ac:dyDescent="0.25">
      <c r="A847" s="1"/>
      <c r="B847" s="1"/>
    </row>
    <row r="848" spans="1:2" x14ac:dyDescent="0.25">
      <c r="A848" s="1"/>
      <c r="B848" s="1"/>
    </row>
    <row r="849" spans="1:2" x14ac:dyDescent="0.25">
      <c r="A849" s="1"/>
      <c r="B849" s="1"/>
    </row>
    <row r="850" spans="1:2" x14ac:dyDescent="0.25">
      <c r="A850" s="1"/>
      <c r="B850" s="1"/>
    </row>
    <row r="851" spans="1:2" x14ac:dyDescent="0.25">
      <c r="A851" s="1"/>
      <c r="B851" s="1"/>
    </row>
    <row r="852" spans="1:2" x14ac:dyDescent="0.25">
      <c r="A852" s="1"/>
      <c r="B852" s="1"/>
    </row>
    <row r="853" spans="1:2" x14ac:dyDescent="0.25">
      <c r="A853" s="1"/>
      <c r="B853" s="1"/>
    </row>
    <row r="854" spans="1:2" x14ac:dyDescent="0.25">
      <c r="A854" s="1"/>
      <c r="B854" s="1"/>
    </row>
    <row r="855" spans="1:2" x14ac:dyDescent="0.25">
      <c r="A855" s="1"/>
      <c r="B855" s="1"/>
    </row>
    <row r="856" spans="1:2" x14ac:dyDescent="0.25">
      <c r="A856" s="1"/>
      <c r="B856" s="1"/>
    </row>
    <row r="857" spans="1:2" x14ac:dyDescent="0.25">
      <c r="A857" s="1"/>
      <c r="B857" s="1"/>
    </row>
    <row r="858" spans="1:2" x14ac:dyDescent="0.25">
      <c r="A858" s="1"/>
      <c r="B858" s="1"/>
    </row>
    <row r="859" spans="1:2" x14ac:dyDescent="0.25">
      <c r="A859" s="1"/>
      <c r="B859" s="1"/>
    </row>
    <row r="860" spans="1:2" x14ac:dyDescent="0.25">
      <c r="A860" s="1"/>
      <c r="B860" s="1"/>
    </row>
    <row r="861" spans="1:2" x14ac:dyDescent="0.25">
      <c r="A861" s="1"/>
      <c r="B861" s="1"/>
    </row>
    <row r="862" spans="1:2" x14ac:dyDescent="0.25">
      <c r="A862" s="1"/>
      <c r="B862" s="1"/>
    </row>
    <row r="863" spans="1:2" x14ac:dyDescent="0.25">
      <c r="A863" s="1"/>
      <c r="B863" s="1"/>
    </row>
    <row r="864" spans="1:2" x14ac:dyDescent="0.25">
      <c r="A864" s="1"/>
      <c r="B864" s="1"/>
    </row>
    <row r="865" spans="1:2" x14ac:dyDescent="0.25">
      <c r="A865" s="1"/>
      <c r="B865" s="1"/>
    </row>
    <row r="866" spans="1:2" x14ac:dyDescent="0.25">
      <c r="A866" s="1"/>
      <c r="B866" s="1"/>
    </row>
    <row r="867" spans="1:2" x14ac:dyDescent="0.25">
      <c r="A867" s="1"/>
      <c r="B867" s="1"/>
    </row>
    <row r="868" spans="1:2" x14ac:dyDescent="0.25">
      <c r="A868" s="1"/>
      <c r="B868" s="1"/>
    </row>
    <row r="869" spans="1:2" x14ac:dyDescent="0.25">
      <c r="A869" s="1"/>
      <c r="B869" s="1"/>
    </row>
    <row r="870" spans="1:2" x14ac:dyDescent="0.25">
      <c r="A870" s="1"/>
      <c r="B870" s="1"/>
    </row>
    <row r="871" spans="1:2" x14ac:dyDescent="0.25">
      <c r="A871" s="1"/>
      <c r="B871" s="1"/>
    </row>
    <row r="872" spans="1:2" x14ac:dyDescent="0.25">
      <c r="A872" s="1"/>
      <c r="B872" s="1"/>
    </row>
    <row r="873" spans="1:2" x14ac:dyDescent="0.25">
      <c r="A873" s="1"/>
      <c r="B873" s="1"/>
    </row>
    <row r="874" spans="1:2" x14ac:dyDescent="0.25">
      <c r="A874" s="1"/>
      <c r="B874" s="1"/>
    </row>
    <row r="875" spans="1:2" x14ac:dyDescent="0.25">
      <c r="A875" s="1"/>
      <c r="B875" s="1"/>
    </row>
    <row r="876" spans="1:2" x14ac:dyDescent="0.25">
      <c r="A876" s="1"/>
      <c r="B876" s="1"/>
    </row>
    <row r="877" spans="1:2" x14ac:dyDescent="0.25">
      <c r="A877" s="1"/>
      <c r="B877" s="1"/>
    </row>
    <row r="878" spans="1:2" x14ac:dyDescent="0.25">
      <c r="A878" s="1"/>
      <c r="B878" s="1"/>
    </row>
    <row r="879" spans="1:2" x14ac:dyDescent="0.25">
      <c r="A879" s="1"/>
      <c r="B879" s="1"/>
    </row>
    <row r="880" spans="1:2" x14ac:dyDescent="0.25">
      <c r="A880" s="1"/>
      <c r="B880" s="1"/>
    </row>
    <row r="881" spans="1:2" x14ac:dyDescent="0.25">
      <c r="A881" s="1"/>
      <c r="B881" s="1"/>
    </row>
    <row r="882" spans="1:2" x14ac:dyDescent="0.25">
      <c r="A882" s="1"/>
      <c r="B882" s="1"/>
    </row>
    <row r="883" spans="1:2" x14ac:dyDescent="0.25">
      <c r="A883" s="1"/>
      <c r="B883" s="1"/>
    </row>
    <row r="884" spans="1:2" x14ac:dyDescent="0.25">
      <c r="A884" s="1"/>
      <c r="B884" s="1"/>
    </row>
    <row r="885" spans="1:2" x14ac:dyDescent="0.25">
      <c r="A885" s="1"/>
      <c r="B885" s="1"/>
    </row>
    <row r="886" spans="1:2" x14ac:dyDescent="0.25">
      <c r="A886" s="1"/>
      <c r="B886" s="1"/>
    </row>
    <row r="887" spans="1:2" x14ac:dyDescent="0.25">
      <c r="A887" s="1"/>
      <c r="B887" s="1"/>
    </row>
    <row r="888" spans="1:2" x14ac:dyDescent="0.25">
      <c r="A888" s="1"/>
      <c r="B888" s="1"/>
    </row>
    <row r="889" spans="1:2" x14ac:dyDescent="0.25">
      <c r="A889" s="1"/>
      <c r="B889" s="1"/>
    </row>
    <row r="890" spans="1:2" x14ac:dyDescent="0.25">
      <c r="A890" s="1"/>
      <c r="B890" s="1"/>
    </row>
    <row r="891" spans="1:2" x14ac:dyDescent="0.25">
      <c r="A891" s="1"/>
      <c r="B891" s="1"/>
    </row>
    <row r="892" spans="1:2" x14ac:dyDescent="0.25">
      <c r="A892" s="1"/>
      <c r="B892" s="1"/>
    </row>
    <row r="893" spans="1:2" x14ac:dyDescent="0.25">
      <c r="A893" s="1"/>
      <c r="B893" s="1"/>
    </row>
    <row r="894" spans="1:2" x14ac:dyDescent="0.25">
      <c r="A894" s="1"/>
      <c r="B894" s="1"/>
    </row>
    <row r="895" spans="1:2" x14ac:dyDescent="0.25">
      <c r="A895" s="1"/>
      <c r="B895" s="1"/>
    </row>
    <row r="896" spans="1:2" x14ac:dyDescent="0.25">
      <c r="A896" s="1"/>
      <c r="B896" s="1"/>
    </row>
    <row r="897" spans="1:2" x14ac:dyDescent="0.25">
      <c r="A897" s="1"/>
      <c r="B897" s="1"/>
    </row>
    <row r="898" spans="1:2" x14ac:dyDescent="0.25">
      <c r="A898" s="1"/>
      <c r="B898" s="1"/>
    </row>
    <row r="899" spans="1:2" x14ac:dyDescent="0.25">
      <c r="A899" s="1"/>
      <c r="B899" s="1"/>
    </row>
    <row r="900" spans="1:2" x14ac:dyDescent="0.25">
      <c r="A900" s="1"/>
      <c r="B900" s="1"/>
    </row>
    <row r="901" spans="1:2" x14ac:dyDescent="0.25">
      <c r="A901" s="1"/>
      <c r="B901" s="1"/>
    </row>
    <row r="902" spans="1:2" x14ac:dyDescent="0.25">
      <c r="A902" s="1"/>
      <c r="B902" s="1"/>
    </row>
    <row r="903" spans="1:2" x14ac:dyDescent="0.25">
      <c r="A903" s="1"/>
      <c r="B903" s="1"/>
    </row>
    <row r="904" spans="1:2" x14ac:dyDescent="0.25">
      <c r="A904" s="1"/>
      <c r="B904" s="1"/>
    </row>
    <row r="905" spans="1:2" x14ac:dyDescent="0.25">
      <c r="A905" s="1"/>
      <c r="B905" s="1"/>
    </row>
    <row r="906" spans="1:2" x14ac:dyDescent="0.25">
      <c r="A906" s="1"/>
      <c r="B906" s="1"/>
    </row>
    <row r="907" spans="1:2" x14ac:dyDescent="0.25">
      <c r="A907" s="1"/>
      <c r="B907" s="1"/>
    </row>
    <row r="908" spans="1:2" x14ac:dyDescent="0.25">
      <c r="A908" s="1"/>
      <c r="B908" s="1"/>
    </row>
    <row r="909" spans="1:2" x14ac:dyDescent="0.25">
      <c r="A909" s="1"/>
      <c r="B909" s="1"/>
    </row>
    <row r="910" spans="1:2" x14ac:dyDescent="0.25">
      <c r="A910" s="1"/>
      <c r="B910" s="1"/>
    </row>
    <row r="911" spans="1:2" x14ac:dyDescent="0.25">
      <c r="A911" s="1"/>
      <c r="B911" s="1"/>
    </row>
    <row r="912" spans="1:2" x14ac:dyDescent="0.25">
      <c r="A912" s="1"/>
      <c r="B912" s="1"/>
    </row>
    <row r="913" spans="1:2" x14ac:dyDescent="0.25">
      <c r="A913" s="1"/>
      <c r="B913" s="1"/>
    </row>
    <row r="914" spans="1:2" x14ac:dyDescent="0.25">
      <c r="A914" s="1"/>
      <c r="B914" s="1"/>
    </row>
    <row r="915" spans="1:2" x14ac:dyDescent="0.25">
      <c r="A915" s="1"/>
      <c r="B915" s="1"/>
    </row>
    <row r="916" spans="1:2" x14ac:dyDescent="0.25">
      <c r="A916" s="1"/>
      <c r="B916" s="1"/>
    </row>
    <row r="917" spans="1:2" x14ac:dyDescent="0.25">
      <c r="A917" s="1"/>
      <c r="B917" s="1"/>
    </row>
    <row r="918" spans="1:2" x14ac:dyDescent="0.25">
      <c r="A918" s="1"/>
      <c r="B918" s="1"/>
    </row>
    <row r="919" spans="1:2" x14ac:dyDescent="0.25">
      <c r="A919" s="1"/>
      <c r="B919" s="1"/>
    </row>
    <row r="920" spans="1:2" x14ac:dyDescent="0.25">
      <c r="A920" s="1"/>
      <c r="B920" s="1"/>
    </row>
    <row r="921" spans="1:2" x14ac:dyDescent="0.25">
      <c r="A921" s="1"/>
      <c r="B921" s="1"/>
    </row>
    <row r="922" spans="1:2" x14ac:dyDescent="0.25">
      <c r="A922" s="1"/>
      <c r="B922" s="1"/>
    </row>
    <row r="923" spans="1:2" x14ac:dyDescent="0.25">
      <c r="A923" s="1"/>
      <c r="B923" s="1"/>
    </row>
    <row r="924" spans="1:2" x14ac:dyDescent="0.25">
      <c r="A924" s="1"/>
      <c r="B924" s="1"/>
    </row>
    <row r="925" spans="1:2" x14ac:dyDescent="0.25">
      <c r="A925" s="1"/>
      <c r="B925" s="1"/>
    </row>
    <row r="926" spans="1:2" x14ac:dyDescent="0.25">
      <c r="A926" s="1"/>
      <c r="B926" s="1"/>
    </row>
    <row r="927" spans="1:2" x14ac:dyDescent="0.25">
      <c r="A927" s="1"/>
      <c r="B927" s="1"/>
    </row>
    <row r="928" spans="1:2" x14ac:dyDescent="0.25">
      <c r="A928" s="1"/>
      <c r="B928" s="1"/>
    </row>
    <row r="929" spans="1:2" x14ac:dyDescent="0.25">
      <c r="A929" s="1"/>
      <c r="B929" s="1"/>
    </row>
    <row r="930" spans="1:2" x14ac:dyDescent="0.25">
      <c r="A930" s="1"/>
      <c r="B930" s="1"/>
    </row>
    <row r="931" spans="1:2" x14ac:dyDescent="0.25">
      <c r="A931" s="1"/>
      <c r="B931" s="1"/>
    </row>
    <row r="932" spans="1:2" x14ac:dyDescent="0.25">
      <c r="A932" s="1"/>
      <c r="B932" s="1"/>
    </row>
    <row r="933" spans="1:2" x14ac:dyDescent="0.25">
      <c r="A933" s="1"/>
      <c r="B933" s="1"/>
    </row>
    <row r="934" spans="1:2" x14ac:dyDescent="0.25">
      <c r="A934" s="1"/>
      <c r="B934" s="1"/>
    </row>
    <row r="935" spans="1:2" x14ac:dyDescent="0.25">
      <c r="A935" s="1"/>
      <c r="B935" s="1"/>
    </row>
    <row r="936" spans="1:2" x14ac:dyDescent="0.25">
      <c r="A936" s="1"/>
      <c r="B936" s="1"/>
    </row>
    <row r="937" spans="1:2" x14ac:dyDescent="0.25">
      <c r="A937" s="1"/>
      <c r="B937" s="1"/>
    </row>
    <row r="938" spans="1:2" x14ac:dyDescent="0.25">
      <c r="A938" s="1"/>
      <c r="B938" s="1"/>
    </row>
    <row r="939" spans="1:2" x14ac:dyDescent="0.25">
      <c r="A939" s="1"/>
      <c r="B939" s="1"/>
    </row>
    <row r="940" spans="1:2" x14ac:dyDescent="0.25">
      <c r="A940" s="1"/>
      <c r="B940" s="1"/>
    </row>
    <row r="941" spans="1:2" x14ac:dyDescent="0.25">
      <c r="A941" s="1"/>
      <c r="B941" s="1"/>
    </row>
    <row r="942" spans="1:2" x14ac:dyDescent="0.25">
      <c r="A942" s="1"/>
      <c r="B942" s="1"/>
    </row>
    <row r="943" spans="1:2" x14ac:dyDescent="0.25">
      <c r="A943" s="1"/>
      <c r="B943" s="1"/>
    </row>
    <row r="944" spans="1:2" x14ac:dyDescent="0.25">
      <c r="A944" s="1"/>
      <c r="B944" s="1"/>
    </row>
    <row r="945" spans="1:2" x14ac:dyDescent="0.25">
      <c r="A945" s="1"/>
      <c r="B945" s="1"/>
    </row>
    <row r="946" spans="1:2" x14ac:dyDescent="0.25">
      <c r="A946" s="1"/>
      <c r="B946" s="1"/>
    </row>
    <row r="947" spans="1:2" x14ac:dyDescent="0.25">
      <c r="A947" s="1"/>
      <c r="B947" s="1"/>
    </row>
    <row r="948" spans="1:2" x14ac:dyDescent="0.25">
      <c r="A948" s="1"/>
      <c r="B948" s="1"/>
    </row>
    <row r="949" spans="1:2" x14ac:dyDescent="0.25">
      <c r="A949" s="1"/>
      <c r="B949" s="1"/>
    </row>
    <row r="950" spans="1:2" x14ac:dyDescent="0.25">
      <c r="A950" s="1"/>
      <c r="B950" s="1"/>
    </row>
    <row r="951" spans="1:2" x14ac:dyDescent="0.25">
      <c r="A951" s="1"/>
      <c r="B951" s="1"/>
    </row>
    <row r="952" spans="1:2" x14ac:dyDescent="0.25">
      <c r="A952" s="1"/>
      <c r="B952" s="1"/>
    </row>
    <row r="953" spans="1:2" x14ac:dyDescent="0.25">
      <c r="A953" s="1"/>
      <c r="B953" s="1"/>
    </row>
    <row r="954" spans="1:2" x14ac:dyDescent="0.25">
      <c r="A954" s="1"/>
      <c r="B954" s="1"/>
    </row>
    <row r="955" spans="1:2" x14ac:dyDescent="0.25">
      <c r="A955" s="1"/>
      <c r="B955" s="1"/>
    </row>
    <row r="956" spans="1:2" x14ac:dyDescent="0.25">
      <c r="A956" s="1"/>
      <c r="B956" s="1"/>
    </row>
    <row r="957" spans="1:2" x14ac:dyDescent="0.25">
      <c r="A957" s="1"/>
      <c r="B957" s="1"/>
    </row>
    <row r="958" spans="1:2" x14ac:dyDescent="0.25">
      <c r="A958" s="1"/>
      <c r="B958" s="1"/>
    </row>
    <row r="959" spans="1:2" x14ac:dyDescent="0.25">
      <c r="A959" s="1"/>
      <c r="B959" s="1"/>
    </row>
    <row r="960" spans="1:2" x14ac:dyDescent="0.25">
      <c r="A960" s="1"/>
      <c r="B960" s="1"/>
    </row>
    <row r="961" spans="1:2" x14ac:dyDescent="0.25">
      <c r="A961" s="1"/>
      <c r="B961" s="1"/>
    </row>
    <row r="962" spans="1:2" x14ac:dyDescent="0.25">
      <c r="A962" s="1"/>
      <c r="B962" s="1"/>
    </row>
    <row r="963" spans="1:2" x14ac:dyDescent="0.25">
      <c r="A963" s="1"/>
      <c r="B963" s="1"/>
    </row>
    <row r="964" spans="1:2" x14ac:dyDescent="0.25">
      <c r="A964" s="1"/>
      <c r="B964" s="1"/>
    </row>
    <row r="965" spans="1:2" x14ac:dyDescent="0.25">
      <c r="A965" s="1"/>
      <c r="B965" s="1"/>
    </row>
    <row r="966" spans="1:2" x14ac:dyDescent="0.25">
      <c r="A966" s="1"/>
      <c r="B966" s="1"/>
    </row>
    <row r="967" spans="1:2" x14ac:dyDescent="0.25">
      <c r="A967" s="1"/>
      <c r="B967" s="1"/>
    </row>
    <row r="968" spans="1:2" x14ac:dyDescent="0.25">
      <c r="A968" s="1"/>
      <c r="B968" s="1"/>
    </row>
    <row r="969" spans="1:2" x14ac:dyDescent="0.25">
      <c r="A969" s="1"/>
      <c r="B969" s="1"/>
    </row>
    <row r="970" spans="1:2" x14ac:dyDescent="0.25">
      <c r="A970" s="1"/>
      <c r="B970" s="1"/>
    </row>
    <row r="971" spans="1:2" x14ac:dyDescent="0.25">
      <c r="A971" s="1"/>
      <c r="B971" s="1"/>
    </row>
    <row r="972" spans="1:2" x14ac:dyDescent="0.25">
      <c r="A972" s="1"/>
      <c r="B972" s="1"/>
    </row>
    <row r="973" spans="1:2" x14ac:dyDescent="0.25">
      <c r="A973" s="1"/>
      <c r="B973" s="1"/>
    </row>
    <row r="974" spans="1:2" x14ac:dyDescent="0.25">
      <c r="A974" s="1"/>
      <c r="B974" s="1"/>
    </row>
    <row r="975" spans="1:2" x14ac:dyDescent="0.25">
      <c r="A975" s="1"/>
      <c r="B975" s="1"/>
    </row>
    <row r="976" spans="1:2" x14ac:dyDescent="0.25">
      <c r="A976" s="1"/>
      <c r="B976" s="1"/>
    </row>
    <row r="977" spans="1:2" x14ac:dyDescent="0.25">
      <c r="A977" s="1"/>
      <c r="B977" s="1"/>
    </row>
    <row r="978" spans="1:2" x14ac:dyDescent="0.25">
      <c r="A978" s="1"/>
      <c r="B978" s="1"/>
    </row>
    <row r="979" spans="1:2" x14ac:dyDescent="0.25">
      <c r="A979" s="1"/>
      <c r="B979" s="1"/>
    </row>
    <row r="980" spans="1:2" x14ac:dyDescent="0.25">
      <c r="A980" s="1"/>
      <c r="B980" s="1"/>
    </row>
    <row r="981" spans="1:2" x14ac:dyDescent="0.25">
      <c r="A981" s="1"/>
      <c r="B981" s="1"/>
    </row>
    <row r="982" spans="1:2" x14ac:dyDescent="0.25">
      <c r="A982" s="1"/>
      <c r="B982" s="1"/>
    </row>
    <row r="983" spans="1:2" x14ac:dyDescent="0.25">
      <c r="A983" s="1"/>
      <c r="B983" s="1"/>
    </row>
    <row r="984" spans="1:2" x14ac:dyDescent="0.25">
      <c r="A984" s="1"/>
      <c r="B984" s="1"/>
    </row>
    <row r="985" spans="1:2" x14ac:dyDescent="0.25">
      <c r="A985" s="1"/>
      <c r="B985" s="1"/>
    </row>
    <row r="986" spans="1:2" x14ac:dyDescent="0.25">
      <c r="A986" s="1"/>
      <c r="B986" s="1"/>
    </row>
    <row r="987" spans="1:2" x14ac:dyDescent="0.25">
      <c r="A987" s="1"/>
      <c r="B987" s="1"/>
    </row>
    <row r="988" spans="1:2" x14ac:dyDescent="0.25">
      <c r="A988" s="1"/>
      <c r="B988" s="1"/>
    </row>
    <row r="989" spans="1:2" x14ac:dyDescent="0.25">
      <c r="A989" s="1"/>
      <c r="B989" s="1"/>
    </row>
    <row r="990" spans="1:2" x14ac:dyDescent="0.25">
      <c r="A990" s="1"/>
      <c r="B990" s="1"/>
    </row>
    <row r="991" spans="1:2" x14ac:dyDescent="0.25">
      <c r="A991" s="1"/>
      <c r="B991" s="1"/>
    </row>
    <row r="992" spans="1:2" x14ac:dyDescent="0.25">
      <c r="A992" s="1"/>
      <c r="B992" s="1"/>
    </row>
    <row r="993" spans="1:2" x14ac:dyDescent="0.25">
      <c r="A993" s="1"/>
      <c r="B993" s="1"/>
    </row>
    <row r="994" spans="1:2" x14ac:dyDescent="0.25">
      <c r="A994" s="1"/>
      <c r="B994" s="1"/>
    </row>
    <row r="995" spans="1:2" x14ac:dyDescent="0.25">
      <c r="A995" s="1"/>
      <c r="B995" s="1"/>
    </row>
    <row r="996" spans="1:2" x14ac:dyDescent="0.25">
      <c r="A996" s="1"/>
      <c r="B996" s="1"/>
    </row>
    <row r="997" spans="1:2" x14ac:dyDescent="0.25">
      <c r="A997" s="1"/>
      <c r="B997" s="1"/>
    </row>
    <row r="998" spans="1:2" x14ac:dyDescent="0.25">
      <c r="A998" s="1"/>
      <c r="B998" s="1"/>
    </row>
    <row r="999" spans="1:2" x14ac:dyDescent="0.25">
      <c r="A999" s="1"/>
      <c r="B999" s="1"/>
    </row>
    <row r="1000" spans="1:2" x14ac:dyDescent="0.25">
      <c r="A1000" s="1"/>
      <c r="B1000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Background info</vt:lpstr>
      <vt:lpstr>Standard settings</vt:lpstr>
      <vt:lpstr>ASM max short (x)15,20,25%</vt:lpstr>
      <vt:lpstr>Airway size (A) 2, 2.75, 4mm</vt:lpstr>
      <vt:lpstr>ASM area (B) 1,1.5,2pi</vt:lpstr>
      <vt:lpstr>Wall area (C) 2,2.5,3pi</vt:lpstr>
      <vt:lpstr>Mucus area (D) .16,.32,.64pi</vt:lpstr>
      <vt:lpstr>Mch dose response curve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Dylan Johnson</dc:creator>
  <cp:lastModifiedBy>Dylan Johnson</cp:lastModifiedBy>
  <dcterms:created xsi:type="dcterms:W3CDTF">2016-10-17T09:03:44Z</dcterms:created>
  <dcterms:modified xsi:type="dcterms:W3CDTF">2016-10-17T09:03:44Z</dcterms:modified>
</cp:coreProperties>
</file>