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ITS3200-Project-Group-P\WebContent\models\model_testing\"/>
    </mc:Choice>
  </mc:AlternateContent>
  <bookViews>
    <workbookView xWindow="0" yWindow="0" windowWidth="28770" windowHeight="12135"/>
  </bookViews>
  <sheets>
    <sheet name="test_valu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L6" i="1"/>
  <c r="M6" i="1"/>
  <c r="N6" i="1"/>
  <c r="Q6" i="1"/>
  <c r="P6" i="1" s="1"/>
  <c r="E7" i="1"/>
  <c r="F7" i="1"/>
  <c r="G7" i="1"/>
  <c r="H7" i="1"/>
  <c r="O7" i="1" s="1"/>
  <c r="L7" i="1"/>
  <c r="M7" i="1"/>
  <c r="Q7" i="1"/>
  <c r="E8" i="1"/>
  <c r="L8" i="1" s="1"/>
  <c r="F8" i="1"/>
  <c r="G8" i="1"/>
  <c r="N8" i="1" s="1"/>
  <c r="H8" i="1"/>
  <c r="O8" i="1" s="1"/>
  <c r="Q8" i="1"/>
  <c r="E9" i="1"/>
  <c r="F9" i="1"/>
  <c r="M9" i="1" s="1"/>
  <c r="G9" i="1"/>
  <c r="N9" i="1" s="1"/>
  <c r="H9" i="1"/>
  <c r="O9" i="1" s="1"/>
  <c r="Q9" i="1"/>
  <c r="E10" i="1"/>
  <c r="F10" i="1"/>
  <c r="M10" i="1" s="1"/>
  <c r="G10" i="1"/>
  <c r="N10" i="1" s="1"/>
  <c r="H10" i="1"/>
  <c r="Q10" i="1"/>
  <c r="E11" i="1"/>
  <c r="L11" i="1" s="1"/>
  <c r="F11" i="1"/>
  <c r="G11" i="1"/>
  <c r="H11" i="1"/>
  <c r="M11" i="1"/>
  <c r="N11" i="1"/>
  <c r="Q11" i="1"/>
  <c r="E12" i="1"/>
  <c r="L12" i="1" s="1"/>
  <c r="F12" i="1"/>
  <c r="G12" i="1"/>
  <c r="H12" i="1"/>
  <c r="O12" i="1" s="1"/>
  <c r="M12" i="1"/>
  <c r="Q12" i="1"/>
  <c r="E13" i="1"/>
  <c r="F13" i="1"/>
  <c r="G13" i="1"/>
  <c r="N13" i="1" s="1"/>
  <c r="H13" i="1"/>
  <c r="O13" i="1" s="1"/>
  <c r="L13" i="1"/>
  <c r="Q13" i="1"/>
  <c r="E14" i="1"/>
  <c r="L14" i="1" s="1"/>
  <c r="F14" i="1"/>
  <c r="G14" i="1"/>
  <c r="N14" i="1" s="1"/>
  <c r="H14" i="1"/>
  <c r="O14" i="1" s="1"/>
  <c r="Q14" i="1"/>
  <c r="E15" i="1"/>
  <c r="F15" i="1"/>
  <c r="M15" i="1" s="1"/>
  <c r="G15" i="1"/>
  <c r="H15" i="1"/>
  <c r="O15" i="1" s="1"/>
  <c r="Q15" i="1"/>
  <c r="E16" i="1"/>
  <c r="F16" i="1"/>
  <c r="M16" i="1" s="1"/>
  <c r="G16" i="1"/>
  <c r="H16" i="1"/>
  <c r="L16" i="1"/>
  <c r="N16" i="1"/>
  <c r="Q16" i="1"/>
  <c r="E17" i="1"/>
  <c r="F17" i="1"/>
  <c r="G17" i="1"/>
  <c r="H17" i="1"/>
  <c r="O17" i="1" s="1"/>
  <c r="L17" i="1"/>
  <c r="M17" i="1"/>
  <c r="Q17" i="1"/>
  <c r="E18" i="1"/>
  <c r="L18" i="1" s="1"/>
  <c r="F18" i="1"/>
  <c r="M18" i="1" s="1"/>
  <c r="G18" i="1"/>
  <c r="H18" i="1"/>
  <c r="O18" i="1" s="1"/>
  <c r="Q18" i="1"/>
  <c r="E19" i="1"/>
  <c r="L19" i="1" s="1"/>
  <c r="F19" i="1"/>
  <c r="G19" i="1"/>
  <c r="N19" i="1" s="1"/>
  <c r="H19" i="1"/>
  <c r="O19" i="1" s="1"/>
  <c r="Q19" i="1"/>
  <c r="E20" i="1"/>
  <c r="F20" i="1"/>
  <c r="M20" i="1" s="1"/>
  <c r="G20" i="1"/>
  <c r="N20" i="1" s="1"/>
  <c r="H20" i="1"/>
  <c r="O20" i="1" s="1"/>
  <c r="Q20" i="1"/>
  <c r="E21" i="1"/>
  <c r="L21" i="1" s="1"/>
  <c r="F21" i="1"/>
  <c r="G21" i="1"/>
  <c r="N21" i="1" s="1"/>
  <c r="H21" i="1"/>
  <c r="M21" i="1"/>
  <c r="Q21" i="1"/>
  <c r="E22" i="1"/>
  <c r="L22" i="1" s="1"/>
  <c r="F22" i="1"/>
  <c r="M22" i="1" s="1"/>
  <c r="G22" i="1"/>
  <c r="N22" i="1" s="1"/>
  <c r="H22" i="1"/>
  <c r="Q22" i="1"/>
  <c r="E23" i="1"/>
  <c r="L23" i="1" s="1"/>
  <c r="F23" i="1"/>
  <c r="G23" i="1"/>
  <c r="H23" i="1"/>
  <c r="O23" i="1" s="1"/>
  <c r="M23" i="1"/>
  <c r="Q23" i="1"/>
  <c r="E24" i="1"/>
  <c r="F24" i="1"/>
  <c r="G24" i="1"/>
  <c r="N24" i="1" s="1"/>
  <c r="H24" i="1"/>
  <c r="O24" i="1" s="1"/>
  <c r="L24" i="1"/>
  <c r="Q24" i="1"/>
  <c r="E25" i="1"/>
  <c r="F25" i="1"/>
  <c r="G25" i="1"/>
  <c r="N25" i="1" s="1"/>
  <c r="H25" i="1"/>
  <c r="O25" i="1" s="1"/>
  <c r="M25" i="1"/>
  <c r="Q25" i="1"/>
  <c r="E26" i="1"/>
  <c r="L26" i="1" s="1"/>
  <c r="F26" i="1"/>
  <c r="G26" i="1"/>
  <c r="N26" i="1" s="1"/>
  <c r="H26" i="1"/>
  <c r="O26" i="1" s="1"/>
  <c r="Q26" i="1"/>
  <c r="E27" i="1"/>
  <c r="L27" i="1" s="1"/>
  <c r="F27" i="1"/>
  <c r="M27" i="1" s="1"/>
  <c r="G27" i="1"/>
  <c r="N27" i="1" s="1"/>
  <c r="H27" i="1"/>
  <c r="Q27" i="1"/>
  <c r="E28" i="1"/>
  <c r="L28" i="1" s="1"/>
  <c r="F28" i="1"/>
  <c r="G28" i="1"/>
  <c r="N28" i="1" s="1"/>
  <c r="H28" i="1"/>
  <c r="M28" i="1"/>
  <c r="Q28" i="1"/>
  <c r="E29" i="1"/>
  <c r="F29" i="1"/>
  <c r="M29" i="1" s="1"/>
  <c r="G29" i="1"/>
  <c r="N29" i="1" s="1"/>
  <c r="H29" i="1"/>
  <c r="O29" i="1" s="1"/>
  <c r="L29" i="1"/>
  <c r="Q29" i="1"/>
  <c r="E30" i="1"/>
  <c r="F30" i="1"/>
  <c r="G30" i="1"/>
  <c r="N30" i="1" s="1"/>
  <c r="H30" i="1"/>
  <c r="M30" i="1"/>
  <c r="Q30" i="1"/>
  <c r="E31" i="1"/>
  <c r="F31" i="1"/>
  <c r="G31" i="1"/>
  <c r="N31" i="1" s="1"/>
  <c r="H31" i="1"/>
  <c r="O31" i="1" s="1"/>
  <c r="L31" i="1"/>
  <c r="Q31" i="1"/>
  <c r="E32" i="1"/>
  <c r="L32" i="1" s="1"/>
  <c r="F32" i="1"/>
  <c r="G32" i="1"/>
  <c r="H32" i="1"/>
  <c r="O32" i="1" s="1"/>
  <c r="M32" i="1"/>
  <c r="Q32" i="1"/>
  <c r="E33" i="1"/>
  <c r="F33" i="1"/>
  <c r="G33" i="1"/>
  <c r="N33" i="1" s="1"/>
  <c r="H33" i="1"/>
  <c r="O33" i="1" s="1"/>
  <c r="L33" i="1"/>
  <c r="Q33" i="1"/>
  <c r="E34" i="1"/>
  <c r="F34" i="1"/>
  <c r="G34" i="1"/>
  <c r="N34" i="1" s="1"/>
  <c r="H34" i="1"/>
  <c r="O34" i="1" s="1"/>
  <c r="M34" i="1"/>
  <c r="Q34" i="1"/>
  <c r="E42" i="1"/>
  <c r="L42" i="1" s="1"/>
  <c r="F42" i="1"/>
  <c r="M42" i="1" s="1"/>
  <c r="G42" i="1"/>
  <c r="H42" i="1"/>
  <c r="O42" i="1" s="1"/>
  <c r="Q42" i="1"/>
  <c r="E43" i="1"/>
  <c r="L43" i="1" s="1"/>
  <c r="F43" i="1"/>
  <c r="G43" i="1"/>
  <c r="N43" i="1" s="1"/>
  <c r="H43" i="1"/>
  <c r="O43" i="1" s="1"/>
  <c r="Q43" i="1"/>
  <c r="E44" i="1"/>
  <c r="F44" i="1"/>
  <c r="M44" i="1" s="1"/>
  <c r="G44" i="1"/>
  <c r="H44" i="1"/>
  <c r="O44" i="1" s="1"/>
  <c r="Q44" i="1"/>
  <c r="E45" i="1"/>
  <c r="L45" i="1" s="1"/>
  <c r="F45" i="1"/>
  <c r="G45" i="1"/>
  <c r="N45" i="1" s="1"/>
  <c r="H45" i="1"/>
  <c r="O45" i="1" s="1"/>
  <c r="Q45" i="1"/>
  <c r="E46" i="1"/>
  <c r="L46" i="1" s="1"/>
  <c r="F46" i="1"/>
  <c r="M46" i="1" s="1"/>
  <c r="G46" i="1"/>
  <c r="H46" i="1"/>
  <c r="Q46" i="1"/>
  <c r="E47" i="1"/>
  <c r="L47" i="1" s="1"/>
  <c r="F47" i="1"/>
  <c r="G47" i="1"/>
  <c r="N47" i="1" s="1"/>
  <c r="H47" i="1"/>
  <c r="O47" i="1" s="1"/>
  <c r="Q47" i="1"/>
  <c r="E48" i="1"/>
  <c r="F48" i="1"/>
  <c r="M48" i="1" s="1"/>
  <c r="G48" i="1"/>
  <c r="N48" i="1" s="1"/>
  <c r="H48" i="1"/>
  <c r="Q48" i="1"/>
  <c r="E49" i="1"/>
  <c r="L49" i="1" s="1"/>
  <c r="F49" i="1"/>
  <c r="G49" i="1"/>
  <c r="N49" i="1" s="1"/>
  <c r="H49" i="1"/>
  <c r="O49" i="1" s="1"/>
  <c r="Q49" i="1"/>
  <c r="E50" i="1"/>
  <c r="L50" i="1" s="1"/>
  <c r="F50" i="1"/>
  <c r="M50" i="1" s="1"/>
  <c r="G50" i="1"/>
  <c r="H50" i="1"/>
  <c r="O50" i="1" s="1"/>
  <c r="Q50" i="1"/>
  <c r="E51" i="1"/>
  <c r="L51" i="1" s="1"/>
  <c r="F51" i="1"/>
  <c r="G51" i="1"/>
  <c r="N51" i="1" s="1"/>
  <c r="H51" i="1"/>
  <c r="O51" i="1" s="1"/>
  <c r="Q51" i="1"/>
  <c r="E52" i="1"/>
  <c r="F52" i="1"/>
  <c r="M52" i="1" s="1"/>
  <c r="G52" i="1"/>
  <c r="N52" i="1" s="1"/>
  <c r="H52" i="1"/>
  <c r="O52" i="1" s="1"/>
  <c r="Q52" i="1"/>
  <c r="E53" i="1"/>
  <c r="F53" i="1"/>
  <c r="G53" i="1"/>
  <c r="N53" i="1" s="1"/>
  <c r="H53" i="1"/>
  <c r="O53" i="1" s="1"/>
  <c r="L53" i="1"/>
  <c r="Q53" i="1"/>
  <c r="E54" i="1"/>
  <c r="L54" i="1" s="1"/>
  <c r="F54" i="1"/>
  <c r="M54" i="1" s="1"/>
  <c r="G54" i="1"/>
  <c r="H54" i="1"/>
  <c r="O54" i="1" s="1"/>
  <c r="Q54" i="1"/>
  <c r="E55" i="1"/>
  <c r="L55" i="1" s="1"/>
  <c r="F55" i="1"/>
  <c r="G55" i="1"/>
  <c r="N55" i="1" s="1"/>
  <c r="H55" i="1"/>
  <c r="O55" i="1" s="1"/>
  <c r="Q55" i="1"/>
  <c r="E56" i="1"/>
  <c r="F56" i="1"/>
  <c r="M56" i="1" s="1"/>
  <c r="G56" i="1"/>
  <c r="N56" i="1" s="1"/>
  <c r="H56" i="1"/>
  <c r="O56" i="1" s="1"/>
  <c r="Q56" i="1"/>
  <c r="E57" i="1"/>
  <c r="L57" i="1" s="1"/>
  <c r="F57" i="1"/>
  <c r="G57" i="1"/>
  <c r="N57" i="1" s="1"/>
  <c r="H57" i="1"/>
  <c r="O57" i="1" s="1"/>
  <c r="Q57" i="1"/>
  <c r="E58" i="1"/>
  <c r="L58" i="1" s="1"/>
  <c r="F58" i="1"/>
  <c r="M58" i="1" s="1"/>
  <c r="G58" i="1"/>
  <c r="H58" i="1"/>
  <c r="O58" i="1" s="1"/>
  <c r="Q58" i="1"/>
  <c r="E59" i="1"/>
  <c r="L59" i="1" s="1"/>
  <c r="F59" i="1"/>
  <c r="G59" i="1"/>
  <c r="N59" i="1" s="1"/>
  <c r="H59" i="1"/>
  <c r="O59" i="1" s="1"/>
  <c r="Q59" i="1"/>
  <c r="E60" i="1"/>
  <c r="F60" i="1"/>
  <c r="M60" i="1" s="1"/>
  <c r="G60" i="1"/>
  <c r="H60" i="1"/>
  <c r="O60" i="1" s="1"/>
  <c r="Q60" i="1"/>
  <c r="E61" i="1"/>
  <c r="L61" i="1" s="1"/>
  <c r="F61" i="1"/>
  <c r="G61" i="1"/>
  <c r="N61" i="1" s="1"/>
  <c r="H61" i="1"/>
  <c r="O61" i="1" s="1"/>
  <c r="Q61" i="1"/>
  <c r="E62" i="1"/>
  <c r="L62" i="1" s="1"/>
  <c r="F62" i="1"/>
  <c r="M62" i="1" s="1"/>
  <c r="G62" i="1"/>
  <c r="H62" i="1"/>
  <c r="Q62" i="1"/>
  <c r="E63" i="1"/>
  <c r="L63" i="1" s="1"/>
  <c r="F63" i="1"/>
  <c r="G63" i="1"/>
  <c r="N63" i="1" s="1"/>
  <c r="H63" i="1"/>
  <c r="O63" i="1" s="1"/>
  <c r="Q63" i="1"/>
  <c r="E64" i="1"/>
  <c r="F64" i="1"/>
  <c r="M64" i="1" s="1"/>
  <c r="G64" i="1"/>
  <c r="N64" i="1" s="1"/>
  <c r="H64" i="1"/>
  <c r="Q64" i="1"/>
  <c r="E65" i="1"/>
  <c r="L65" i="1" s="1"/>
  <c r="F65" i="1"/>
  <c r="G65" i="1"/>
  <c r="N65" i="1" s="1"/>
  <c r="H65" i="1"/>
  <c r="O65" i="1" s="1"/>
  <c r="Q65" i="1"/>
  <c r="E66" i="1"/>
  <c r="L66" i="1" s="1"/>
  <c r="F66" i="1"/>
  <c r="M66" i="1" s="1"/>
  <c r="G66" i="1"/>
  <c r="H66" i="1"/>
  <c r="O66" i="1" s="1"/>
  <c r="Q66" i="1"/>
  <c r="E67" i="1"/>
  <c r="L67" i="1" s="1"/>
  <c r="F67" i="1"/>
  <c r="G67" i="1"/>
  <c r="N67" i="1" s="1"/>
  <c r="H67" i="1"/>
  <c r="O67" i="1" s="1"/>
  <c r="Q67" i="1"/>
  <c r="E68" i="1"/>
  <c r="F68" i="1"/>
  <c r="M68" i="1" s="1"/>
  <c r="G68" i="1"/>
  <c r="N68" i="1" s="1"/>
  <c r="H68" i="1"/>
  <c r="O68" i="1" s="1"/>
  <c r="Q68" i="1"/>
  <c r="E69" i="1"/>
  <c r="L69" i="1" s="1"/>
  <c r="F69" i="1"/>
  <c r="G69" i="1"/>
  <c r="N69" i="1" s="1"/>
  <c r="H69" i="1"/>
  <c r="O69" i="1" s="1"/>
  <c r="Q69" i="1"/>
  <c r="E70" i="1"/>
  <c r="L70" i="1" s="1"/>
  <c r="F70" i="1"/>
  <c r="M70" i="1" s="1"/>
  <c r="G70" i="1"/>
  <c r="H70" i="1"/>
  <c r="O70" i="1" s="1"/>
  <c r="Q70" i="1"/>
  <c r="E71" i="1"/>
  <c r="F71" i="1"/>
  <c r="G71" i="1"/>
  <c r="N71" i="1" s="1"/>
  <c r="H71" i="1"/>
  <c r="O71" i="1" s="1"/>
  <c r="L71" i="1"/>
  <c r="Q71" i="1"/>
  <c r="E72" i="1"/>
  <c r="F72" i="1"/>
  <c r="M72" i="1" s="1"/>
  <c r="G72" i="1"/>
  <c r="N72" i="1" s="1"/>
  <c r="H72" i="1"/>
  <c r="O72" i="1" s="1"/>
  <c r="Q72" i="1"/>
  <c r="E73" i="1"/>
  <c r="L73" i="1" s="1"/>
  <c r="F73" i="1"/>
  <c r="G73" i="1"/>
  <c r="N73" i="1" s="1"/>
  <c r="H73" i="1"/>
  <c r="O73" i="1" s="1"/>
  <c r="Q73" i="1"/>
  <c r="E74" i="1"/>
  <c r="L74" i="1" s="1"/>
  <c r="F74" i="1"/>
  <c r="M74" i="1" s="1"/>
  <c r="G74" i="1"/>
  <c r="H74" i="1"/>
  <c r="O74" i="1" s="1"/>
  <c r="Q74" i="1"/>
  <c r="E75" i="1"/>
  <c r="L75" i="1" s="1"/>
  <c r="F75" i="1"/>
  <c r="G75" i="1"/>
  <c r="N75" i="1" s="1"/>
  <c r="H75" i="1"/>
  <c r="O75" i="1" s="1"/>
  <c r="Q75" i="1"/>
  <c r="E76" i="1"/>
  <c r="F76" i="1"/>
  <c r="M76" i="1" s="1"/>
  <c r="G76" i="1"/>
  <c r="H76" i="1"/>
  <c r="O76" i="1" s="1"/>
  <c r="Q76" i="1"/>
  <c r="E77" i="1"/>
  <c r="L77" i="1" s="1"/>
  <c r="F77" i="1"/>
  <c r="G77" i="1"/>
  <c r="N77" i="1" s="1"/>
  <c r="H77" i="1"/>
  <c r="O77" i="1" s="1"/>
  <c r="Q77" i="1"/>
  <c r="E78" i="1"/>
  <c r="L78" i="1" s="1"/>
  <c r="F78" i="1"/>
  <c r="M78" i="1" s="1"/>
  <c r="G78" i="1"/>
  <c r="H78" i="1"/>
  <c r="Q78" i="1"/>
  <c r="E79" i="1"/>
  <c r="F79" i="1"/>
  <c r="G79" i="1"/>
  <c r="N79" i="1" s="1"/>
  <c r="H79" i="1"/>
  <c r="O79" i="1" s="1"/>
  <c r="L79" i="1"/>
  <c r="Q79" i="1"/>
  <c r="E80" i="1"/>
  <c r="F80" i="1"/>
  <c r="M80" i="1" s="1"/>
  <c r="G80" i="1"/>
  <c r="N80" i="1" s="1"/>
  <c r="H80" i="1"/>
  <c r="Q80" i="1"/>
  <c r="E81" i="1"/>
  <c r="L81" i="1" s="1"/>
  <c r="F81" i="1"/>
  <c r="G81" i="1"/>
  <c r="N81" i="1" s="1"/>
  <c r="H81" i="1"/>
  <c r="O81" i="1" s="1"/>
  <c r="Q81" i="1"/>
  <c r="E82" i="1"/>
  <c r="L82" i="1" s="1"/>
  <c r="F82" i="1"/>
  <c r="M82" i="1" s="1"/>
  <c r="G82" i="1"/>
  <c r="H82" i="1"/>
  <c r="O82" i="1" s="1"/>
  <c r="Q82" i="1"/>
  <c r="E83" i="1"/>
  <c r="F83" i="1"/>
  <c r="G83" i="1"/>
  <c r="N83" i="1" s="1"/>
  <c r="H83" i="1"/>
  <c r="O83" i="1" s="1"/>
  <c r="L83" i="1"/>
  <c r="Q83" i="1"/>
  <c r="E84" i="1"/>
  <c r="F84" i="1"/>
  <c r="M84" i="1" s="1"/>
  <c r="G84" i="1"/>
  <c r="N84" i="1" s="1"/>
  <c r="H84" i="1"/>
  <c r="O84" i="1" s="1"/>
  <c r="Q84" i="1"/>
  <c r="E85" i="1"/>
  <c r="L85" i="1" s="1"/>
  <c r="F85" i="1"/>
  <c r="G85" i="1"/>
  <c r="N85" i="1" s="1"/>
  <c r="H85" i="1"/>
  <c r="O85" i="1" s="1"/>
  <c r="Q85" i="1"/>
  <c r="E86" i="1"/>
  <c r="L86" i="1" s="1"/>
  <c r="F86" i="1"/>
  <c r="M86" i="1" s="1"/>
  <c r="G86" i="1"/>
  <c r="H86" i="1"/>
  <c r="O86" i="1" s="1"/>
  <c r="Q86" i="1"/>
  <c r="E87" i="1"/>
  <c r="L87" i="1" s="1"/>
  <c r="F87" i="1"/>
  <c r="G87" i="1"/>
  <c r="N87" i="1" s="1"/>
  <c r="H87" i="1"/>
  <c r="O87" i="1" s="1"/>
  <c r="Q87" i="1"/>
  <c r="E88" i="1"/>
  <c r="F88" i="1"/>
  <c r="M88" i="1" s="1"/>
  <c r="G88" i="1"/>
  <c r="H88" i="1"/>
  <c r="O88" i="1" s="1"/>
  <c r="Q88" i="1"/>
  <c r="E89" i="1"/>
  <c r="L89" i="1" s="1"/>
  <c r="F89" i="1"/>
  <c r="G89" i="1"/>
  <c r="N89" i="1" s="1"/>
  <c r="H89" i="1"/>
  <c r="O89" i="1" s="1"/>
  <c r="Q89" i="1"/>
  <c r="E90" i="1"/>
  <c r="F90" i="1"/>
  <c r="M90" i="1" s="1"/>
  <c r="G90" i="1"/>
  <c r="H90" i="1"/>
  <c r="O90" i="1" s="1"/>
  <c r="Q90" i="1"/>
  <c r="E91" i="1"/>
  <c r="L91" i="1" s="1"/>
  <c r="F91" i="1"/>
  <c r="G91" i="1"/>
  <c r="N91" i="1" s="1"/>
  <c r="H91" i="1"/>
  <c r="O91" i="1" s="1"/>
  <c r="Q91" i="1"/>
  <c r="E92" i="1"/>
  <c r="L92" i="1" s="1"/>
  <c r="F92" i="1"/>
  <c r="M92" i="1" s="1"/>
  <c r="G92" i="1"/>
  <c r="H92" i="1"/>
  <c r="Q92" i="1"/>
  <c r="E93" i="1"/>
  <c r="L93" i="1" s="1"/>
  <c r="F93" i="1"/>
  <c r="M93" i="1" s="1"/>
  <c r="G93" i="1"/>
  <c r="H93" i="1"/>
  <c r="O93" i="1" s="1"/>
  <c r="Q93" i="1"/>
  <c r="E94" i="1"/>
  <c r="L94" i="1" s="1"/>
  <c r="F94" i="1"/>
  <c r="G94" i="1"/>
  <c r="N94" i="1" s="1"/>
  <c r="H94" i="1"/>
  <c r="O94" i="1" s="1"/>
  <c r="Q94" i="1"/>
  <c r="E95" i="1"/>
  <c r="F95" i="1"/>
  <c r="M95" i="1" s="1"/>
  <c r="G95" i="1"/>
  <c r="N95" i="1" s="1"/>
  <c r="H95" i="1"/>
  <c r="Q95" i="1"/>
  <c r="E96" i="1"/>
  <c r="L96" i="1" s="1"/>
  <c r="F96" i="1"/>
  <c r="G96" i="1"/>
  <c r="N96" i="1" s="1"/>
  <c r="H96" i="1"/>
  <c r="O96" i="1" s="1"/>
  <c r="Q96" i="1"/>
  <c r="E97" i="1"/>
  <c r="F97" i="1"/>
  <c r="G97" i="1"/>
  <c r="N97" i="1" s="1"/>
  <c r="H97" i="1"/>
  <c r="O97" i="1" s="1"/>
  <c r="L97" i="1"/>
  <c r="Q97" i="1"/>
  <c r="E98" i="1"/>
  <c r="L98" i="1" s="1"/>
  <c r="F98" i="1"/>
  <c r="M98" i="1" s="1"/>
  <c r="G98" i="1"/>
  <c r="H98" i="1"/>
  <c r="O98" i="1" s="1"/>
  <c r="Q98" i="1"/>
  <c r="E99" i="1"/>
  <c r="L99" i="1" s="1"/>
  <c r="F99" i="1"/>
  <c r="G99" i="1"/>
  <c r="N99" i="1" s="1"/>
  <c r="H99" i="1"/>
  <c r="O99" i="1" s="1"/>
  <c r="Q99" i="1"/>
  <c r="E100" i="1"/>
  <c r="F100" i="1"/>
  <c r="M100" i="1" s="1"/>
  <c r="G100" i="1"/>
  <c r="N100" i="1" s="1"/>
  <c r="H100" i="1"/>
  <c r="Q100" i="1"/>
  <c r="E101" i="1"/>
  <c r="L101" i="1" s="1"/>
  <c r="F101" i="1"/>
  <c r="G101" i="1"/>
  <c r="N101" i="1" s="1"/>
  <c r="H101" i="1"/>
  <c r="O101" i="1" s="1"/>
  <c r="Q101" i="1"/>
  <c r="E102" i="1"/>
  <c r="L102" i="1" s="1"/>
  <c r="F102" i="1"/>
  <c r="M102" i="1" s="1"/>
  <c r="G102" i="1"/>
  <c r="H102" i="1"/>
  <c r="O102" i="1" s="1"/>
  <c r="Q102" i="1"/>
  <c r="E110" i="1"/>
  <c r="F110" i="1"/>
  <c r="G110" i="1"/>
  <c r="N110" i="1" s="1"/>
  <c r="H110" i="1"/>
  <c r="O110" i="1" s="1"/>
  <c r="Q110" i="1"/>
  <c r="E111" i="1"/>
  <c r="F111" i="1"/>
  <c r="M111" i="1" s="1"/>
  <c r="G111" i="1"/>
  <c r="N111" i="1" s="1"/>
  <c r="H111" i="1"/>
  <c r="O111" i="1" s="1"/>
  <c r="Q111" i="1"/>
  <c r="E112" i="1"/>
  <c r="L112" i="1" s="1"/>
  <c r="F112" i="1"/>
  <c r="G112" i="1"/>
  <c r="N112" i="1" s="1"/>
  <c r="H112" i="1"/>
  <c r="Q112" i="1"/>
  <c r="E113" i="1"/>
  <c r="L113" i="1" s="1"/>
  <c r="F113" i="1"/>
  <c r="G113" i="1"/>
  <c r="N113" i="1" s="1"/>
  <c r="H113" i="1"/>
  <c r="O113" i="1" s="1"/>
  <c r="Q113" i="1"/>
  <c r="E114" i="1"/>
  <c r="F114" i="1"/>
  <c r="G114" i="1"/>
  <c r="N114" i="1" s="1"/>
  <c r="H114" i="1"/>
  <c r="O114" i="1" s="1"/>
  <c r="Q114" i="1"/>
  <c r="E115" i="1"/>
  <c r="F115" i="1"/>
  <c r="M115" i="1" s="1"/>
  <c r="G115" i="1"/>
  <c r="N115" i="1" s="1"/>
  <c r="H115" i="1"/>
  <c r="Q115" i="1"/>
  <c r="E116" i="1"/>
  <c r="F116" i="1"/>
  <c r="G116" i="1"/>
  <c r="N116" i="1" s="1"/>
  <c r="H116" i="1"/>
  <c r="L116" i="1"/>
  <c r="Q116" i="1"/>
  <c r="E117" i="1"/>
  <c r="L117" i="1" s="1"/>
  <c r="F117" i="1"/>
  <c r="G117" i="1"/>
  <c r="H117" i="1"/>
  <c r="O117" i="1" s="1"/>
  <c r="Q117" i="1"/>
  <c r="E118" i="1"/>
  <c r="F118" i="1"/>
  <c r="G118" i="1"/>
  <c r="N118" i="1" s="1"/>
  <c r="H118" i="1"/>
  <c r="O118" i="1" s="1"/>
  <c r="Q118" i="1"/>
  <c r="E119" i="1"/>
  <c r="F119" i="1"/>
  <c r="M119" i="1" s="1"/>
  <c r="G119" i="1"/>
  <c r="N119" i="1" s="1"/>
  <c r="H119" i="1"/>
  <c r="O119" i="1" s="1"/>
  <c r="Q119" i="1"/>
  <c r="E120" i="1"/>
  <c r="L120" i="1" s="1"/>
  <c r="F120" i="1"/>
  <c r="G120" i="1"/>
  <c r="N120" i="1" s="1"/>
  <c r="H120" i="1"/>
  <c r="Q120" i="1"/>
  <c r="E121" i="1"/>
  <c r="L121" i="1" s="1"/>
  <c r="F121" i="1"/>
  <c r="G121" i="1"/>
  <c r="N121" i="1" s="1"/>
  <c r="H121" i="1"/>
  <c r="O121" i="1" s="1"/>
  <c r="Q121" i="1"/>
  <c r="E122" i="1"/>
  <c r="F122" i="1"/>
  <c r="G122" i="1"/>
  <c r="N122" i="1" s="1"/>
  <c r="H122" i="1"/>
  <c r="O122" i="1" s="1"/>
  <c r="Q122" i="1"/>
  <c r="E123" i="1"/>
  <c r="F123" i="1"/>
  <c r="M123" i="1" s="1"/>
  <c r="G123" i="1"/>
  <c r="N123" i="1" s="1"/>
  <c r="H123" i="1"/>
  <c r="Q123" i="1"/>
  <c r="E124" i="1"/>
  <c r="L124" i="1" s="1"/>
  <c r="F124" i="1"/>
  <c r="G124" i="1"/>
  <c r="N124" i="1" s="1"/>
  <c r="H124" i="1"/>
  <c r="Q124" i="1"/>
  <c r="E125" i="1"/>
  <c r="L125" i="1" s="1"/>
  <c r="F125" i="1"/>
  <c r="G125" i="1"/>
  <c r="H125" i="1"/>
  <c r="O125" i="1" s="1"/>
  <c r="Q125" i="1"/>
  <c r="E126" i="1"/>
  <c r="F126" i="1"/>
  <c r="G126" i="1"/>
  <c r="N126" i="1" s="1"/>
  <c r="H126" i="1"/>
  <c r="O126" i="1" s="1"/>
  <c r="Q126" i="1"/>
  <c r="E127" i="1"/>
  <c r="F127" i="1"/>
  <c r="M127" i="1" s="1"/>
  <c r="G127" i="1"/>
  <c r="N127" i="1" s="1"/>
  <c r="H127" i="1"/>
  <c r="O127" i="1" s="1"/>
  <c r="Q127" i="1"/>
  <c r="E128" i="1"/>
  <c r="L128" i="1" s="1"/>
  <c r="F128" i="1"/>
  <c r="M128" i="1" s="1"/>
  <c r="G128" i="1"/>
  <c r="N128" i="1" s="1"/>
  <c r="H128" i="1"/>
  <c r="Q128" i="1"/>
  <c r="E129" i="1"/>
  <c r="L129" i="1" s="1"/>
  <c r="F129" i="1"/>
  <c r="G129" i="1"/>
  <c r="H129" i="1"/>
  <c r="O129" i="1" s="1"/>
  <c r="Q129" i="1"/>
  <c r="E130" i="1"/>
  <c r="L130" i="1" s="1"/>
  <c r="F130" i="1"/>
  <c r="G130" i="1"/>
  <c r="N130" i="1" s="1"/>
  <c r="H130" i="1"/>
  <c r="O130" i="1" s="1"/>
  <c r="Q130" i="1"/>
  <c r="E131" i="1"/>
  <c r="F131" i="1"/>
  <c r="M131" i="1" s="1"/>
  <c r="G131" i="1"/>
  <c r="N131" i="1" s="1"/>
  <c r="H131" i="1"/>
  <c r="O131" i="1" s="1"/>
  <c r="Q131" i="1"/>
  <c r="E132" i="1"/>
  <c r="L132" i="1" s="1"/>
  <c r="F132" i="1"/>
  <c r="M132" i="1" s="1"/>
  <c r="G132" i="1"/>
  <c r="N132" i="1" s="1"/>
  <c r="H132" i="1"/>
  <c r="O132" i="1" s="1"/>
  <c r="Q132" i="1"/>
  <c r="E133" i="1"/>
  <c r="L133" i="1" s="1"/>
  <c r="F133" i="1"/>
  <c r="M133" i="1" s="1"/>
  <c r="G133" i="1"/>
  <c r="H133" i="1"/>
  <c r="O133" i="1" s="1"/>
  <c r="Q133" i="1"/>
  <c r="E134" i="1"/>
  <c r="L134" i="1" s="1"/>
  <c r="F134" i="1"/>
  <c r="G134" i="1"/>
  <c r="N134" i="1" s="1"/>
  <c r="H134" i="1"/>
  <c r="O134" i="1" s="1"/>
  <c r="Q134" i="1"/>
  <c r="E135" i="1"/>
  <c r="F135" i="1"/>
  <c r="M135" i="1" s="1"/>
  <c r="G135" i="1"/>
  <c r="N135" i="1" s="1"/>
  <c r="H135" i="1"/>
  <c r="O135" i="1" s="1"/>
  <c r="Q135" i="1"/>
  <c r="E136" i="1"/>
  <c r="L136" i="1" s="1"/>
  <c r="F136" i="1"/>
  <c r="G136" i="1"/>
  <c r="N136" i="1" s="1"/>
  <c r="H136" i="1"/>
  <c r="O136" i="1" s="1"/>
  <c r="Q136" i="1"/>
  <c r="E137" i="1"/>
  <c r="L137" i="1" s="1"/>
  <c r="F137" i="1"/>
  <c r="M137" i="1" s="1"/>
  <c r="G137" i="1"/>
  <c r="H137" i="1"/>
  <c r="O137" i="1" s="1"/>
  <c r="Q137" i="1"/>
  <c r="E138" i="1"/>
  <c r="L138" i="1" s="1"/>
  <c r="F138" i="1"/>
  <c r="G138" i="1"/>
  <c r="N138" i="1" s="1"/>
  <c r="H138" i="1"/>
  <c r="O138" i="1" s="1"/>
  <c r="Q138" i="1"/>
  <c r="E139" i="1"/>
  <c r="F139" i="1"/>
  <c r="M139" i="1" s="1"/>
  <c r="G139" i="1"/>
  <c r="H139" i="1"/>
  <c r="O139" i="1" s="1"/>
  <c r="Q139" i="1"/>
  <c r="E140" i="1"/>
  <c r="L140" i="1" s="1"/>
  <c r="F140" i="1"/>
  <c r="G140" i="1"/>
  <c r="N140" i="1" s="1"/>
  <c r="H140" i="1"/>
  <c r="O140" i="1" s="1"/>
  <c r="Q140" i="1"/>
  <c r="E141" i="1"/>
  <c r="L141" i="1" s="1"/>
  <c r="F141" i="1"/>
  <c r="G141" i="1"/>
  <c r="N141" i="1" s="1"/>
  <c r="H141" i="1"/>
  <c r="O141" i="1" s="1"/>
  <c r="Q141" i="1"/>
  <c r="E142" i="1"/>
  <c r="F142" i="1"/>
  <c r="M142" i="1" s="1"/>
  <c r="G142" i="1"/>
  <c r="N142" i="1" s="1"/>
  <c r="H142" i="1"/>
  <c r="O142" i="1" s="1"/>
  <c r="Q142" i="1"/>
  <c r="E143" i="1"/>
  <c r="F143" i="1"/>
  <c r="G143" i="1"/>
  <c r="N143" i="1" s="1"/>
  <c r="H143" i="1"/>
  <c r="O143" i="1" s="1"/>
  <c r="L143" i="1"/>
  <c r="Q143" i="1"/>
  <c r="E144" i="1"/>
  <c r="L144" i="1" s="1"/>
  <c r="F144" i="1"/>
  <c r="M144" i="1" s="1"/>
  <c r="G144" i="1"/>
  <c r="H144" i="1"/>
  <c r="O144" i="1" s="1"/>
  <c r="Q144" i="1"/>
  <c r="E145" i="1"/>
  <c r="L145" i="1" s="1"/>
  <c r="F145" i="1"/>
  <c r="G145" i="1"/>
  <c r="N145" i="1" s="1"/>
  <c r="H145" i="1"/>
  <c r="O145" i="1" s="1"/>
  <c r="Q145" i="1"/>
  <c r="E146" i="1"/>
  <c r="F146" i="1"/>
  <c r="M146" i="1" s="1"/>
  <c r="G146" i="1"/>
  <c r="N146" i="1" s="1"/>
  <c r="H146" i="1"/>
  <c r="O146" i="1" s="1"/>
  <c r="Q146" i="1"/>
  <c r="E147" i="1"/>
  <c r="L147" i="1" s="1"/>
  <c r="F147" i="1"/>
  <c r="G147" i="1"/>
  <c r="N147" i="1" s="1"/>
  <c r="H147" i="1"/>
  <c r="O147" i="1" s="1"/>
  <c r="Q147" i="1"/>
  <c r="E148" i="1"/>
  <c r="L148" i="1" s="1"/>
  <c r="F148" i="1"/>
  <c r="M148" i="1" s="1"/>
  <c r="G148" i="1"/>
  <c r="H148" i="1"/>
  <c r="O148" i="1" s="1"/>
  <c r="Q148" i="1"/>
  <c r="E149" i="1"/>
  <c r="F149" i="1"/>
  <c r="G149" i="1"/>
  <c r="N149" i="1" s="1"/>
  <c r="H149" i="1"/>
  <c r="O149" i="1" s="1"/>
  <c r="L149" i="1"/>
  <c r="Q149" i="1"/>
  <c r="E150" i="1"/>
  <c r="F150" i="1"/>
  <c r="M150" i="1" s="1"/>
  <c r="G150" i="1"/>
  <c r="N150" i="1" s="1"/>
  <c r="H150" i="1"/>
  <c r="O150" i="1" s="1"/>
  <c r="Q150" i="1"/>
  <c r="E151" i="1"/>
  <c r="L151" i="1" s="1"/>
  <c r="F151" i="1"/>
  <c r="G151" i="1"/>
  <c r="N151" i="1" s="1"/>
  <c r="H151" i="1"/>
  <c r="O151" i="1" s="1"/>
  <c r="Q151" i="1"/>
  <c r="E152" i="1"/>
  <c r="L152" i="1" s="1"/>
  <c r="F152" i="1"/>
  <c r="M152" i="1" s="1"/>
  <c r="G152" i="1"/>
  <c r="H152" i="1"/>
  <c r="O152" i="1" s="1"/>
  <c r="Q152" i="1"/>
  <c r="E153" i="1"/>
  <c r="F153" i="1"/>
  <c r="G153" i="1"/>
  <c r="N153" i="1" s="1"/>
  <c r="H153" i="1"/>
  <c r="O153" i="1" s="1"/>
  <c r="L153" i="1"/>
  <c r="Q153" i="1"/>
  <c r="E154" i="1"/>
  <c r="F154" i="1"/>
  <c r="M154" i="1" s="1"/>
  <c r="G154" i="1"/>
  <c r="H154" i="1"/>
  <c r="O154" i="1" s="1"/>
  <c r="Q154" i="1"/>
  <c r="E155" i="1"/>
  <c r="L155" i="1" s="1"/>
  <c r="F155" i="1"/>
  <c r="G155" i="1"/>
  <c r="N155" i="1" s="1"/>
  <c r="H155" i="1"/>
  <c r="O155" i="1" s="1"/>
  <c r="Q155" i="1"/>
  <c r="E156" i="1"/>
  <c r="L156" i="1" s="1"/>
  <c r="F156" i="1"/>
  <c r="M156" i="1" s="1"/>
  <c r="G156" i="1"/>
  <c r="H156" i="1"/>
  <c r="O156" i="1" s="1"/>
  <c r="Q156" i="1"/>
  <c r="E157" i="1"/>
  <c r="L157" i="1" s="1"/>
  <c r="F157" i="1"/>
  <c r="G157" i="1"/>
  <c r="N157" i="1" s="1"/>
  <c r="H157" i="1"/>
  <c r="O157" i="1" s="1"/>
  <c r="Q157" i="1"/>
  <c r="E158" i="1"/>
  <c r="L158" i="1" s="1"/>
  <c r="F158" i="1"/>
  <c r="M158" i="1" s="1"/>
  <c r="G158" i="1"/>
  <c r="H158" i="1"/>
  <c r="O158" i="1" s="1"/>
  <c r="Q158" i="1"/>
  <c r="E159" i="1"/>
  <c r="L159" i="1" s="1"/>
  <c r="F159" i="1"/>
  <c r="G159" i="1"/>
  <c r="N159" i="1" s="1"/>
  <c r="H159" i="1"/>
  <c r="O159" i="1" s="1"/>
  <c r="Q159" i="1"/>
  <c r="E160" i="1"/>
  <c r="F160" i="1"/>
  <c r="M160" i="1" s="1"/>
  <c r="G160" i="1"/>
  <c r="H160" i="1"/>
  <c r="O160" i="1" s="1"/>
  <c r="Q160" i="1"/>
  <c r="E161" i="1"/>
  <c r="F161" i="1"/>
  <c r="M161" i="1" s="1"/>
  <c r="G161" i="1"/>
  <c r="N161" i="1" s="1"/>
  <c r="H161" i="1"/>
  <c r="O161" i="1" s="1"/>
  <c r="Q161" i="1"/>
  <c r="E162" i="1"/>
  <c r="L162" i="1" s="1"/>
  <c r="F162" i="1"/>
  <c r="G162" i="1"/>
  <c r="N162" i="1" s="1"/>
  <c r="H162" i="1"/>
  <c r="O162" i="1" s="1"/>
  <c r="Q162" i="1"/>
  <c r="E163" i="1"/>
  <c r="L163" i="1" s="1"/>
  <c r="F163" i="1"/>
  <c r="M163" i="1" s="1"/>
  <c r="G163" i="1"/>
  <c r="H163" i="1"/>
  <c r="O163" i="1" s="1"/>
  <c r="Q163" i="1"/>
  <c r="E164" i="1"/>
  <c r="L164" i="1" s="1"/>
  <c r="F164" i="1"/>
  <c r="G164" i="1"/>
  <c r="N164" i="1" s="1"/>
  <c r="H164" i="1"/>
  <c r="O164" i="1" s="1"/>
  <c r="Q164" i="1"/>
  <c r="E165" i="1"/>
  <c r="L165" i="1" s="1"/>
  <c r="F165" i="1"/>
  <c r="G165" i="1"/>
  <c r="N165" i="1" s="1"/>
  <c r="H165" i="1"/>
  <c r="O165" i="1" s="1"/>
  <c r="Q165" i="1"/>
  <c r="E166" i="1"/>
  <c r="F166" i="1"/>
  <c r="M166" i="1" s="1"/>
  <c r="G166" i="1"/>
  <c r="H166" i="1"/>
  <c r="O166" i="1" s="1"/>
  <c r="Q166" i="1"/>
  <c r="E167" i="1"/>
  <c r="F167" i="1"/>
  <c r="G167" i="1"/>
  <c r="N167" i="1" s="1"/>
  <c r="H167" i="1"/>
  <c r="O167" i="1" s="1"/>
  <c r="L167" i="1"/>
  <c r="Q167" i="1"/>
  <c r="E168" i="1"/>
  <c r="L168" i="1" s="1"/>
  <c r="F168" i="1"/>
  <c r="M168" i="1" s="1"/>
  <c r="G168" i="1"/>
  <c r="H168" i="1"/>
  <c r="O168" i="1" s="1"/>
  <c r="Q168" i="1"/>
  <c r="E169" i="1"/>
  <c r="L169" i="1" s="1"/>
  <c r="F169" i="1"/>
  <c r="M169" i="1" s="1"/>
  <c r="G169" i="1"/>
  <c r="H169" i="1"/>
  <c r="Q169" i="1"/>
  <c r="E170" i="1"/>
  <c r="L170" i="1" s="1"/>
  <c r="F170" i="1"/>
  <c r="G170" i="1"/>
  <c r="N170" i="1" s="1"/>
  <c r="H170" i="1"/>
  <c r="O170" i="1" s="1"/>
  <c r="Q170" i="1"/>
  <c r="E171" i="1"/>
  <c r="F171" i="1"/>
  <c r="M171" i="1" s="1"/>
  <c r="G171" i="1"/>
  <c r="H171" i="1"/>
  <c r="O171" i="1" s="1"/>
  <c r="Q171" i="1"/>
  <c r="E179" i="1"/>
  <c r="L179" i="1" s="1"/>
  <c r="F179" i="1"/>
  <c r="G179" i="1"/>
  <c r="N179" i="1" s="1"/>
  <c r="H179" i="1"/>
  <c r="O179" i="1" s="1"/>
  <c r="Q179" i="1"/>
  <c r="E180" i="1"/>
  <c r="L180" i="1" s="1"/>
  <c r="F180" i="1"/>
  <c r="M180" i="1" s="1"/>
  <c r="G180" i="1"/>
  <c r="H180" i="1"/>
  <c r="O180" i="1" s="1"/>
  <c r="Q180" i="1"/>
  <c r="E181" i="1"/>
  <c r="L181" i="1" s="1"/>
  <c r="F181" i="1"/>
  <c r="G181" i="1"/>
  <c r="N181" i="1" s="1"/>
  <c r="H181" i="1"/>
  <c r="O181" i="1" s="1"/>
  <c r="Q181" i="1"/>
  <c r="E182" i="1"/>
  <c r="F182" i="1"/>
  <c r="M182" i="1" s="1"/>
  <c r="G182" i="1"/>
  <c r="H182" i="1"/>
  <c r="O182" i="1" s="1"/>
  <c r="Q182" i="1"/>
  <c r="E183" i="1"/>
  <c r="L183" i="1" s="1"/>
  <c r="F183" i="1"/>
  <c r="G183" i="1"/>
  <c r="N183" i="1" s="1"/>
  <c r="H183" i="1"/>
  <c r="O183" i="1" s="1"/>
  <c r="Q183" i="1"/>
  <c r="E184" i="1"/>
  <c r="L184" i="1" s="1"/>
  <c r="F184" i="1"/>
  <c r="M184" i="1" s="1"/>
  <c r="G184" i="1"/>
  <c r="H184" i="1"/>
  <c r="O184" i="1" s="1"/>
  <c r="Q184" i="1"/>
  <c r="E185" i="1"/>
  <c r="L185" i="1" s="1"/>
  <c r="F185" i="1"/>
  <c r="G185" i="1"/>
  <c r="N185" i="1" s="1"/>
  <c r="H185" i="1"/>
  <c r="O185" i="1" s="1"/>
  <c r="Q185" i="1"/>
  <c r="E186" i="1"/>
  <c r="F186" i="1"/>
  <c r="M186" i="1" s="1"/>
  <c r="G186" i="1"/>
  <c r="H186" i="1"/>
  <c r="O186" i="1" s="1"/>
  <c r="Q186" i="1"/>
  <c r="E187" i="1"/>
  <c r="L187" i="1" s="1"/>
  <c r="F187" i="1"/>
  <c r="G187" i="1"/>
  <c r="N187" i="1" s="1"/>
  <c r="H187" i="1"/>
  <c r="O187" i="1" s="1"/>
  <c r="Q187" i="1"/>
  <c r="E188" i="1"/>
  <c r="L188" i="1" s="1"/>
  <c r="F188" i="1"/>
  <c r="M188" i="1" s="1"/>
  <c r="G188" i="1"/>
  <c r="H188" i="1"/>
  <c r="Q188" i="1"/>
  <c r="E189" i="1"/>
  <c r="L189" i="1" s="1"/>
  <c r="F189" i="1"/>
  <c r="G189" i="1"/>
  <c r="N189" i="1" s="1"/>
  <c r="H189" i="1"/>
  <c r="O189" i="1" s="1"/>
  <c r="Q189" i="1"/>
  <c r="E190" i="1"/>
  <c r="F190" i="1"/>
  <c r="M190" i="1" s="1"/>
  <c r="G190" i="1"/>
  <c r="N190" i="1" s="1"/>
  <c r="H190" i="1"/>
  <c r="O190" i="1" s="1"/>
  <c r="Q190" i="1"/>
  <c r="E191" i="1"/>
  <c r="L191" i="1" s="1"/>
  <c r="F191" i="1"/>
  <c r="G191" i="1"/>
  <c r="N191" i="1" s="1"/>
  <c r="H191" i="1"/>
  <c r="O191" i="1" s="1"/>
  <c r="Q191" i="1"/>
  <c r="E192" i="1"/>
  <c r="L192" i="1" s="1"/>
  <c r="F192" i="1"/>
  <c r="G192" i="1"/>
  <c r="H192" i="1"/>
  <c r="O192" i="1" s="1"/>
  <c r="M192" i="1"/>
  <c r="Q192" i="1"/>
  <c r="E193" i="1"/>
  <c r="L193" i="1" s="1"/>
  <c r="F193" i="1"/>
  <c r="G193" i="1"/>
  <c r="N193" i="1" s="1"/>
  <c r="H193" i="1"/>
  <c r="O193" i="1" s="1"/>
  <c r="Q193" i="1"/>
  <c r="E194" i="1"/>
  <c r="F194" i="1"/>
  <c r="M194" i="1" s="1"/>
  <c r="G194" i="1"/>
  <c r="H194" i="1"/>
  <c r="O194" i="1" s="1"/>
  <c r="Q194" i="1"/>
  <c r="E195" i="1"/>
  <c r="L195" i="1" s="1"/>
  <c r="F195" i="1"/>
  <c r="G195" i="1"/>
  <c r="N195" i="1" s="1"/>
  <c r="H195" i="1"/>
  <c r="O195" i="1" s="1"/>
  <c r="Q195" i="1"/>
  <c r="E196" i="1"/>
  <c r="L196" i="1" s="1"/>
  <c r="F196" i="1"/>
  <c r="M196" i="1" s="1"/>
  <c r="G196" i="1"/>
  <c r="H196" i="1"/>
  <c r="O196" i="1" s="1"/>
  <c r="Q196" i="1"/>
  <c r="E197" i="1"/>
  <c r="L197" i="1" s="1"/>
  <c r="F197" i="1"/>
  <c r="G197" i="1"/>
  <c r="N197" i="1" s="1"/>
  <c r="H197" i="1"/>
  <c r="O197" i="1" s="1"/>
  <c r="Q197" i="1"/>
  <c r="E198" i="1"/>
  <c r="F198" i="1"/>
  <c r="M198" i="1" s="1"/>
  <c r="G198" i="1"/>
  <c r="H198" i="1"/>
  <c r="O198" i="1" s="1"/>
  <c r="Q198" i="1"/>
  <c r="E199" i="1"/>
  <c r="F199" i="1"/>
  <c r="G199" i="1"/>
  <c r="N199" i="1" s="1"/>
  <c r="H199" i="1"/>
  <c r="O199" i="1" s="1"/>
  <c r="L199" i="1"/>
  <c r="Q199" i="1"/>
  <c r="E200" i="1"/>
  <c r="L200" i="1" s="1"/>
  <c r="F200" i="1"/>
  <c r="M200" i="1" s="1"/>
  <c r="G200" i="1"/>
  <c r="H200" i="1"/>
  <c r="O200" i="1" s="1"/>
  <c r="Q200" i="1"/>
  <c r="E201" i="1"/>
  <c r="L201" i="1" s="1"/>
  <c r="F201" i="1"/>
  <c r="G201" i="1"/>
  <c r="N201" i="1" s="1"/>
  <c r="H201" i="1"/>
  <c r="O201" i="1" s="1"/>
  <c r="Q201" i="1"/>
  <c r="E202" i="1"/>
  <c r="F202" i="1"/>
  <c r="M202" i="1" s="1"/>
  <c r="G202" i="1"/>
  <c r="H202" i="1"/>
  <c r="O202" i="1" s="1"/>
  <c r="Q202" i="1"/>
  <c r="E203" i="1"/>
  <c r="L203" i="1" s="1"/>
  <c r="F203" i="1"/>
  <c r="G203" i="1"/>
  <c r="N203" i="1" s="1"/>
  <c r="H203" i="1"/>
  <c r="O203" i="1" s="1"/>
  <c r="Q203" i="1"/>
  <c r="E204" i="1"/>
  <c r="L204" i="1" s="1"/>
  <c r="F204" i="1"/>
  <c r="M204" i="1" s="1"/>
  <c r="G204" i="1"/>
  <c r="H204" i="1"/>
  <c r="O204" i="1" s="1"/>
  <c r="Q204" i="1"/>
  <c r="E205" i="1"/>
  <c r="L205" i="1" s="1"/>
  <c r="F205" i="1"/>
  <c r="G205" i="1"/>
  <c r="N205" i="1" s="1"/>
  <c r="H205" i="1"/>
  <c r="O205" i="1" s="1"/>
  <c r="Q205" i="1"/>
  <c r="E206" i="1"/>
  <c r="L206" i="1" s="1"/>
  <c r="F206" i="1"/>
  <c r="G206" i="1"/>
  <c r="N206" i="1" s="1"/>
  <c r="H206" i="1"/>
  <c r="O206" i="1" s="1"/>
  <c r="Q206" i="1"/>
  <c r="E207" i="1"/>
  <c r="F207" i="1"/>
  <c r="M207" i="1" s="1"/>
  <c r="G207" i="1"/>
  <c r="H207" i="1"/>
  <c r="O207" i="1"/>
  <c r="Q207" i="1"/>
  <c r="E208" i="1"/>
  <c r="F208" i="1"/>
  <c r="G208" i="1"/>
  <c r="H208" i="1"/>
  <c r="L208" i="1"/>
  <c r="M208" i="1"/>
  <c r="N208" i="1"/>
  <c r="Q208" i="1"/>
  <c r="E209" i="1"/>
  <c r="L209" i="1" s="1"/>
  <c r="F209" i="1"/>
  <c r="M209" i="1" s="1"/>
  <c r="G209" i="1"/>
  <c r="H209" i="1"/>
  <c r="O209" i="1" s="1"/>
  <c r="Q209" i="1"/>
  <c r="E210" i="1"/>
  <c r="L210" i="1" s="1"/>
  <c r="F210" i="1"/>
  <c r="G210" i="1"/>
  <c r="N210" i="1" s="1"/>
  <c r="H210" i="1"/>
  <c r="O210" i="1" s="1"/>
  <c r="Q210" i="1"/>
  <c r="E211" i="1"/>
  <c r="F211" i="1"/>
  <c r="M211" i="1" s="1"/>
  <c r="G211" i="1"/>
  <c r="N211" i="1" s="1"/>
  <c r="H211" i="1"/>
  <c r="O211" i="1" s="1"/>
  <c r="Q211" i="1"/>
  <c r="E212" i="1"/>
  <c r="L212" i="1" s="1"/>
  <c r="F212" i="1"/>
  <c r="M212" i="1" s="1"/>
  <c r="G212" i="1"/>
  <c r="N212" i="1" s="1"/>
  <c r="H212" i="1"/>
  <c r="Q212" i="1"/>
  <c r="E213" i="1"/>
  <c r="F213" i="1"/>
  <c r="G213" i="1"/>
  <c r="H213" i="1"/>
  <c r="O213" i="1" s="1"/>
  <c r="L213" i="1"/>
  <c r="M213" i="1"/>
  <c r="Q213" i="1"/>
  <c r="E214" i="1"/>
  <c r="F214" i="1"/>
  <c r="G214" i="1"/>
  <c r="N214" i="1" s="1"/>
  <c r="H214" i="1"/>
  <c r="O214" i="1" s="1"/>
  <c r="L214" i="1"/>
  <c r="Q214" i="1"/>
  <c r="E215" i="1"/>
  <c r="F215" i="1"/>
  <c r="M215" i="1" s="1"/>
  <c r="G215" i="1"/>
  <c r="H215" i="1"/>
  <c r="O215" i="1" s="1"/>
  <c r="Q215" i="1"/>
  <c r="E216" i="1"/>
  <c r="L216" i="1" s="1"/>
  <c r="F216" i="1"/>
  <c r="M216" i="1" s="1"/>
  <c r="G216" i="1"/>
  <c r="N216" i="1" s="1"/>
  <c r="H216" i="1"/>
  <c r="Q216" i="1"/>
  <c r="E217" i="1"/>
  <c r="L217" i="1" s="1"/>
  <c r="F217" i="1"/>
  <c r="M217" i="1" s="1"/>
  <c r="G217" i="1"/>
  <c r="H217" i="1"/>
  <c r="O217" i="1" s="1"/>
  <c r="Q217" i="1"/>
  <c r="E218" i="1"/>
  <c r="L218" i="1" s="1"/>
  <c r="F218" i="1"/>
  <c r="G218" i="1"/>
  <c r="N218" i="1" s="1"/>
  <c r="H218" i="1"/>
  <c r="O218" i="1" s="1"/>
  <c r="Q218" i="1"/>
  <c r="E219" i="1"/>
  <c r="F219" i="1"/>
  <c r="M219" i="1" s="1"/>
  <c r="G219" i="1"/>
  <c r="N219" i="1" s="1"/>
  <c r="H219" i="1"/>
  <c r="O219" i="1" s="1"/>
  <c r="Q219" i="1"/>
  <c r="E220" i="1"/>
  <c r="L220" i="1" s="1"/>
  <c r="F220" i="1"/>
  <c r="G220" i="1"/>
  <c r="H220" i="1"/>
  <c r="M220" i="1"/>
  <c r="N220" i="1"/>
  <c r="Q220" i="1"/>
  <c r="E221" i="1"/>
  <c r="F221" i="1"/>
  <c r="G221" i="1"/>
  <c r="H221" i="1"/>
  <c r="O221" i="1" s="1"/>
  <c r="L221" i="1"/>
  <c r="M221" i="1"/>
  <c r="Q221" i="1"/>
  <c r="E222" i="1"/>
  <c r="L222" i="1" s="1"/>
  <c r="F222" i="1"/>
  <c r="G222" i="1"/>
  <c r="N222" i="1" s="1"/>
  <c r="H222" i="1"/>
  <c r="O222" i="1" s="1"/>
  <c r="Q222" i="1"/>
  <c r="E223" i="1"/>
  <c r="F223" i="1"/>
  <c r="M223" i="1" s="1"/>
  <c r="G223" i="1"/>
  <c r="N223" i="1" s="1"/>
  <c r="H223" i="1"/>
  <c r="O223" i="1" s="1"/>
  <c r="Q223" i="1"/>
  <c r="E224" i="1"/>
  <c r="L224" i="1" s="1"/>
  <c r="F224" i="1"/>
  <c r="G224" i="1"/>
  <c r="N224" i="1" s="1"/>
  <c r="H224" i="1"/>
  <c r="M224" i="1"/>
  <c r="Q224" i="1"/>
  <c r="E225" i="1"/>
  <c r="L225" i="1" s="1"/>
  <c r="F225" i="1"/>
  <c r="G225" i="1"/>
  <c r="N225" i="1" s="1"/>
  <c r="H225" i="1"/>
  <c r="M225" i="1"/>
  <c r="Q225" i="1"/>
  <c r="E226" i="1"/>
  <c r="L226" i="1" s="1"/>
  <c r="F226" i="1"/>
  <c r="M226" i="1" s="1"/>
  <c r="G226" i="1"/>
  <c r="H226" i="1"/>
  <c r="O226" i="1" s="1"/>
  <c r="Q226" i="1"/>
  <c r="E227" i="1"/>
  <c r="L227" i="1" s="1"/>
  <c r="F227" i="1"/>
  <c r="G227" i="1"/>
  <c r="N227" i="1" s="1"/>
  <c r="H227" i="1"/>
  <c r="O227" i="1" s="1"/>
  <c r="Q227" i="1"/>
  <c r="E228" i="1"/>
  <c r="F228" i="1"/>
  <c r="M228" i="1" s="1"/>
  <c r="G228" i="1"/>
  <c r="H228" i="1"/>
  <c r="O228" i="1" s="1"/>
  <c r="Q228" i="1"/>
  <c r="E229" i="1"/>
  <c r="F229" i="1"/>
  <c r="M229" i="1" s="1"/>
  <c r="G229" i="1"/>
  <c r="H229" i="1"/>
  <c r="O229" i="1" s="1"/>
  <c r="Q229" i="1"/>
  <c r="E230" i="1"/>
  <c r="F230" i="1"/>
  <c r="G230" i="1"/>
  <c r="H230" i="1"/>
  <c r="L230" i="1"/>
  <c r="M230" i="1"/>
  <c r="N230" i="1"/>
  <c r="Q230" i="1"/>
  <c r="E231" i="1"/>
  <c r="L231" i="1" s="1"/>
  <c r="F231" i="1"/>
  <c r="M231" i="1" s="1"/>
  <c r="G231" i="1"/>
  <c r="H231" i="1"/>
  <c r="O231" i="1" s="1"/>
  <c r="Q231" i="1"/>
  <c r="E232" i="1"/>
  <c r="L232" i="1" s="1"/>
  <c r="F232" i="1"/>
  <c r="G232" i="1"/>
  <c r="N232" i="1" s="1"/>
  <c r="H232" i="1"/>
  <c r="O232" i="1" s="1"/>
  <c r="Q232" i="1"/>
  <c r="E233" i="1"/>
  <c r="L233" i="1" s="1"/>
  <c r="F233" i="1"/>
  <c r="G233" i="1"/>
  <c r="N233" i="1" s="1"/>
  <c r="H233" i="1"/>
  <c r="O233" i="1" s="1"/>
  <c r="Q233" i="1"/>
  <c r="E234" i="1"/>
  <c r="F234" i="1"/>
  <c r="M234" i="1" s="1"/>
  <c r="G234" i="1"/>
  <c r="N234" i="1" s="1"/>
  <c r="H234" i="1"/>
  <c r="Q234" i="1"/>
  <c r="E235" i="1"/>
  <c r="L235" i="1" s="1"/>
  <c r="F235" i="1"/>
  <c r="M235" i="1" s="1"/>
  <c r="G235" i="1"/>
  <c r="N235" i="1" s="1"/>
  <c r="H235" i="1"/>
  <c r="Q235" i="1"/>
  <c r="E236" i="1"/>
  <c r="L236" i="1" s="1"/>
  <c r="F236" i="1"/>
  <c r="M236" i="1" s="1"/>
  <c r="G236" i="1"/>
  <c r="H236" i="1"/>
  <c r="O236" i="1" s="1"/>
  <c r="Q236" i="1"/>
  <c r="E237" i="1"/>
  <c r="L237" i="1" s="1"/>
  <c r="F237" i="1"/>
  <c r="G237" i="1"/>
  <c r="N237" i="1" s="1"/>
  <c r="H237" i="1"/>
  <c r="O237" i="1" s="1"/>
  <c r="Q237" i="1"/>
  <c r="E238" i="1"/>
  <c r="F238" i="1"/>
  <c r="M238" i="1" s="1"/>
  <c r="G238" i="1"/>
  <c r="H238" i="1"/>
  <c r="O238" i="1" s="1"/>
  <c r="Q238" i="1"/>
  <c r="E245" i="1"/>
  <c r="F245" i="1"/>
  <c r="G245" i="1"/>
  <c r="N245" i="1" s="1"/>
  <c r="H245" i="1"/>
  <c r="L245" i="1"/>
  <c r="M245" i="1"/>
  <c r="Q245" i="1"/>
  <c r="E246" i="1"/>
  <c r="L246" i="1" s="1"/>
  <c r="F246" i="1"/>
  <c r="M246" i="1" s="1"/>
  <c r="G246" i="1"/>
  <c r="H246" i="1"/>
  <c r="O246" i="1" s="1"/>
  <c r="Q246" i="1"/>
  <c r="E247" i="1"/>
  <c r="L247" i="1" s="1"/>
  <c r="F247" i="1"/>
  <c r="G247" i="1"/>
  <c r="N247" i="1" s="1"/>
  <c r="H247" i="1"/>
  <c r="O247" i="1" s="1"/>
  <c r="Q247" i="1"/>
  <c r="E248" i="1"/>
  <c r="F248" i="1"/>
  <c r="M248" i="1" s="1"/>
  <c r="G248" i="1"/>
  <c r="H248" i="1"/>
  <c r="O248" i="1" s="1"/>
  <c r="Q248" i="1"/>
  <c r="E249" i="1"/>
  <c r="F249" i="1"/>
  <c r="G249" i="1"/>
  <c r="H249" i="1"/>
  <c r="L249" i="1"/>
  <c r="M249" i="1"/>
  <c r="N249" i="1"/>
  <c r="Q249" i="1"/>
  <c r="E250" i="1"/>
  <c r="L250" i="1" s="1"/>
  <c r="F250" i="1"/>
  <c r="M250" i="1" s="1"/>
  <c r="G250" i="1"/>
  <c r="H250" i="1"/>
  <c r="O250" i="1" s="1"/>
  <c r="Q250" i="1"/>
  <c r="E251" i="1"/>
  <c r="L251" i="1" s="1"/>
  <c r="F251" i="1"/>
  <c r="G251" i="1"/>
  <c r="N251" i="1" s="1"/>
  <c r="H251" i="1"/>
  <c r="O251" i="1" s="1"/>
  <c r="Q251" i="1"/>
  <c r="E252" i="1"/>
  <c r="F252" i="1"/>
  <c r="M252" i="1" s="1"/>
  <c r="G252" i="1"/>
  <c r="H252" i="1"/>
  <c r="O252" i="1" s="1"/>
  <c r="Q252" i="1"/>
  <c r="E253" i="1"/>
  <c r="L253" i="1" s="1"/>
  <c r="F253" i="1"/>
  <c r="M253" i="1" s="1"/>
  <c r="G253" i="1"/>
  <c r="N253" i="1" s="1"/>
  <c r="H253" i="1"/>
  <c r="Q253" i="1"/>
  <c r="E254" i="1"/>
  <c r="L254" i="1" s="1"/>
  <c r="F254" i="1"/>
  <c r="M254" i="1" s="1"/>
  <c r="G254" i="1"/>
  <c r="H254" i="1"/>
  <c r="O254" i="1" s="1"/>
  <c r="Q254" i="1"/>
  <c r="E255" i="1"/>
  <c r="L255" i="1" s="1"/>
  <c r="F255" i="1"/>
  <c r="G255" i="1"/>
  <c r="N255" i="1" s="1"/>
  <c r="H255" i="1"/>
  <c r="O255" i="1" s="1"/>
  <c r="Q255" i="1"/>
  <c r="E256" i="1"/>
  <c r="F256" i="1"/>
  <c r="M256" i="1" s="1"/>
  <c r="G256" i="1"/>
  <c r="H256" i="1"/>
  <c r="O256" i="1" s="1"/>
  <c r="Q256" i="1"/>
  <c r="E257" i="1"/>
  <c r="L257" i="1" s="1"/>
  <c r="F257" i="1"/>
  <c r="G257" i="1"/>
  <c r="N257" i="1" s="1"/>
  <c r="H257" i="1"/>
  <c r="O257" i="1" s="1"/>
  <c r="Q257" i="1"/>
  <c r="E258" i="1"/>
  <c r="L258" i="1" s="1"/>
  <c r="F258" i="1"/>
  <c r="M258" i="1" s="1"/>
  <c r="G258" i="1"/>
  <c r="H258" i="1"/>
  <c r="Q258" i="1"/>
  <c r="E259" i="1"/>
  <c r="L259" i="1" s="1"/>
  <c r="F259" i="1"/>
  <c r="G259" i="1"/>
  <c r="N259" i="1" s="1"/>
  <c r="H259" i="1"/>
  <c r="O259" i="1" s="1"/>
  <c r="Q259" i="1"/>
  <c r="E260" i="1"/>
  <c r="F260" i="1"/>
  <c r="M260" i="1" s="1"/>
  <c r="G260" i="1"/>
  <c r="N260" i="1" s="1"/>
  <c r="H260" i="1"/>
  <c r="Q260" i="1"/>
  <c r="E261" i="1"/>
  <c r="L261" i="1" s="1"/>
  <c r="F261" i="1"/>
  <c r="G261" i="1"/>
  <c r="N261" i="1" s="1"/>
  <c r="H261" i="1"/>
  <c r="O261" i="1" s="1"/>
  <c r="Q261" i="1"/>
  <c r="E262" i="1"/>
  <c r="L262" i="1" s="1"/>
  <c r="F262" i="1"/>
  <c r="M262" i="1" s="1"/>
  <c r="G262" i="1"/>
  <c r="H262" i="1"/>
  <c r="O262" i="1" s="1"/>
  <c r="Q262" i="1"/>
  <c r="E263" i="1"/>
  <c r="L263" i="1" s="1"/>
  <c r="F263" i="1"/>
  <c r="G263" i="1"/>
  <c r="N263" i="1" s="1"/>
  <c r="H263" i="1"/>
  <c r="O263" i="1" s="1"/>
  <c r="Q263" i="1"/>
  <c r="E264" i="1"/>
  <c r="F264" i="1"/>
  <c r="M264" i="1" s="1"/>
  <c r="G264" i="1"/>
  <c r="H264" i="1"/>
  <c r="O264" i="1" s="1"/>
  <c r="Q264" i="1"/>
  <c r="E265" i="1"/>
  <c r="L265" i="1" s="1"/>
  <c r="F265" i="1"/>
  <c r="G265" i="1"/>
  <c r="N265" i="1" s="1"/>
  <c r="H265" i="1"/>
  <c r="O265" i="1" s="1"/>
  <c r="Q265" i="1"/>
  <c r="E266" i="1"/>
  <c r="L266" i="1" s="1"/>
  <c r="F266" i="1"/>
  <c r="M266" i="1" s="1"/>
  <c r="G266" i="1"/>
  <c r="H266" i="1"/>
  <c r="O266" i="1" s="1"/>
  <c r="Q266" i="1"/>
  <c r="E267" i="1"/>
  <c r="L267" i="1" s="1"/>
  <c r="F267" i="1"/>
  <c r="G267" i="1"/>
  <c r="N267" i="1" s="1"/>
  <c r="H267" i="1"/>
  <c r="O267" i="1" s="1"/>
  <c r="Q267" i="1"/>
  <c r="E268" i="1"/>
  <c r="F268" i="1"/>
  <c r="M268" i="1" s="1"/>
  <c r="G268" i="1"/>
  <c r="H268" i="1"/>
  <c r="O268" i="1" s="1"/>
  <c r="Q268" i="1"/>
  <c r="E269" i="1"/>
  <c r="F269" i="1"/>
  <c r="G269" i="1"/>
  <c r="N269" i="1" s="1"/>
  <c r="H269" i="1"/>
  <c r="O269" i="1" s="1"/>
  <c r="L269" i="1"/>
  <c r="Q269" i="1"/>
  <c r="E270" i="1"/>
  <c r="L270" i="1" s="1"/>
  <c r="F270" i="1"/>
  <c r="M270" i="1" s="1"/>
  <c r="G270" i="1"/>
  <c r="H270" i="1"/>
  <c r="O270" i="1" s="1"/>
  <c r="Q270" i="1"/>
  <c r="E271" i="1"/>
  <c r="L271" i="1" s="1"/>
  <c r="F271" i="1"/>
  <c r="G271" i="1"/>
  <c r="N271" i="1" s="1"/>
  <c r="H271" i="1"/>
  <c r="O271" i="1" s="1"/>
  <c r="Q271" i="1"/>
  <c r="E272" i="1"/>
  <c r="F272" i="1"/>
  <c r="M272" i="1" s="1"/>
  <c r="G272" i="1"/>
  <c r="H272" i="1"/>
  <c r="O272" i="1" s="1"/>
  <c r="Q272" i="1"/>
  <c r="E273" i="1"/>
  <c r="L273" i="1" s="1"/>
  <c r="F273" i="1"/>
  <c r="G273" i="1"/>
  <c r="N273" i="1" s="1"/>
  <c r="H273" i="1"/>
  <c r="O273" i="1" s="1"/>
  <c r="Q273" i="1"/>
  <c r="E274" i="1"/>
  <c r="L274" i="1" s="1"/>
  <c r="F274" i="1"/>
  <c r="M274" i="1" s="1"/>
  <c r="G274" i="1"/>
  <c r="H274" i="1"/>
  <c r="O274" i="1" s="1"/>
  <c r="Q274" i="1"/>
  <c r="E275" i="1"/>
  <c r="L275" i="1" s="1"/>
  <c r="F275" i="1"/>
  <c r="G275" i="1"/>
  <c r="N275" i="1" s="1"/>
  <c r="H275" i="1"/>
  <c r="O275" i="1" s="1"/>
  <c r="Q275" i="1"/>
  <c r="E276" i="1"/>
  <c r="F276" i="1"/>
  <c r="M276" i="1" s="1"/>
  <c r="G276" i="1"/>
  <c r="N276" i="1" s="1"/>
  <c r="H276" i="1"/>
  <c r="Q276" i="1"/>
  <c r="E277" i="1"/>
  <c r="L277" i="1" s="1"/>
  <c r="F277" i="1"/>
  <c r="G277" i="1"/>
  <c r="N277" i="1" s="1"/>
  <c r="H277" i="1"/>
  <c r="O277" i="1" s="1"/>
  <c r="Q277" i="1"/>
  <c r="E278" i="1"/>
  <c r="L278" i="1" s="1"/>
  <c r="F278" i="1"/>
  <c r="M278" i="1" s="1"/>
  <c r="G278" i="1"/>
  <c r="H278" i="1"/>
  <c r="O278" i="1" s="1"/>
  <c r="Q278" i="1"/>
  <c r="E279" i="1"/>
  <c r="F279" i="1"/>
  <c r="G279" i="1"/>
  <c r="N279" i="1" s="1"/>
  <c r="H279" i="1"/>
  <c r="O279" i="1" s="1"/>
  <c r="L279" i="1"/>
  <c r="Q279" i="1"/>
  <c r="E280" i="1"/>
  <c r="F280" i="1"/>
  <c r="M280" i="1" s="1"/>
  <c r="G280" i="1"/>
  <c r="H280" i="1"/>
  <c r="O280" i="1" s="1"/>
  <c r="Q280" i="1"/>
  <c r="E281" i="1"/>
  <c r="L281" i="1" s="1"/>
  <c r="F281" i="1"/>
  <c r="G281" i="1"/>
  <c r="N281" i="1" s="1"/>
  <c r="H281" i="1"/>
  <c r="O281" i="1" s="1"/>
  <c r="Q281" i="1"/>
  <c r="E282" i="1"/>
  <c r="L282" i="1" s="1"/>
  <c r="F282" i="1"/>
  <c r="M282" i="1" s="1"/>
  <c r="G282" i="1"/>
  <c r="H282" i="1"/>
  <c r="O282" i="1" s="1"/>
  <c r="Q282" i="1"/>
  <c r="E283" i="1"/>
  <c r="L283" i="1" s="1"/>
  <c r="F283" i="1"/>
  <c r="G283" i="1"/>
  <c r="N283" i="1" s="1"/>
  <c r="H283" i="1"/>
  <c r="O283" i="1" s="1"/>
  <c r="Q283" i="1"/>
  <c r="E284" i="1"/>
  <c r="F284" i="1"/>
  <c r="M284" i="1" s="1"/>
  <c r="G284" i="1"/>
  <c r="H284" i="1"/>
  <c r="O284" i="1" s="1"/>
  <c r="Q284" i="1"/>
  <c r="E285" i="1"/>
  <c r="L285" i="1" s="1"/>
  <c r="F285" i="1"/>
  <c r="G285" i="1"/>
  <c r="N285" i="1" s="1"/>
  <c r="H285" i="1"/>
  <c r="O285" i="1" s="1"/>
  <c r="Q285" i="1"/>
  <c r="E286" i="1"/>
  <c r="F286" i="1"/>
  <c r="M286" i="1" s="1"/>
  <c r="G286" i="1"/>
  <c r="H286" i="1"/>
  <c r="O286" i="1" s="1"/>
  <c r="Q286" i="1"/>
  <c r="E287" i="1"/>
  <c r="L287" i="1" s="1"/>
  <c r="F287" i="1"/>
  <c r="G287" i="1"/>
  <c r="N287" i="1" s="1"/>
  <c r="H287" i="1"/>
  <c r="O287" i="1" s="1"/>
  <c r="Q287" i="1"/>
  <c r="E288" i="1"/>
  <c r="L288" i="1" s="1"/>
  <c r="F288" i="1"/>
  <c r="G288" i="1"/>
  <c r="N288" i="1" s="1"/>
  <c r="H288" i="1"/>
  <c r="O288" i="1" s="1"/>
  <c r="Q288" i="1"/>
  <c r="E289" i="1"/>
  <c r="L289" i="1" s="1"/>
  <c r="F289" i="1"/>
  <c r="M289" i="1" s="1"/>
  <c r="G289" i="1"/>
  <c r="H289" i="1"/>
  <c r="O289" i="1" s="1"/>
  <c r="Q289" i="1"/>
  <c r="E290" i="1"/>
  <c r="L290" i="1" s="1"/>
  <c r="F290" i="1"/>
  <c r="G290" i="1"/>
  <c r="N290" i="1" s="1"/>
  <c r="H290" i="1"/>
  <c r="O290" i="1" s="1"/>
  <c r="Q290" i="1"/>
  <c r="E291" i="1"/>
  <c r="L291" i="1" s="1"/>
  <c r="F291" i="1"/>
  <c r="G291" i="1"/>
  <c r="N291" i="1" s="1"/>
  <c r="H291" i="1"/>
  <c r="O291" i="1" s="1"/>
  <c r="Q291" i="1"/>
  <c r="E292" i="1"/>
  <c r="F292" i="1"/>
  <c r="G292" i="1"/>
  <c r="H292" i="1"/>
  <c r="O292" i="1" s="1"/>
  <c r="M292" i="1"/>
  <c r="Q292" i="1"/>
  <c r="E293" i="1"/>
  <c r="L293" i="1" s="1"/>
  <c r="F293" i="1"/>
  <c r="G293" i="1"/>
  <c r="N293" i="1" s="1"/>
  <c r="H293" i="1"/>
  <c r="O293" i="1" s="1"/>
  <c r="Q293" i="1"/>
  <c r="E294" i="1"/>
  <c r="L294" i="1" s="1"/>
  <c r="F294" i="1"/>
  <c r="G294" i="1"/>
  <c r="H294" i="1"/>
  <c r="M294" i="1"/>
  <c r="Q294" i="1"/>
  <c r="E302" i="1"/>
  <c r="F302" i="1"/>
  <c r="M302" i="1" s="1"/>
  <c r="G302" i="1"/>
  <c r="N302" i="1" s="1"/>
  <c r="H302" i="1"/>
  <c r="Q302" i="1"/>
  <c r="E303" i="1"/>
  <c r="F303" i="1"/>
  <c r="M303" i="1" s="1"/>
  <c r="G303" i="1"/>
  <c r="N303" i="1" s="1"/>
  <c r="H303" i="1"/>
  <c r="Q303" i="1"/>
  <c r="E304" i="1"/>
  <c r="L304" i="1" s="1"/>
  <c r="F304" i="1"/>
  <c r="M304" i="1" s="1"/>
  <c r="G304" i="1"/>
  <c r="H304" i="1"/>
  <c r="Q304" i="1"/>
  <c r="E305" i="1"/>
  <c r="F305" i="1"/>
  <c r="M305" i="1" s="1"/>
  <c r="G305" i="1"/>
  <c r="N305" i="1" s="1"/>
  <c r="H305" i="1"/>
  <c r="Q305" i="1"/>
  <c r="E306" i="1"/>
  <c r="L306" i="1" s="1"/>
  <c r="F306" i="1"/>
  <c r="M306" i="1" s="1"/>
  <c r="G306" i="1"/>
  <c r="H306" i="1"/>
  <c r="O306" i="1" s="1"/>
  <c r="Q306" i="1"/>
  <c r="E307" i="1"/>
  <c r="F307" i="1"/>
  <c r="M307" i="1" s="1"/>
  <c r="G307" i="1"/>
  <c r="H307" i="1"/>
  <c r="O307" i="1" s="1"/>
  <c r="Q307" i="1"/>
  <c r="E308" i="1"/>
  <c r="L308" i="1" s="1"/>
  <c r="F308" i="1"/>
  <c r="M308" i="1" s="1"/>
  <c r="G308" i="1"/>
  <c r="H308" i="1"/>
  <c r="O308" i="1" s="1"/>
  <c r="Q308" i="1"/>
  <c r="E309" i="1"/>
  <c r="F309" i="1"/>
  <c r="G309" i="1"/>
  <c r="H309" i="1"/>
  <c r="O309" i="1" s="1"/>
  <c r="M309" i="1"/>
  <c r="Q309" i="1"/>
  <c r="E310" i="1"/>
  <c r="F310" i="1"/>
  <c r="M310" i="1" s="1"/>
  <c r="G310" i="1"/>
  <c r="H310" i="1"/>
  <c r="O310" i="1" s="1"/>
  <c r="Q310" i="1"/>
  <c r="E311" i="1"/>
  <c r="L311" i="1" s="1"/>
  <c r="F311" i="1"/>
  <c r="G311" i="1"/>
  <c r="H311" i="1"/>
  <c r="O311" i="1" s="1"/>
  <c r="M311" i="1"/>
  <c r="Q311" i="1"/>
  <c r="E312" i="1"/>
  <c r="F312" i="1"/>
  <c r="M312" i="1" s="1"/>
  <c r="G312" i="1"/>
  <c r="N312" i="1" s="1"/>
  <c r="H312" i="1"/>
  <c r="O312" i="1" s="1"/>
  <c r="Q312" i="1"/>
  <c r="E313" i="1"/>
  <c r="L313" i="1" s="1"/>
  <c r="F313" i="1"/>
  <c r="M313" i="1" s="1"/>
  <c r="G313" i="1"/>
  <c r="H313" i="1"/>
  <c r="O313" i="1" s="1"/>
  <c r="Q313" i="1"/>
  <c r="E314" i="1"/>
  <c r="F314" i="1"/>
  <c r="M314" i="1" s="1"/>
  <c r="G314" i="1"/>
  <c r="N314" i="1" s="1"/>
  <c r="H314" i="1"/>
  <c r="Q314" i="1"/>
  <c r="E315" i="1"/>
  <c r="L315" i="1" s="1"/>
  <c r="F315" i="1"/>
  <c r="G315" i="1"/>
  <c r="H315" i="1"/>
  <c r="M315" i="1"/>
  <c r="Q315" i="1"/>
  <c r="E316" i="1"/>
  <c r="F316" i="1"/>
  <c r="M316" i="1" s="1"/>
  <c r="G316" i="1"/>
  <c r="N316" i="1" s="1"/>
  <c r="H316" i="1"/>
  <c r="Q316" i="1"/>
  <c r="E317" i="1"/>
  <c r="F317" i="1"/>
  <c r="G317" i="1"/>
  <c r="N317" i="1" s="1"/>
  <c r="H317" i="1"/>
  <c r="M317" i="1"/>
  <c r="Q317" i="1"/>
  <c r="E318" i="1"/>
  <c r="L318" i="1" s="1"/>
  <c r="F318" i="1"/>
  <c r="M318" i="1" s="1"/>
  <c r="G318" i="1"/>
  <c r="H318" i="1"/>
  <c r="O318" i="1" s="1"/>
  <c r="Q318" i="1"/>
  <c r="E319" i="1"/>
  <c r="F319" i="1"/>
  <c r="M319" i="1" s="1"/>
  <c r="G319" i="1"/>
  <c r="H319" i="1"/>
  <c r="O319" i="1" s="1"/>
  <c r="Q319" i="1"/>
  <c r="E320" i="1"/>
  <c r="L320" i="1" s="1"/>
  <c r="F320" i="1"/>
  <c r="M320" i="1" s="1"/>
  <c r="G320" i="1"/>
  <c r="H320" i="1"/>
  <c r="O320" i="1" s="1"/>
  <c r="Q320" i="1"/>
  <c r="P320" i="1" s="1"/>
  <c r="E321" i="1"/>
  <c r="L321" i="1" s="1"/>
  <c r="F321" i="1"/>
  <c r="M321" i="1" s="1"/>
  <c r="G321" i="1"/>
  <c r="N321" i="1" s="1"/>
  <c r="H321" i="1"/>
  <c r="O321" i="1" s="1"/>
  <c r="Q321" i="1"/>
  <c r="E322" i="1"/>
  <c r="L322" i="1" s="1"/>
  <c r="F322" i="1"/>
  <c r="M322" i="1" s="1"/>
  <c r="G322" i="1"/>
  <c r="H322" i="1"/>
  <c r="O322" i="1" s="1"/>
  <c r="Q322" i="1"/>
  <c r="E323" i="1"/>
  <c r="L323" i="1" s="1"/>
  <c r="F323" i="1"/>
  <c r="M323" i="1" s="1"/>
  <c r="G323" i="1"/>
  <c r="N323" i="1" s="1"/>
  <c r="H323" i="1"/>
  <c r="O323" i="1" s="1"/>
  <c r="Q323" i="1"/>
  <c r="E324" i="1"/>
  <c r="F324" i="1"/>
  <c r="G324" i="1"/>
  <c r="N324" i="1" s="1"/>
  <c r="H324" i="1"/>
  <c r="O324" i="1" s="1"/>
  <c r="L324" i="1"/>
  <c r="M324" i="1"/>
  <c r="Q324" i="1"/>
  <c r="E325" i="1"/>
  <c r="L325" i="1" s="1"/>
  <c r="F325" i="1"/>
  <c r="G325" i="1"/>
  <c r="N325" i="1" s="1"/>
  <c r="H325" i="1"/>
  <c r="O325" i="1" s="1"/>
  <c r="M325" i="1"/>
  <c r="Q325" i="1"/>
  <c r="E326" i="1"/>
  <c r="L326" i="1" s="1"/>
  <c r="F326" i="1"/>
  <c r="G326" i="1"/>
  <c r="N326" i="1" s="1"/>
  <c r="H326" i="1"/>
  <c r="O326" i="1" s="1"/>
  <c r="Q326" i="1"/>
  <c r="E327" i="1"/>
  <c r="F327" i="1"/>
  <c r="M327" i="1" s="1"/>
  <c r="G327" i="1"/>
  <c r="N327" i="1" s="1"/>
  <c r="H327" i="1"/>
  <c r="L327" i="1"/>
  <c r="Q327" i="1"/>
  <c r="E328" i="1"/>
  <c r="L328" i="1" s="1"/>
  <c r="F328" i="1"/>
  <c r="G328" i="1"/>
  <c r="N328" i="1" s="1"/>
  <c r="H328" i="1"/>
  <c r="O328" i="1" s="1"/>
  <c r="Q328" i="1"/>
  <c r="E329" i="1"/>
  <c r="F329" i="1"/>
  <c r="G329" i="1"/>
  <c r="N329" i="1" s="1"/>
  <c r="H329" i="1"/>
  <c r="O329" i="1" s="1"/>
  <c r="Q329" i="1"/>
  <c r="E330" i="1"/>
  <c r="L330" i="1" s="1"/>
  <c r="F330" i="1"/>
  <c r="G330" i="1"/>
  <c r="N330" i="1" s="1"/>
  <c r="H330" i="1"/>
  <c r="Q330" i="1"/>
  <c r="E331" i="1"/>
  <c r="L331" i="1" s="1"/>
  <c r="F331" i="1"/>
  <c r="G331" i="1"/>
  <c r="N331" i="1" s="1"/>
  <c r="H331" i="1"/>
  <c r="Q331" i="1"/>
  <c r="E332" i="1"/>
  <c r="L332" i="1" s="1"/>
  <c r="F332" i="1"/>
  <c r="M332" i="1" s="1"/>
  <c r="G332" i="1"/>
  <c r="N332" i="1" s="1"/>
  <c r="H332" i="1"/>
  <c r="O332" i="1" s="1"/>
  <c r="Q332" i="1"/>
  <c r="E333" i="1"/>
  <c r="F333" i="1"/>
  <c r="M333" i="1" s="1"/>
  <c r="G333" i="1"/>
  <c r="H333" i="1"/>
  <c r="O333" i="1" s="1"/>
  <c r="Q333" i="1"/>
  <c r="E334" i="1"/>
  <c r="L334" i="1" s="1"/>
  <c r="F334" i="1"/>
  <c r="M334" i="1" s="1"/>
  <c r="G334" i="1"/>
  <c r="H334" i="1"/>
  <c r="O334" i="1" s="1"/>
  <c r="Q334" i="1"/>
  <c r="E335" i="1"/>
  <c r="L335" i="1" s="1"/>
  <c r="F335" i="1"/>
  <c r="M335" i="1" s="1"/>
  <c r="G335" i="1"/>
  <c r="N335" i="1" s="1"/>
  <c r="H335" i="1"/>
  <c r="O335" i="1" s="1"/>
  <c r="Q335" i="1"/>
  <c r="E336" i="1"/>
  <c r="L336" i="1" s="1"/>
  <c r="F336" i="1"/>
  <c r="M336" i="1" s="1"/>
  <c r="G336" i="1"/>
  <c r="H336" i="1"/>
  <c r="O336" i="1" s="1"/>
  <c r="Q336" i="1"/>
  <c r="E337" i="1"/>
  <c r="L337" i="1" s="1"/>
  <c r="F337" i="1"/>
  <c r="M337" i="1" s="1"/>
  <c r="G337" i="1"/>
  <c r="N337" i="1" s="1"/>
  <c r="H337" i="1"/>
  <c r="O337" i="1" s="1"/>
  <c r="Q337" i="1"/>
  <c r="E338" i="1"/>
  <c r="L338" i="1" s="1"/>
  <c r="F338" i="1"/>
  <c r="M338" i="1" s="1"/>
  <c r="G338" i="1"/>
  <c r="H338" i="1"/>
  <c r="O338" i="1" s="1"/>
  <c r="Q338" i="1"/>
  <c r="E339" i="1"/>
  <c r="F339" i="1"/>
  <c r="M339" i="1" s="1"/>
  <c r="G339" i="1"/>
  <c r="N339" i="1" s="1"/>
  <c r="H339" i="1"/>
  <c r="Q339" i="1"/>
  <c r="E340" i="1"/>
  <c r="L340" i="1" s="1"/>
  <c r="F340" i="1"/>
  <c r="G340" i="1"/>
  <c r="H340" i="1"/>
  <c r="M340" i="1"/>
  <c r="Q340" i="1"/>
  <c r="E341" i="1"/>
  <c r="L341" i="1" s="1"/>
  <c r="F341" i="1"/>
  <c r="M341" i="1" s="1"/>
  <c r="G341" i="1"/>
  <c r="H341" i="1"/>
  <c r="O341" i="1" s="1"/>
  <c r="Q341" i="1"/>
  <c r="E342" i="1"/>
  <c r="L342" i="1" s="1"/>
  <c r="F342" i="1"/>
  <c r="M342" i="1" s="1"/>
  <c r="G342" i="1"/>
  <c r="H342" i="1"/>
  <c r="O342" i="1" s="1"/>
  <c r="Q342" i="1"/>
  <c r="E343" i="1"/>
  <c r="F343" i="1"/>
  <c r="M343" i="1" s="1"/>
  <c r="G343" i="1"/>
  <c r="N343" i="1" s="1"/>
  <c r="H343" i="1"/>
  <c r="Q343" i="1"/>
  <c r="E344" i="1"/>
  <c r="L344" i="1" s="1"/>
  <c r="F344" i="1"/>
  <c r="M344" i="1" s="1"/>
  <c r="G344" i="1"/>
  <c r="H344" i="1"/>
  <c r="O344" i="1" s="1"/>
  <c r="Q344" i="1"/>
  <c r="E345" i="1"/>
  <c r="L345" i="1" s="1"/>
  <c r="F345" i="1"/>
  <c r="M345" i="1" s="1"/>
  <c r="G345" i="1"/>
  <c r="H345" i="1"/>
  <c r="O345" i="1" s="1"/>
  <c r="Q345" i="1"/>
  <c r="E346" i="1"/>
  <c r="L346" i="1" s="1"/>
  <c r="F346" i="1"/>
  <c r="G346" i="1"/>
  <c r="H346" i="1"/>
  <c r="O346" i="1" s="1"/>
  <c r="M346" i="1"/>
  <c r="Q346" i="1"/>
  <c r="E347" i="1"/>
  <c r="F347" i="1"/>
  <c r="M347" i="1" s="1"/>
  <c r="G347" i="1"/>
  <c r="N347" i="1" s="1"/>
  <c r="H347" i="1"/>
  <c r="O347" i="1" s="1"/>
  <c r="Q347" i="1"/>
  <c r="E348" i="1"/>
  <c r="L348" i="1" s="1"/>
  <c r="F348" i="1"/>
  <c r="M348" i="1" s="1"/>
  <c r="G348" i="1"/>
  <c r="H348" i="1"/>
  <c r="Q348" i="1"/>
  <c r="E349" i="1"/>
  <c r="L349" i="1" s="1"/>
  <c r="F349" i="1"/>
  <c r="M349" i="1" s="1"/>
  <c r="G349" i="1"/>
  <c r="H349" i="1"/>
  <c r="Q349" i="1"/>
  <c r="E350" i="1"/>
  <c r="L350" i="1" s="1"/>
  <c r="F350" i="1"/>
  <c r="M350" i="1" s="1"/>
  <c r="G350" i="1"/>
  <c r="H350" i="1"/>
  <c r="Q350" i="1"/>
  <c r="E351" i="1"/>
  <c r="F351" i="1"/>
  <c r="M351" i="1" s="1"/>
  <c r="G351" i="1"/>
  <c r="H351" i="1"/>
  <c r="O351" i="1" s="1"/>
  <c r="Q351" i="1"/>
  <c r="E352" i="1"/>
  <c r="L352" i="1" s="1"/>
  <c r="F352" i="1"/>
  <c r="G352" i="1"/>
  <c r="H352" i="1"/>
  <c r="O352" i="1" s="1"/>
  <c r="M352" i="1"/>
  <c r="Q352" i="1"/>
  <c r="E353" i="1"/>
  <c r="L353" i="1" s="1"/>
  <c r="F353" i="1"/>
  <c r="M353" i="1" s="1"/>
  <c r="G353" i="1"/>
  <c r="H353" i="1"/>
  <c r="O353" i="1" s="1"/>
  <c r="Q353" i="1"/>
  <c r="E354" i="1"/>
  <c r="F354" i="1"/>
  <c r="M354" i="1" s="1"/>
  <c r="G354" i="1"/>
  <c r="H354" i="1"/>
  <c r="O354" i="1" s="1"/>
  <c r="Q354" i="1"/>
  <c r="E355" i="1"/>
  <c r="L355" i="1" s="1"/>
  <c r="F355" i="1"/>
  <c r="M355" i="1" s="1"/>
  <c r="G355" i="1"/>
  <c r="H355" i="1"/>
  <c r="O355" i="1" s="1"/>
  <c r="Q355" i="1"/>
  <c r="E356" i="1"/>
  <c r="L356" i="1" s="1"/>
  <c r="F356" i="1"/>
  <c r="G356" i="1"/>
  <c r="H356" i="1"/>
  <c r="O356" i="1" s="1"/>
  <c r="M356" i="1"/>
  <c r="Q356" i="1"/>
  <c r="E357" i="1"/>
  <c r="F357" i="1"/>
  <c r="M357" i="1" s="1"/>
  <c r="G357" i="1"/>
  <c r="H357" i="1"/>
  <c r="O357" i="1" s="1"/>
  <c r="Q357" i="1"/>
  <c r="E362" i="1"/>
  <c r="L362" i="1" s="1"/>
  <c r="F362" i="1"/>
  <c r="M362" i="1" s="1"/>
  <c r="G362" i="1"/>
  <c r="H362" i="1"/>
  <c r="O362" i="1" s="1"/>
  <c r="Q362" i="1"/>
  <c r="E363" i="1"/>
  <c r="L363" i="1" s="1"/>
  <c r="F363" i="1"/>
  <c r="G363" i="1"/>
  <c r="N363" i="1" s="1"/>
  <c r="H363" i="1"/>
  <c r="O363" i="1" s="1"/>
  <c r="Q363" i="1"/>
  <c r="E364" i="1"/>
  <c r="F364" i="1"/>
  <c r="M364" i="1" s="1"/>
  <c r="G364" i="1"/>
  <c r="H364" i="1"/>
  <c r="O364" i="1" s="1"/>
  <c r="Q364" i="1"/>
  <c r="E365" i="1"/>
  <c r="L365" i="1" s="1"/>
  <c r="F365" i="1"/>
  <c r="G365" i="1"/>
  <c r="N365" i="1" s="1"/>
  <c r="H365" i="1"/>
  <c r="O365" i="1" s="1"/>
  <c r="Q365" i="1"/>
  <c r="E366" i="1"/>
  <c r="F366" i="1"/>
  <c r="M366" i="1" s="1"/>
  <c r="G366" i="1"/>
  <c r="H366" i="1"/>
  <c r="O366" i="1" s="1"/>
  <c r="Q366" i="1"/>
  <c r="E367" i="1"/>
  <c r="L367" i="1" s="1"/>
  <c r="F367" i="1"/>
  <c r="G367" i="1"/>
  <c r="N367" i="1" s="1"/>
  <c r="H367" i="1"/>
  <c r="O367" i="1" s="1"/>
  <c r="Q367" i="1"/>
  <c r="E368" i="1"/>
  <c r="L368" i="1" s="1"/>
  <c r="F368" i="1"/>
  <c r="M368" i="1" s="1"/>
  <c r="G368" i="1"/>
  <c r="H368" i="1"/>
  <c r="O368" i="1" s="1"/>
  <c r="Q368" i="1"/>
  <c r="E369" i="1"/>
  <c r="L369" i="1" s="1"/>
  <c r="F369" i="1"/>
  <c r="G369" i="1"/>
  <c r="N369" i="1" s="1"/>
  <c r="H369" i="1"/>
  <c r="O369" i="1" s="1"/>
  <c r="Q369" i="1"/>
  <c r="E370" i="1"/>
  <c r="L370" i="1" s="1"/>
  <c r="F370" i="1"/>
  <c r="M370" i="1" s="1"/>
  <c r="G370" i="1"/>
  <c r="H370" i="1"/>
  <c r="O370" i="1" s="1"/>
  <c r="Q370" i="1"/>
  <c r="E371" i="1"/>
  <c r="F371" i="1"/>
  <c r="G371" i="1"/>
  <c r="N371" i="1" s="1"/>
  <c r="H371" i="1"/>
  <c r="O371" i="1" s="1"/>
  <c r="L371" i="1"/>
  <c r="Q371" i="1"/>
  <c r="E372" i="1"/>
  <c r="F372" i="1"/>
  <c r="M372" i="1" s="1"/>
  <c r="G372" i="1"/>
  <c r="H372" i="1"/>
  <c r="O372" i="1" s="1"/>
  <c r="Q372" i="1"/>
  <c r="E373" i="1"/>
  <c r="F373" i="1"/>
  <c r="G373" i="1"/>
  <c r="H373" i="1"/>
  <c r="O373" i="1" s="1"/>
  <c r="M373" i="1"/>
  <c r="Q373" i="1"/>
  <c r="E374" i="1"/>
  <c r="L374" i="1" s="1"/>
  <c r="F374" i="1"/>
  <c r="G374" i="1"/>
  <c r="N374" i="1" s="1"/>
  <c r="H374" i="1"/>
  <c r="O374" i="1" s="1"/>
  <c r="Q374" i="1"/>
  <c r="E375" i="1"/>
  <c r="L375" i="1" s="1"/>
  <c r="F375" i="1"/>
  <c r="M375" i="1" s="1"/>
  <c r="G375" i="1"/>
  <c r="H375" i="1"/>
  <c r="O375" i="1" s="1"/>
  <c r="Q375" i="1"/>
  <c r="E376" i="1"/>
  <c r="L376" i="1" s="1"/>
  <c r="F376" i="1"/>
  <c r="M376" i="1" s="1"/>
  <c r="G376" i="1"/>
  <c r="H376" i="1"/>
  <c r="O376" i="1" s="1"/>
  <c r="Q376" i="1"/>
  <c r="E377" i="1"/>
  <c r="L377" i="1" s="1"/>
  <c r="F377" i="1"/>
  <c r="G377" i="1"/>
  <c r="N377" i="1" s="1"/>
  <c r="H377" i="1"/>
  <c r="O377" i="1" s="1"/>
  <c r="Q377" i="1"/>
  <c r="E378" i="1"/>
  <c r="F378" i="1"/>
  <c r="M378" i="1" s="1"/>
  <c r="G378" i="1"/>
  <c r="N378" i="1" s="1"/>
  <c r="H378" i="1"/>
  <c r="Q378" i="1"/>
  <c r="E379" i="1"/>
  <c r="F379" i="1"/>
  <c r="M379" i="1" s="1"/>
  <c r="G379" i="1"/>
  <c r="H379" i="1"/>
  <c r="O379" i="1" s="1"/>
  <c r="Q379" i="1"/>
  <c r="E380" i="1"/>
  <c r="L380" i="1" s="1"/>
  <c r="F380" i="1"/>
  <c r="G380" i="1"/>
  <c r="N380" i="1" s="1"/>
  <c r="H380" i="1"/>
  <c r="O380" i="1" s="1"/>
  <c r="Q380" i="1"/>
  <c r="E381" i="1"/>
  <c r="L381" i="1" s="1"/>
  <c r="F381" i="1"/>
  <c r="M381" i="1" s="1"/>
  <c r="G381" i="1"/>
  <c r="H381" i="1"/>
  <c r="O381" i="1" s="1"/>
  <c r="Q381" i="1"/>
  <c r="E382" i="1"/>
  <c r="L382" i="1" s="1"/>
  <c r="F382" i="1"/>
  <c r="M382" i="1" s="1"/>
  <c r="G382" i="1"/>
  <c r="H382" i="1"/>
  <c r="O382" i="1" s="1"/>
  <c r="Q382" i="1"/>
  <c r="E383" i="1"/>
  <c r="L383" i="1" s="1"/>
  <c r="F383" i="1"/>
  <c r="G383" i="1"/>
  <c r="N383" i="1" s="1"/>
  <c r="H383" i="1"/>
  <c r="O383" i="1" s="1"/>
  <c r="Q383" i="1"/>
  <c r="E384" i="1"/>
  <c r="F384" i="1"/>
  <c r="G384" i="1"/>
  <c r="N384" i="1" s="1"/>
  <c r="H384" i="1"/>
  <c r="O384" i="1" s="1"/>
  <c r="M384" i="1"/>
  <c r="Q384" i="1"/>
  <c r="E385" i="1"/>
  <c r="F385" i="1"/>
  <c r="M385" i="1" s="1"/>
  <c r="G385" i="1"/>
  <c r="N385" i="1" s="1"/>
  <c r="H385" i="1"/>
  <c r="O385" i="1" s="1"/>
  <c r="Q385" i="1"/>
  <c r="E386" i="1"/>
  <c r="L386" i="1" s="1"/>
  <c r="F386" i="1"/>
  <c r="G386" i="1"/>
  <c r="N386" i="1" s="1"/>
  <c r="H386" i="1"/>
  <c r="O386" i="1" s="1"/>
  <c r="Q386" i="1"/>
  <c r="E387" i="1"/>
  <c r="L387" i="1" s="1"/>
  <c r="F387" i="1"/>
  <c r="M387" i="1" s="1"/>
  <c r="G387" i="1"/>
  <c r="H387" i="1"/>
  <c r="O387" i="1" s="1"/>
  <c r="Q387" i="1"/>
  <c r="E388" i="1"/>
  <c r="L388" i="1" s="1"/>
  <c r="F388" i="1"/>
  <c r="G388" i="1"/>
  <c r="N388" i="1" s="1"/>
  <c r="H388" i="1"/>
  <c r="O388" i="1" s="1"/>
  <c r="Q388" i="1"/>
  <c r="E389" i="1"/>
  <c r="F389" i="1"/>
  <c r="M389" i="1" s="1"/>
  <c r="G389" i="1"/>
  <c r="N389" i="1" s="1"/>
  <c r="H389" i="1"/>
  <c r="O389" i="1" s="1"/>
  <c r="Q389" i="1"/>
  <c r="E390" i="1"/>
  <c r="L390" i="1" s="1"/>
  <c r="F390" i="1"/>
  <c r="G390" i="1"/>
  <c r="N390" i="1" s="1"/>
  <c r="H390" i="1"/>
  <c r="O390" i="1" s="1"/>
  <c r="Q390" i="1"/>
  <c r="E391" i="1"/>
  <c r="L391" i="1" s="1"/>
  <c r="F391" i="1"/>
  <c r="M391" i="1" s="1"/>
  <c r="G391" i="1"/>
  <c r="N391" i="1" s="1"/>
  <c r="H391" i="1"/>
  <c r="O391" i="1" s="1"/>
  <c r="Q391" i="1"/>
  <c r="E392" i="1"/>
  <c r="L392" i="1" s="1"/>
  <c r="F392" i="1"/>
  <c r="G392" i="1"/>
  <c r="N392" i="1" s="1"/>
  <c r="H392" i="1"/>
  <c r="O392" i="1" s="1"/>
  <c r="Q392" i="1"/>
  <c r="E400" i="1"/>
  <c r="L400" i="1" s="1"/>
  <c r="F400" i="1"/>
  <c r="M400" i="1" s="1"/>
  <c r="G400" i="1"/>
  <c r="N400" i="1" s="1"/>
  <c r="H400" i="1"/>
  <c r="O400" i="1" s="1"/>
  <c r="Q400" i="1"/>
  <c r="E401" i="1"/>
  <c r="L401" i="1" s="1"/>
  <c r="F401" i="1"/>
  <c r="G401" i="1"/>
  <c r="N401" i="1" s="1"/>
  <c r="H401" i="1"/>
  <c r="O401" i="1" s="1"/>
  <c r="Q401" i="1"/>
  <c r="E402" i="1"/>
  <c r="L402" i="1" s="1"/>
  <c r="F402" i="1"/>
  <c r="G402" i="1"/>
  <c r="N402" i="1" s="1"/>
  <c r="H402" i="1"/>
  <c r="O402" i="1" s="1"/>
  <c r="M402" i="1"/>
  <c r="Q402" i="1"/>
  <c r="E403" i="1"/>
  <c r="L403" i="1" s="1"/>
  <c r="F403" i="1"/>
  <c r="G403" i="1"/>
  <c r="N403" i="1" s="1"/>
  <c r="H403" i="1"/>
  <c r="O403" i="1" s="1"/>
  <c r="Q403" i="1"/>
  <c r="E404" i="1"/>
  <c r="L404" i="1" s="1"/>
  <c r="F404" i="1"/>
  <c r="M404" i="1" s="1"/>
  <c r="G404" i="1"/>
  <c r="H404" i="1"/>
  <c r="O404" i="1" s="1"/>
  <c r="Q404" i="1"/>
  <c r="E405" i="1"/>
  <c r="L405" i="1" s="1"/>
  <c r="F405" i="1"/>
  <c r="G405" i="1"/>
  <c r="N405" i="1" s="1"/>
  <c r="H405" i="1"/>
  <c r="O405" i="1" s="1"/>
  <c r="Q405" i="1"/>
  <c r="E406" i="1"/>
  <c r="L406" i="1" s="1"/>
  <c r="F406" i="1"/>
  <c r="M406" i="1" s="1"/>
  <c r="G406" i="1"/>
  <c r="N406" i="1" s="1"/>
  <c r="H406" i="1"/>
  <c r="O406" i="1" s="1"/>
  <c r="Q406" i="1"/>
  <c r="E407" i="1"/>
  <c r="L407" i="1" s="1"/>
  <c r="F407" i="1"/>
  <c r="G407" i="1"/>
  <c r="N407" i="1" s="1"/>
  <c r="H407" i="1"/>
  <c r="O407" i="1" s="1"/>
  <c r="Q407" i="1"/>
  <c r="E408" i="1"/>
  <c r="L408" i="1" s="1"/>
  <c r="F408" i="1"/>
  <c r="M408" i="1" s="1"/>
  <c r="G408" i="1"/>
  <c r="N408" i="1" s="1"/>
  <c r="H408" i="1"/>
  <c r="O408" i="1" s="1"/>
  <c r="Q408" i="1"/>
  <c r="E409" i="1"/>
  <c r="L409" i="1" s="1"/>
  <c r="F409" i="1"/>
  <c r="G409" i="1"/>
  <c r="N409" i="1" s="1"/>
  <c r="H409" i="1"/>
  <c r="O409" i="1" s="1"/>
  <c r="Q409" i="1"/>
  <c r="E410" i="1"/>
  <c r="L410" i="1" s="1"/>
  <c r="F410" i="1"/>
  <c r="M410" i="1" s="1"/>
  <c r="G410" i="1"/>
  <c r="N410" i="1" s="1"/>
  <c r="H410" i="1"/>
  <c r="O410" i="1" s="1"/>
  <c r="Q410" i="1"/>
  <c r="E411" i="1"/>
  <c r="L411" i="1" s="1"/>
  <c r="F411" i="1"/>
  <c r="G411" i="1"/>
  <c r="N411" i="1" s="1"/>
  <c r="H411" i="1"/>
  <c r="O411" i="1" s="1"/>
  <c r="Q411" i="1"/>
  <c r="E412" i="1"/>
  <c r="L412" i="1" s="1"/>
  <c r="F412" i="1"/>
  <c r="M412" i="1" s="1"/>
  <c r="G412" i="1"/>
  <c r="N412" i="1" s="1"/>
  <c r="H412" i="1"/>
  <c r="O412" i="1" s="1"/>
  <c r="Q412" i="1"/>
  <c r="E413" i="1"/>
  <c r="L413" i="1" s="1"/>
  <c r="F413" i="1"/>
  <c r="G413" i="1"/>
  <c r="N413" i="1" s="1"/>
  <c r="H413" i="1"/>
  <c r="O413" i="1" s="1"/>
  <c r="Q413" i="1"/>
  <c r="E414" i="1"/>
  <c r="L414" i="1" s="1"/>
  <c r="F414" i="1"/>
  <c r="M414" i="1" s="1"/>
  <c r="G414" i="1"/>
  <c r="H414" i="1"/>
  <c r="O414" i="1" s="1"/>
  <c r="Q414" i="1"/>
  <c r="E415" i="1"/>
  <c r="L415" i="1" s="1"/>
  <c r="F415" i="1"/>
  <c r="G415" i="1"/>
  <c r="N415" i="1" s="1"/>
  <c r="H415" i="1"/>
  <c r="O415" i="1" s="1"/>
  <c r="Q415" i="1"/>
  <c r="E416" i="1"/>
  <c r="L416" i="1" s="1"/>
  <c r="F416" i="1"/>
  <c r="G416" i="1"/>
  <c r="N416" i="1" s="1"/>
  <c r="H416" i="1"/>
  <c r="O416" i="1" s="1"/>
  <c r="M416" i="1"/>
  <c r="Q416" i="1"/>
  <c r="E417" i="1"/>
  <c r="L417" i="1" s="1"/>
  <c r="F417" i="1"/>
  <c r="G417" i="1"/>
  <c r="N417" i="1" s="1"/>
  <c r="H417" i="1"/>
  <c r="O417" i="1" s="1"/>
  <c r="Q417" i="1"/>
  <c r="E418" i="1"/>
  <c r="L418" i="1" s="1"/>
  <c r="F418" i="1"/>
  <c r="M418" i="1" s="1"/>
  <c r="G418" i="1"/>
  <c r="N418" i="1" s="1"/>
  <c r="H418" i="1"/>
  <c r="O418" i="1" s="1"/>
  <c r="Q418" i="1"/>
  <c r="E419" i="1"/>
  <c r="L419" i="1" s="1"/>
  <c r="F419" i="1"/>
  <c r="G419" i="1"/>
  <c r="N419" i="1" s="1"/>
  <c r="H419" i="1"/>
  <c r="O419" i="1" s="1"/>
  <c r="Q419" i="1"/>
  <c r="E420" i="1"/>
  <c r="L420" i="1" s="1"/>
  <c r="F420" i="1"/>
  <c r="M420" i="1" s="1"/>
  <c r="G420" i="1"/>
  <c r="N420" i="1" s="1"/>
  <c r="H420" i="1"/>
  <c r="O420" i="1" s="1"/>
  <c r="Q420" i="1"/>
  <c r="E421" i="1"/>
  <c r="L421" i="1" s="1"/>
  <c r="F421" i="1"/>
  <c r="M421" i="1" s="1"/>
  <c r="G421" i="1"/>
  <c r="N421" i="1" s="1"/>
  <c r="H421" i="1"/>
  <c r="O421" i="1" s="1"/>
  <c r="Q421" i="1"/>
  <c r="E422" i="1"/>
  <c r="L422" i="1" s="1"/>
  <c r="F422" i="1"/>
  <c r="G422" i="1"/>
  <c r="N422" i="1" s="1"/>
  <c r="H422" i="1"/>
  <c r="O422" i="1" s="1"/>
  <c r="Q422" i="1"/>
  <c r="E423" i="1"/>
  <c r="L423" i="1" s="1"/>
  <c r="F423" i="1"/>
  <c r="M423" i="1" s="1"/>
  <c r="G423" i="1"/>
  <c r="H423" i="1"/>
  <c r="O423" i="1" s="1"/>
  <c r="Q423" i="1"/>
  <c r="E424" i="1"/>
  <c r="L424" i="1" s="1"/>
  <c r="F424" i="1"/>
  <c r="G424" i="1"/>
  <c r="N424" i="1" s="1"/>
  <c r="H424" i="1"/>
  <c r="O424" i="1" s="1"/>
  <c r="Q424" i="1"/>
  <c r="E425" i="1"/>
  <c r="L425" i="1" s="1"/>
  <c r="F425" i="1"/>
  <c r="G425" i="1"/>
  <c r="N425" i="1" s="1"/>
  <c r="H425" i="1"/>
  <c r="O425" i="1" s="1"/>
  <c r="Q425" i="1"/>
  <c r="E426" i="1"/>
  <c r="L426" i="1" s="1"/>
  <c r="F426" i="1"/>
  <c r="M426" i="1" s="1"/>
  <c r="G426" i="1"/>
  <c r="N426" i="1" s="1"/>
  <c r="H426" i="1"/>
  <c r="O426" i="1" s="1"/>
  <c r="Q426" i="1"/>
  <c r="E427" i="1"/>
  <c r="L427" i="1" s="1"/>
  <c r="F427" i="1"/>
  <c r="G427" i="1"/>
  <c r="N427" i="1" s="1"/>
  <c r="H427" i="1"/>
  <c r="O427" i="1" s="1"/>
  <c r="Q427" i="1"/>
  <c r="E428" i="1"/>
  <c r="L428" i="1" s="1"/>
  <c r="F428" i="1"/>
  <c r="M428" i="1" s="1"/>
  <c r="G428" i="1"/>
  <c r="N428" i="1" s="1"/>
  <c r="H428" i="1"/>
  <c r="O428" i="1" s="1"/>
  <c r="Q428" i="1"/>
  <c r="E429" i="1"/>
  <c r="L429" i="1" s="1"/>
  <c r="F429" i="1"/>
  <c r="M429" i="1" s="1"/>
  <c r="G429" i="1"/>
  <c r="N429" i="1" s="1"/>
  <c r="H429" i="1"/>
  <c r="O429" i="1" s="1"/>
  <c r="Q429" i="1"/>
  <c r="E430" i="1"/>
  <c r="L430" i="1" s="1"/>
  <c r="F430" i="1"/>
  <c r="G430" i="1"/>
  <c r="N430" i="1" s="1"/>
  <c r="H430" i="1"/>
  <c r="O430" i="1" s="1"/>
  <c r="Q430" i="1"/>
  <c r="E431" i="1"/>
  <c r="L431" i="1" s="1"/>
  <c r="F431" i="1"/>
  <c r="M431" i="1" s="1"/>
  <c r="G431" i="1"/>
  <c r="N431" i="1" s="1"/>
  <c r="H431" i="1"/>
  <c r="O431" i="1" s="1"/>
  <c r="Q431" i="1"/>
  <c r="E432" i="1"/>
  <c r="F432" i="1"/>
  <c r="G432" i="1"/>
  <c r="N432" i="1" s="1"/>
  <c r="H432" i="1"/>
  <c r="O432" i="1" s="1"/>
  <c r="Q432" i="1"/>
  <c r="E433" i="1"/>
  <c r="L433" i="1" s="1"/>
  <c r="F433" i="1"/>
  <c r="M433" i="1" s="1"/>
  <c r="G433" i="1"/>
  <c r="N433" i="1" s="1"/>
  <c r="H433" i="1"/>
  <c r="O433" i="1" s="1"/>
  <c r="Q433" i="1"/>
  <c r="E434" i="1"/>
  <c r="L434" i="1" s="1"/>
  <c r="F434" i="1"/>
  <c r="G434" i="1"/>
  <c r="N434" i="1" s="1"/>
  <c r="H434" i="1"/>
  <c r="O434" i="1" s="1"/>
  <c r="Q434" i="1"/>
  <c r="E435" i="1"/>
  <c r="L435" i="1" s="1"/>
  <c r="F435" i="1"/>
  <c r="M435" i="1" s="1"/>
  <c r="G435" i="1"/>
  <c r="N435" i="1" s="1"/>
  <c r="H435" i="1"/>
  <c r="O435" i="1" s="1"/>
  <c r="Q435" i="1"/>
  <c r="E436" i="1"/>
  <c r="L436" i="1" s="1"/>
  <c r="F436" i="1"/>
  <c r="G436" i="1"/>
  <c r="N436" i="1" s="1"/>
  <c r="H436" i="1"/>
  <c r="O436" i="1" s="1"/>
  <c r="Q436" i="1"/>
  <c r="E447" i="1"/>
  <c r="F447" i="1"/>
  <c r="G447" i="1"/>
  <c r="N447" i="1" s="1"/>
  <c r="H447" i="1"/>
  <c r="O447" i="1" s="1"/>
  <c r="Q447" i="1"/>
  <c r="E448" i="1"/>
  <c r="L448" i="1" s="1"/>
  <c r="F448" i="1"/>
  <c r="M448" i="1" s="1"/>
  <c r="G448" i="1"/>
  <c r="N448" i="1" s="1"/>
  <c r="H448" i="1"/>
  <c r="O448" i="1" s="1"/>
  <c r="Q448" i="1"/>
  <c r="E449" i="1"/>
  <c r="L449" i="1" s="1"/>
  <c r="F449" i="1"/>
  <c r="G449" i="1"/>
  <c r="N449" i="1" s="1"/>
  <c r="H449" i="1"/>
  <c r="O449" i="1" s="1"/>
  <c r="Q449" i="1"/>
  <c r="E450" i="1"/>
  <c r="L450" i="1" s="1"/>
  <c r="F450" i="1"/>
  <c r="M450" i="1" s="1"/>
  <c r="G450" i="1"/>
  <c r="N450" i="1" s="1"/>
  <c r="H450" i="1"/>
  <c r="O450" i="1" s="1"/>
  <c r="Q450" i="1"/>
  <c r="E451" i="1"/>
  <c r="L451" i="1" s="1"/>
  <c r="F451" i="1"/>
  <c r="G451" i="1"/>
  <c r="N451" i="1" s="1"/>
  <c r="H451" i="1"/>
  <c r="O451" i="1" s="1"/>
  <c r="Q451" i="1"/>
  <c r="E452" i="1"/>
  <c r="L452" i="1" s="1"/>
  <c r="F452" i="1"/>
  <c r="M452" i="1" s="1"/>
  <c r="G452" i="1"/>
  <c r="N452" i="1" s="1"/>
  <c r="H452" i="1"/>
  <c r="O452" i="1" s="1"/>
  <c r="Q452" i="1"/>
  <c r="E453" i="1"/>
  <c r="F453" i="1"/>
  <c r="G453" i="1"/>
  <c r="N453" i="1" s="1"/>
  <c r="H453" i="1"/>
  <c r="O453" i="1" s="1"/>
  <c r="L453" i="1"/>
  <c r="Q453" i="1"/>
  <c r="E454" i="1"/>
  <c r="L454" i="1" s="1"/>
  <c r="F454" i="1"/>
  <c r="G454" i="1"/>
  <c r="H454" i="1"/>
  <c r="O454" i="1" s="1"/>
  <c r="M454" i="1"/>
  <c r="Q454" i="1"/>
  <c r="E455" i="1"/>
  <c r="F455" i="1"/>
  <c r="G455" i="1"/>
  <c r="N455" i="1" s="1"/>
  <c r="H455" i="1"/>
  <c r="O455" i="1" s="1"/>
  <c r="L455" i="1"/>
  <c r="Q455" i="1"/>
  <c r="E456" i="1"/>
  <c r="L456" i="1" s="1"/>
  <c r="F456" i="1"/>
  <c r="G456" i="1"/>
  <c r="N456" i="1" s="1"/>
  <c r="H456" i="1"/>
  <c r="O456" i="1" s="1"/>
  <c r="M456" i="1"/>
  <c r="Q456" i="1"/>
  <c r="E457" i="1"/>
  <c r="L457" i="1" s="1"/>
  <c r="F457" i="1"/>
  <c r="G457" i="1"/>
  <c r="N457" i="1" s="1"/>
  <c r="H457" i="1"/>
  <c r="O457" i="1" s="1"/>
  <c r="Q457" i="1"/>
  <c r="E458" i="1"/>
  <c r="L458" i="1" s="1"/>
  <c r="F458" i="1"/>
  <c r="M458" i="1" s="1"/>
  <c r="G458" i="1"/>
  <c r="N458" i="1" s="1"/>
  <c r="H458" i="1"/>
  <c r="Q458" i="1"/>
  <c r="E459" i="1"/>
  <c r="F459" i="1"/>
  <c r="G459" i="1"/>
  <c r="N459" i="1" s="1"/>
  <c r="H459" i="1"/>
  <c r="O459" i="1" s="1"/>
  <c r="Q459" i="1"/>
  <c r="E460" i="1"/>
  <c r="L460" i="1" s="1"/>
  <c r="F460" i="1"/>
  <c r="M460" i="1" s="1"/>
  <c r="G460" i="1"/>
  <c r="N460" i="1" s="1"/>
  <c r="H460" i="1"/>
  <c r="O460" i="1" s="1"/>
  <c r="Q460" i="1"/>
  <c r="E461" i="1"/>
  <c r="L461" i="1" s="1"/>
  <c r="F461" i="1"/>
  <c r="M461" i="1" s="1"/>
  <c r="G461" i="1"/>
  <c r="H461" i="1"/>
  <c r="O461" i="1" s="1"/>
  <c r="Q461" i="1"/>
  <c r="E462" i="1"/>
  <c r="L462" i="1" s="1"/>
  <c r="F462" i="1"/>
  <c r="G462" i="1"/>
  <c r="N462" i="1" s="1"/>
  <c r="H462" i="1"/>
  <c r="O462" i="1" s="1"/>
  <c r="Q462" i="1"/>
  <c r="E463" i="1"/>
  <c r="L463" i="1" s="1"/>
  <c r="F463" i="1"/>
  <c r="M463" i="1" s="1"/>
  <c r="G463" i="1"/>
  <c r="H463" i="1"/>
  <c r="O463" i="1" s="1"/>
  <c r="Q463" i="1"/>
  <c r="E464" i="1"/>
  <c r="L464" i="1" s="1"/>
  <c r="F464" i="1"/>
  <c r="G464" i="1"/>
  <c r="N464" i="1" s="1"/>
  <c r="H464" i="1"/>
  <c r="O464" i="1" s="1"/>
  <c r="Q464" i="1"/>
  <c r="E465" i="1"/>
  <c r="L465" i="1" s="1"/>
  <c r="F465" i="1"/>
  <c r="G465" i="1"/>
  <c r="N465" i="1" s="1"/>
  <c r="H465" i="1"/>
  <c r="O465" i="1" s="1"/>
  <c r="Q465" i="1"/>
  <c r="E466" i="1"/>
  <c r="L466" i="1" s="1"/>
  <c r="F466" i="1"/>
  <c r="M466" i="1" s="1"/>
  <c r="G466" i="1"/>
  <c r="H466" i="1"/>
  <c r="O466" i="1" s="1"/>
  <c r="Q466" i="1"/>
  <c r="E467" i="1"/>
  <c r="L467" i="1" s="1"/>
  <c r="F467" i="1"/>
  <c r="G467" i="1"/>
  <c r="N467" i="1" s="1"/>
  <c r="H467" i="1"/>
  <c r="O467" i="1" s="1"/>
  <c r="Q467" i="1"/>
  <c r="E468" i="1"/>
  <c r="L468" i="1" s="1"/>
  <c r="F468" i="1"/>
  <c r="M468" i="1" s="1"/>
  <c r="G468" i="1"/>
  <c r="H468" i="1"/>
  <c r="O468" i="1" s="1"/>
  <c r="Q468" i="1"/>
  <c r="E469" i="1"/>
  <c r="F469" i="1"/>
  <c r="M469" i="1" s="1"/>
  <c r="G469" i="1"/>
  <c r="H469" i="1"/>
  <c r="O469" i="1" s="1"/>
  <c r="Q469" i="1"/>
  <c r="E470" i="1"/>
  <c r="L470" i="1" s="1"/>
  <c r="F470" i="1"/>
  <c r="G470" i="1"/>
  <c r="N470" i="1" s="1"/>
  <c r="H470" i="1"/>
  <c r="O470" i="1" s="1"/>
  <c r="Q470" i="1"/>
  <c r="E471" i="1"/>
  <c r="L471" i="1" s="1"/>
  <c r="F471" i="1"/>
  <c r="M471" i="1" s="1"/>
  <c r="G471" i="1"/>
  <c r="H471" i="1"/>
  <c r="O471" i="1" s="1"/>
  <c r="Q471" i="1"/>
  <c r="E472" i="1"/>
  <c r="L472" i="1" s="1"/>
  <c r="F472" i="1"/>
  <c r="G472" i="1"/>
  <c r="N472" i="1" s="1"/>
  <c r="H472" i="1"/>
  <c r="O472" i="1" s="1"/>
  <c r="Q472" i="1"/>
  <c r="E473" i="1"/>
  <c r="F473" i="1"/>
  <c r="G473" i="1"/>
  <c r="N473" i="1" s="1"/>
  <c r="H473" i="1"/>
  <c r="O473" i="1" s="1"/>
  <c r="L473" i="1"/>
  <c r="Q473" i="1"/>
  <c r="E474" i="1"/>
  <c r="F474" i="1"/>
  <c r="M474" i="1" s="1"/>
  <c r="G474" i="1"/>
  <c r="N474" i="1" s="1"/>
  <c r="H474" i="1"/>
  <c r="O474" i="1" s="1"/>
  <c r="Q474" i="1"/>
  <c r="E475" i="1"/>
  <c r="L475" i="1" s="1"/>
  <c r="F475" i="1"/>
  <c r="G475" i="1"/>
  <c r="N475" i="1" s="1"/>
  <c r="H475" i="1"/>
  <c r="O475" i="1" s="1"/>
  <c r="Q475" i="1"/>
  <c r="E476" i="1"/>
  <c r="L476" i="1" s="1"/>
  <c r="F476" i="1"/>
  <c r="M476" i="1" s="1"/>
  <c r="G476" i="1"/>
  <c r="H476" i="1"/>
  <c r="O476" i="1" s="1"/>
  <c r="Q476" i="1"/>
  <c r="E477" i="1"/>
  <c r="L477" i="1" s="1"/>
  <c r="F477" i="1"/>
  <c r="G477" i="1"/>
  <c r="N477" i="1" s="1"/>
  <c r="H477" i="1"/>
  <c r="O477" i="1" s="1"/>
  <c r="Q477" i="1"/>
  <c r="E478" i="1"/>
  <c r="F478" i="1"/>
  <c r="M478" i="1" s="1"/>
  <c r="G478" i="1"/>
  <c r="H478" i="1"/>
  <c r="O478" i="1" s="1"/>
  <c r="Q478" i="1"/>
  <c r="E486" i="1"/>
  <c r="G486" i="1"/>
  <c r="N486" i="1" s="1"/>
  <c r="H486" i="1"/>
  <c r="O486" i="1" s="1"/>
  <c r="M486" i="1"/>
  <c r="Q486" i="1"/>
  <c r="E487" i="1"/>
  <c r="G487" i="1"/>
  <c r="N487" i="1" s="1"/>
  <c r="H487" i="1"/>
  <c r="O487" i="1" s="1"/>
  <c r="M487" i="1"/>
  <c r="Q487" i="1"/>
  <c r="E488" i="1"/>
  <c r="G488" i="1"/>
  <c r="N488" i="1" s="1"/>
  <c r="H488" i="1"/>
  <c r="O488" i="1" s="1"/>
  <c r="M488" i="1"/>
  <c r="Q488" i="1"/>
  <c r="E489" i="1"/>
  <c r="G489" i="1"/>
  <c r="N489" i="1" s="1"/>
  <c r="H489" i="1"/>
  <c r="O489" i="1" s="1"/>
  <c r="M489" i="1"/>
  <c r="Q489" i="1"/>
  <c r="E490" i="1"/>
  <c r="G490" i="1"/>
  <c r="N490" i="1" s="1"/>
  <c r="H490" i="1"/>
  <c r="O490" i="1" s="1"/>
  <c r="M490" i="1"/>
  <c r="Q490" i="1"/>
  <c r="E491" i="1"/>
  <c r="G491" i="1"/>
  <c r="N491" i="1" s="1"/>
  <c r="H491" i="1"/>
  <c r="O491" i="1" s="1"/>
  <c r="M491" i="1"/>
  <c r="Q491" i="1"/>
  <c r="E492" i="1"/>
  <c r="G492" i="1"/>
  <c r="N492" i="1" s="1"/>
  <c r="H492" i="1"/>
  <c r="O492" i="1" s="1"/>
  <c r="M492" i="1"/>
  <c r="Q492" i="1"/>
  <c r="E493" i="1"/>
  <c r="G493" i="1"/>
  <c r="N493" i="1" s="1"/>
  <c r="H493" i="1"/>
  <c r="O493" i="1" s="1"/>
  <c r="M493" i="1"/>
  <c r="Q493" i="1"/>
  <c r="E494" i="1"/>
  <c r="G494" i="1"/>
  <c r="N494" i="1" s="1"/>
  <c r="H494" i="1"/>
  <c r="O494" i="1" s="1"/>
  <c r="M494" i="1"/>
  <c r="Q494" i="1"/>
  <c r="E495" i="1"/>
  <c r="G495" i="1"/>
  <c r="N495" i="1" s="1"/>
  <c r="H495" i="1"/>
  <c r="O495" i="1" s="1"/>
  <c r="M495" i="1"/>
  <c r="Q495" i="1"/>
  <c r="E496" i="1"/>
  <c r="G496" i="1"/>
  <c r="N496" i="1" s="1"/>
  <c r="H496" i="1"/>
  <c r="O496" i="1" s="1"/>
  <c r="M496" i="1"/>
  <c r="Q496" i="1"/>
  <c r="E497" i="1"/>
  <c r="G497" i="1"/>
  <c r="N497" i="1" s="1"/>
  <c r="H497" i="1"/>
  <c r="O497" i="1" s="1"/>
  <c r="M497" i="1"/>
  <c r="Q497" i="1"/>
  <c r="E498" i="1"/>
  <c r="G498" i="1"/>
  <c r="N498" i="1" s="1"/>
  <c r="H498" i="1"/>
  <c r="O498" i="1" s="1"/>
  <c r="M498" i="1"/>
  <c r="Q498" i="1"/>
  <c r="E499" i="1"/>
  <c r="G499" i="1"/>
  <c r="N499" i="1" s="1"/>
  <c r="H499" i="1"/>
  <c r="O499" i="1" s="1"/>
  <c r="M499" i="1"/>
  <c r="Q499" i="1"/>
  <c r="E500" i="1"/>
  <c r="G500" i="1"/>
  <c r="N500" i="1" s="1"/>
  <c r="H500" i="1"/>
  <c r="O500" i="1" s="1"/>
  <c r="M500" i="1"/>
  <c r="Q500" i="1"/>
  <c r="E501" i="1"/>
  <c r="G501" i="1"/>
  <c r="N501" i="1" s="1"/>
  <c r="H501" i="1"/>
  <c r="O501" i="1" s="1"/>
  <c r="M501" i="1"/>
  <c r="Q501" i="1"/>
  <c r="E502" i="1"/>
  <c r="L502" i="1" s="1"/>
  <c r="G502" i="1"/>
  <c r="N502" i="1" s="1"/>
  <c r="H502" i="1"/>
  <c r="O502" i="1" s="1"/>
  <c r="M502" i="1"/>
  <c r="Q502" i="1"/>
  <c r="E503" i="1"/>
  <c r="L503" i="1" s="1"/>
  <c r="G503" i="1"/>
  <c r="N503" i="1" s="1"/>
  <c r="H503" i="1"/>
  <c r="O503" i="1" s="1"/>
  <c r="M503" i="1"/>
  <c r="Q503" i="1"/>
  <c r="E504" i="1"/>
  <c r="L504" i="1" s="1"/>
  <c r="G504" i="1"/>
  <c r="N504" i="1" s="1"/>
  <c r="H504" i="1"/>
  <c r="O504" i="1" s="1"/>
  <c r="M504" i="1"/>
  <c r="Q504" i="1"/>
  <c r="E505" i="1"/>
  <c r="L505" i="1" s="1"/>
  <c r="G505" i="1"/>
  <c r="N505" i="1" s="1"/>
  <c r="H505" i="1"/>
  <c r="O505" i="1" s="1"/>
  <c r="M505" i="1"/>
  <c r="Q505" i="1"/>
  <c r="P505" i="1" s="1"/>
  <c r="E506" i="1"/>
  <c r="L506" i="1" s="1"/>
  <c r="G506" i="1"/>
  <c r="N506" i="1" s="1"/>
  <c r="H506" i="1"/>
  <c r="O506" i="1" s="1"/>
  <c r="M506" i="1"/>
  <c r="Q506" i="1"/>
  <c r="E507" i="1"/>
  <c r="L507" i="1" s="1"/>
  <c r="G507" i="1"/>
  <c r="N507" i="1" s="1"/>
  <c r="H507" i="1"/>
  <c r="O507" i="1" s="1"/>
  <c r="M507" i="1"/>
  <c r="Q507" i="1"/>
  <c r="E508" i="1"/>
  <c r="G508" i="1"/>
  <c r="N508" i="1" s="1"/>
  <c r="H508" i="1"/>
  <c r="O508" i="1" s="1"/>
  <c r="M508" i="1"/>
  <c r="Q508" i="1"/>
  <c r="E509" i="1"/>
  <c r="L509" i="1" s="1"/>
  <c r="G509" i="1"/>
  <c r="N509" i="1" s="1"/>
  <c r="H509" i="1"/>
  <c r="O509" i="1" s="1"/>
  <c r="M509" i="1"/>
  <c r="Q509" i="1"/>
  <c r="E510" i="1"/>
  <c r="L510" i="1" s="1"/>
  <c r="G510" i="1"/>
  <c r="N510" i="1" s="1"/>
  <c r="H510" i="1"/>
  <c r="O510" i="1" s="1"/>
  <c r="M510" i="1"/>
  <c r="Q510" i="1"/>
  <c r="P510" i="1" s="1"/>
  <c r="E511" i="1"/>
  <c r="L511" i="1" s="1"/>
  <c r="G511" i="1"/>
  <c r="N511" i="1" s="1"/>
  <c r="H511" i="1"/>
  <c r="O511" i="1" s="1"/>
  <c r="M511" i="1"/>
  <c r="Q511" i="1"/>
  <c r="E512" i="1"/>
  <c r="L512" i="1" s="1"/>
  <c r="G512" i="1"/>
  <c r="N512" i="1" s="1"/>
  <c r="H512" i="1"/>
  <c r="O512" i="1" s="1"/>
  <c r="M512" i="1"/>
  <c r="Q512" i="1"/>
  <c r="E513" i="1"/>
  <c r="G513" i="1"/>
  <c r="N513" i="1" s="1"/>
  <c r="H513" i="1"/>
  <c r="O513" i="1" s="1"/>
  <c r="M513" i="1"/>
  <c r="Q513" i="1"/>
  <c r="E514" i="1"/>
  <c r="L514" i="1" s="1"/>
  <c r="G514" i="1"/>
  <c r="N514" i="1" s="1"/>
  <c r="H514" i="1"/>
  <c r="O514" i="1" s="1"/>
  <c r="M514" i="1"/>
  <c r="Q514" i="1"/>
  <c r="E515" i="1"/>
  <c r="L515" i="1" s="1"/>
  <c r="G515" i="1"/>
  <c r="N515" i="1" s="1"/>
  <c r="H515" i="1"/>
  <c r="O515" i="1" s="1"/>
  <c r="M515" i="1"/>
  <c r="Q515" i="1"/>
  <c r="E516" i="1"/>
  <c r="L516" i="1" s="1"/>
  <c r="G516" i="1"/>
  <c r="N516" i="1" s="1"/>
  <c r="H516" i="1"/>
  <c r="O516" i="1" s="1"/>
  <c r="M516" i="1"/>
  <c r="Q516" i="1"/>
  <c r="E517" i="1"/>
  <c r="L517" i="1" s="1"/>
  <c r="G517" i="1"/>
  <c r="N517" i="1" s="1"/>
  <c r="H517" i="1"/>
  <c r="O517" i="1" s="1"/>
  <c r="M517" i="1"/>
  <c r="Q517" i="1"/>
  <c r="E518" i="1"/>
  <c r="G518" i="1"/>
  <c r="N518" i="1" s="1"/>
  <c r="H518" i="1"/>
  <c r="O518" i="1" s="1"/>
  <c r="M518" i="1"/>
  <c r="Q518" i="1"/>
  <c r="E519" i="1"/>
  <c r="G519" i="1"/>
  <c r="N519" i="1" s="1"/>
  <c r="H519" i="1"/>
  <c r="O519" i="1" s="1"/>
  <c r="M519" i="1"/>
  <c r="Q519" i="1"/>
  <c r="E520" i="1"/>
  <c r="G520" i="1"/>
  <c r="N520" i="1" s="1"/>
  <c r="H520" i="1"/>
  <c r="O520" i="1" s="1"/>
  <c r="M520" i="1"/>
  <c r="Q520" i="1"/>
  <c r="E521" i="1"/>
  <c r="G521" i="1"/>
  <c r="N521" i="1" s="1"/>
  <c r="H521" i="1"/>
  <c r="O521" i="1" s="1"/>
  <c r="M521" i="1"/>
  <c r="Q521" i="1"/>
  <c r="E522" i="1"/>
  <c r="G522" i="1"/>
  <c r="N522" i="1" s="1"/>
  <c r="H522" i="1"/>
  <c r="O522" i="1" s="1"/>
  <c r="M522" i="1"/>
  <c r="Q522" i="1"/>
  <c r="E523" i="1"/>
  <c r="G523" i="1"/>
  <c r="N523" i="1" s="1"/>
  <c r="H523" i="1"/>
  <c r="O523" i="1" s="1"/>
  <c r="M523" i="1"/>
  <c r="Q523" i="1"/>
  <c r="E524" i="1"/>
  <c r="G524" i="1"/>
  <c r="N524" i="1" s="1"/>
  <c r="H524" i="1"/>
  <c r="O524" i="1" s="1"/>
  <c r="M524" i="1"/>
  <c r="Q524" i="1"/>
  <c r="E532" i="1"/>
  <c r="L532" i="1" s="1"/>
  <c r="F532" i="1"/>
  <c r="M532" i="1" s="1"/>
  <c r="G532" i="1"/>
  <c r="H532" i="1"/>
  <c r="O532" i="1" s="1"/>
  <c r="Q532" i="1"/>
  <c r="E533" i="1"/>
  <c r="L533" i="1" s="1"/>
  <c r="F533" i="1"/>
  <c r="G533" i="1"/>
  <c r="N533" i="1" s="1"/>
  <c r="H533" i="1"/>
  <c r="O533" i="1" s="1"/>
  <c r="Q533" i="1"/>
  <c r="E534" i="1"/>
  <c r="F534" i="1"/>
  <c r="M534" i="1" s="1"/>
  <c r="G534" i="1"/>
  <c r="N534" i="1" s="1"/>
  <c r="H534" i="1"/>
  <c r="O534" i="1" s="1"/>
  <c r="Q534" i="1"/>
  <c r="E535" i="1"/>
  <c r="L535" i="1" s="1"/>
  <c r="F535" i="1"/>
  <c r="G535" i="1"/>
  <c r="N535" i="1" s="1"/>
  <c r="H535" i="1"/>
  <c r="O535" i="1" s="1"/>
  <c r="Q535" i="1"/>
  <c r="E536" i="1"/>
  <c r="L536" i="1" s="1"/>
  <c r="F536" i="1"/>
  <c r="M536" i="1" s="1"/>
  <c r="G536" i="1"/>
  <c r="H536" i="1"/>
  <c r="O536" i="1" s="1"/>
  <c r="Q536" i="1"/>
  <c r="E537" i="1"/>
  <c r="L537" i="1" s="1"/>
  <c r="F537" i="1"/>
  <c r="G537" i="1"/>
  <c r="N537" i="1" s="1"/>
  <c r="H537" i="1"/>
  <c r="O537" i="1" s="1"/>
  <c r="Q537" i="1"/>
  <c r="E538" i="1"/>
  <c r="F538" i="1"/>
  <c r="M538" i="1" s="1"/>
  <c r="G538" i="1"/>
  <c r="N538" i="1" s="1"/>
  <c r="H538" i="1"/>
  <c r="O538" i="1" s="1"/>
  <c r="Q538" i="1"/>
  <c r="E539" i="1"/>
  <c r="L539" i="1" s="1"/>
  <c r="F539" i="1"/>
  <c r="G539" i="1"/>
  <c r="N539" i="1" s="1"/>
  <c r="H539" i="1"/>
  <c r="O539" i="1" s="1"/>
  <c r="Q539" i="1"/>
  <c r="E540" i="1"/>
  <c r="L540" i="1" s="1"/>
  <c r="F540" i="1"/>
  <c r="M540" i="1" s="1"/>
  <c r="G540" i="1"/>
  <c r="H540" i="1"/>
  <c r="O540" i="1" s="1"/>
  <c r="Q540" i="1"/>
  <c r="E541" i="1"/>
  <c r="L541" i="1" s="1"/>
  <c r="F541" i="1"/>
  <c r="G541" i="1"/>
  <c r="N541" i="1" s="1"/>
  <c r="H541" i="1"/>
  <c r="O541" i="1" s="1"/>
  <c r="Q541" i="1"/>
  <c r="E542" i="1"/>
  <c r="F542" i="1"/>
  <c r="M542" i="1" s="1"/>
  <c r="G542" i="1"/>
  <c r="N542" i="1" s="1"/>
  <c r="H542" i="1"/>
  <c r="O542" i="1" s="1"/>
  <c r="Q542" i="1"/>
  <c r="E543" i="1"/>
  <c r="L543" i="1" s="1"/>
  <c r="F543" i="1"/>
  <c r="G543" i="1"/>
  <c r="N543" i="1" s="1"/>
  <c r="H543" i="1"/>
  <c r="O543" i="1" s="1"/>
  <c r="Q543" i="1"/>
  <c r="E544" i="1"/>
  <c r="L544" i="1" s="1"/>
  <c r="F544" i="1"/>
  <c r="M544" i="1" s="1"/>
  <c r="G544" i="1"/>
  <c r="H544" i="1"/>
  <c r="O544" i="1" s="1"/>
  <c r="Q544" i="1"/>
  <c r="E545" i="1"/>
  <c r="L545" i="1" s="1"/>
  <c r="F545" i="1"/>
  <c r="G545" i="1"/>
  <c r="N545" i="1" s="1"/>
  <c r="H545" i="1"/>
  <c r="O545" i="1" s="1"/>
  <c r="Q545" i="1"/>
  <c r="E546" i="1"/>
  <c r="F546" i="1"/>
  <c r="M546" i="1" s="1"/>
  <c r="G546" i="1"/>
  <c r="N546" i="1" s="1"/>
  <c r="H546" i="1"/>
  <c r="O546" i="1" s="1"/>
  <c r="Q546" i="1"/>
  <c r="E547" i="1"/>
  <c r="L547" i="1" s="1"/>
  <c r="F547" i="1"/>
  <c r="G547" i="1"/>
  <c r="N547" i="1" s="1"/>
  <c r="H547" i="1"/>
  <c r="O547" i="1" s="1"/>
  <c r="Q547" i="1"/>
  <c r="E548" i="1"/>
  <c r="L548" i="1" s="1"/>
  <c r="F548" i="1"/>
  <c r="M548" i="1" s="1"/>
  <c r="G548" i="1"/>
  <c r="H548" i="1"/>
  <c r="O548" i="1" s="1"/>
  <c r="Q548" i="1"/>
  <c r="E549" i="1"/>
  <c r="L549" i="1" s="1"/>
  <c r="F549" i="1"/>
  <c r="G549" i="1"/>
  <c r="N549" i="1" s="1"/>
  <c r="H549" i="1"/>
  <c r="O549" i="1" s="1"/>
  <c r="Q549" i="1"/>
  <c r="E550" i="1"/>
  <c r="F550" i="1"/>
  <c r="M550" i="1" s="1"/>
  <c r="G550" i="1"/>
  <c r="N550" i="1" s="1"/>
  <c r="H550" i="1"/>
  <c r="O550" i="1" s="1"/>
  <c r="Q550" i="1"/>
  <c r="E551" i="1"/>
  <c r="L551" i="1" s="1"/>
  <c r="F551" i="1"/>
  <c r="G551" i="1"/>
  <c r="N551" i="1" s="1"/>
  <c r="H551" i="1"/>
  <c r="O551" i="1" s="1"/>
  <c r="Q551" i="1"/>
  <c r="E552" i="1"/>
  <c r="L552" i="1" s="1"/>
  <c r="F552" i="1"/>
  <c r="M552" i="1" s="1"/>
  <c r="G552" i="1"/>
  <c r="H552" i="1"/>
  <c r="O552" i="1" s="1"/>
  <c r="Q552" i="1"/>
  <c r="E553" i="1"/>
  <c r="L553" i="1" s="1"/>
  <c r="F553" i="1"/>
  <c r="G553" i="1"/>
  <c r="N553" i="1" s="1"/>
  <c r="H553" i="1"/>
  <c r="O553" i="1" s="1"/>
  <c r="Q553" i="1"/>
  <c r="E554" i="1"/>
  <c r="F554" i="1"/>
  <c r="M554" i="1" s="1"/>
  <c r="G554" i="1"/>
  <c r="N554" i="1" s="1"/>
  <c r="H554" i="1"/>
  <c r="O554" i="1" s="1"/>
  <c r="Q554" i="1"/>
  <c r="E555" i="1"/>
  <c r="L555" i="1" s="1"/>
  <c r="F555" i="1"/>
  <c r="G555" i="1"/>
  <c r="N555" i="1" s="1"/>
  <c r="H555" i="1"/>
  <c r="O555" i="1" s="1"/>
  <c r="Q555" i="1"/>
  <c r="E556" i="1"/>
  <c r="L556" i="1" s="1"/>
  <c r="F556" i="1"/>
  <c r="M556" i="1" s="1"/>
  <c r="G556" i="1"/>
  <c r="H556" i="1"/>
  <c r="O556" i="1" s="1"/>
  <c r="Q556" i="1"/>
  <c r="E557" i="1"/>
  <c r="F557" i="1"/>
  <c r="G557" i="1"/>
  <c r="N557" i="1" s="1"/>
  <c r="H557" i="1"/>
  <c r="O557" i="1" s="1"/>
  <c r="L557" i="1"/>
  <c r="Q557" i="1"/>
  <c r="E558" i="1"/>
  <c r="F558" i="1"/>
  <c r="M558" i="1" s="1"/>
  <c r="G558" i="1"/>
  <c r="N558" i="1" s="1"/>
  <c r="H558" i="1"/>
  <c r="O558" i="1" s="1"/>
  <c r="Q558" i="1"/>
  <c r="E559" i="1"/>
  <c r="F559" i="1"/>
  <c r="G559" i="1"/>
  <c r="N559" i="1" s="1"/>
  <c r="H559" i="1"/>
  <c r="O559" i="1" s="1"/>
  <c r="L559" i="1"/>
  <c r="Q559" i="1"/>
  <c r="E560" i="1"/>
  <c r="L560" i="1" s="1"/>
  <c r="F560" i="1"/>
  <c r="M560" i="1" s="1"/>
  <c r="G560" i="1"/>
  <c r="H560" i="1"/>
  <c r="O560" i="1" s="1"/>
  <c r="Q560" i="1"/>
  <c r="E561" i="1"/>
  <c r="L561" i="1" s="1"/>
  <c r="F561" i="1"/>
  <c r="G561" i="1"/>
  <c r="N561" i="1" s="1"/>
  <c r="H561" i="1"/>
  <c r="O561" i="1" s="1"/>
  <c r="Q561" i="1"/>
  <c r="E562" i="1"/>
  <c r="F562" i="1"/>
  <c r="M562" i="1" s="1"/>
  <c r="G562" i="1"/>
  <c r="N562" i="1" s="1"/>
  <c r="H562" i="1"/>
  <c r="O562" i="1" s="1"/>
  <c r="Q562" i="1"/>
  <c r="E563" i="1"/>
  <c r="L563" i="1" s="1"/>
  <c r="F563" i="1"/>
  <c r="G563" i="1"/>
  <c r="N563" i="1" s="1"/>
  <c r="H563" i="1"/>
  <c r="O563" i="1" s="1"/>
  <c r="Q563" i="1"/>
  <c r="E564" i="1"/>
  <c r="L564" i="1" s="1"/>
  <c r="F564" i="1"/>
  <c r="M564" i="1" s="1"/>
  <c r="G564" i="1"/>
  <c r="H564" i="1"/>
  <c r="O564" i="1" s="1"/>
  <c r="Q564" i="1"/>
  <c r="E565" i="1"/>
  <c r="L565" i="1" s="1"/>
  <c r="F565" i="1"/>
  <c r="G565" i="1"/>
  <c r="N565" i="1" s="1"/>
  <c r="H565" i="1"/>
  <c r="O565" i="1" s="1"/>
  <c r="Q565" i="1"/>
  <c r="E566" i="1"/>
  <c r="F566" i="1"/>
  <c r="M566" i="1" s="1"/>
  <c r="G566" i="1"/>
  <c r="N566" i="1" s="1"/>
  <c r="H566" i="1"/>
  <c r="O566" i="1" s="1"/>
  <c r="Q566" i="1"/>
  <c r="E567" i="1"/>
  <c r="F567" i="1"/>
  <c r="G567" i="1"/>
  <c r="N567" i="1" s="1"/>
  <c r="H567" i="1"/>
  <c r="O567" i="1" s="1"/>
  <c r="Q567" i="1"/>
  <c r="E568" i="1"/>
  <c r="L568" i="1" s="1"/>
  <c r="F568" i="1"/>
  <c r="G568" i="1"/>
  <c r="H568" i="1"/>
  <c r="O568" i="1" s="1"/>
  <c r="M568" i="1"/>
  <c r="Q568" i="1"/>
  <c r="E569" i="1"/>
  <c r="L569" i="1" s="1"/>
  <c r="F569" i="1"/>
  <c r="G569" i="1"/>
  <c r="N569" i="1" s="1"/>
  <c r="H569" i="1"/>
  <c r="O569" i="1" s="1"/>
  <c r="Q569" i="1"/>
  <c r="E570" i="1"/>
  <c r="F570" i="1"/>
  <c r="M570" i="1" s="1"/>
  <c r="G570" i="1"/>
  <c r="N570" i="1" s="1"/>
  <c r="H570" i="1"/>
  <c r="O570" i="1" s="1"/>
  <c r="Q570" i="1"/>
  <c r="E571" i="1"/>
  <c r="L571" i="1" s="1"/>
  <c r="F571" i="1"/>
  <c r="G571" i="1"/>
  <c r="N571" i="1" s="1"/>
  <c r="H571" i="1"/>
  <c r="O571" i="1" s="1"/>
  <c r="Q571" i="1"/>
  <c r="E572" i="1"/>
  <c r="L572" i="1" s="1"/>
  <c r="F572" i="1"/>
  <c r="M572" i="1" s="1"/>
  <c r="G572" i="1"/>
  <c r="H572" i="1"/>
  <c r="O572" i="1" s="1"/>
  <c r="Q572" i="1"/>
  <c r="E573" i="1"/>
  <c r="L573" i="1" s="1"/>
  <c r="F573" i="1"/>
  <c r="G573" i="1"/>
  <c r="N573" i="1" s="1"/>
  <c r="H573" i="1"/>
  <c r="O573" i="1" s="1"/>
  <c r="Q573" i="1"/>
  <c r="E574" i="1"/>
  <c r="F574" i="1"/>
  <c r="M574" i="1" s="1"/>
  <c r="G574" i="1"/>
  <c r="N574" i="1" s="1"/>
  <c r="H574" i="1"/>
  <c r="O574" i="1" s="1"/>
  <c r="Q574" i="1"/>
  <c r="E575" i="1"/>
  <c r="L575" i="1" s="1"/>
  <c r="F575" i="1"/>
  <c r="G575" i="1"/>
  <c r="N575" i="1" s="1"/>
  <c r="H575" i="1"/>
  <c r="O575" i="1" s="1"/>
  <c r="Q575" i="1"/>
  <c r="E576" i="1"/>
  <c r="L576" i="1" s="1"/>
  <c r="F576" i="1"/>
  <c r="M576" i="1" s="1"/>
  <c r="G576" i="1"/>
  <c r="H576" i="1"/>
  <c r="O576" i="1" s="1"/>
  <c r="Q576" i="1"/>
  <c r="E577" i="1"/>
  <c r="L577" i="1" s="1"/>
  <c r="F577" i="1"/>
  <c r="G577" i="1"/>
  <c r="N577" i="1" s="1"/>
  <c r="H577" i="1"/>
  <c r="O577" i="1" s="1"/>
  <c r="Q577" i="1"/>
  <c r="E578" i="1"/>
  <c r="F578" i="1"/>
  <c r="M578" i="1" s="1"/>
  <c r="G578" i="1"/>
  <c r="H578" i="1"/>
  <c r="O578" i="1" s="1"/>
  <c r="Q578" i="1"/>
  <c r="E579" i="1"/>
  <c r="L579" i="1" s="1"/>
  <c r="F579" i="1"/>
  <c r="G579" i="1"/>
  <c r="N579" i="1" s="1"/>
  <c r="H579" i="1"/>
  <c r="O579" i="1" s="1"/>
  <c r="Q579" i="1"/>
  <c r="E580" i="1"/>
  <c r="L580" i="1" s="1"/>
  <c r="F580" i="1"/>
  <c r="M580" i="1" s="1"/>
  <c r="G580" i="1"/>
  <c r="H580" i="1"/>
  <c r="O580" i="1" s="1"/>
  <c r="Q580" i="1"/>
  <c r="E581" i="1"/>
  <c r="L581" i="1" s="1"/>
  <c r="F581" i="1"/>
  <c r="G581" i="1"/>
  <c r="N581" i="1" s="1"/>
  <c r="H581" i="1"/>
  <c r="O581" i="1" s="1"/>
  <c r="Q581" i="1"/>
  <c r="E582" i="1"/>
  <c r="F582" i="1"/>
  <c r="M582" i="1" s="1"/>
  <c r="G582" i="1"/>
  <c r="N582" i="1" s="1"/>
  <c r="H582" i="1"/>
  <c r="O582" i="1" s="1"/>
  <c r="Q582" i="1"/>
  <c r="E583" i="1"/>
  <c r="L583" i="1" s="1"/>
  <c r="F583" i="1"/>
  <c r="G583" i="1"/>
  <c r="N583" i="1" s="1"/>
  <c r="H583" i="1"/>
  <c r="O583" i="1" s="1"/>
  <c r="Q583" i="1"/>
  <c r="E584" i="1"/>
  <c r="L584" i="1" s="1"/>
  <c r="F584" i="1"/>
  <c r="M584" i="1" s="1"/>
  <c r="G584" i="1"/>
  <c r="H584" i="1"/>
  <c r="O584" i="1" s="1"/>
  <c r="Q584" i="1"/>
  <c r="E585" i="1"/>
  <c r="L585" i="1" s="1"/>
  <c r="F585" i="1"/>
  <c r="G585" i="1"/>
  <c r="N585" i="1" s="1"/>
  <c r="H585" i="1"/>
  <c r="O585" i="1" s="1"/>
  <c r="Q585" i="1"/>
  <c r="E586" i="1"/>
  <c r="L586" i="1" s="1"/>
  <c r="F586" i="1"/>
  <c r="M586" i="1" s="1"/>
  <c r="G586" i="1"/>
  <c r="H586" i="1"/>
  <c r="O586" i="1" s="1"/>
  <c r="Q586" i="1"/>
  <c r="E587" i="1"/>
  <c r="L587" i="1" s="1"/>
  <c r="F587" i="1"/>
  <c r="G587" i="1"/>
  <c r="N587" i="1" s="1"/>
  <c r="H587" i="1"/>
  <c r="O587" i="1" s="1"/>
  <c r="Q587" i="1"/>
  <c r="E588" i="1"/>
  <c r="F588" i="1"/>
  <c r="M588" i="1" s="1"/>
  <c r="G588" i="1"/>
  <c r="N588" i="1" s="1"/>
  <c r="H588" i="1"/>
  <c r="O588" i="1" s="1"/>
  <c r="Q588" i="1"/>
  <c r="E589" i="1"/>
  <c r="L589" i="1" s="1"/>
  <c r="F589" i="1"/>
  <c r="G589" i="1"/>
  <c r="N589" i="1" s="1"/>
  <c r="H589" i="1"/>
  <c r="O589" i="1" s="1"/>
  <c r="Q589" i="1"/>
  <c r="E590" i="1"/>
  <c r="L590" i="1" s="1"/>
  <c r="F590" i="1"/>
  <c r="G590" i="1"/>
  <c r="N590" i="1" s="1"/>
  <c r="H590" i="1"/>
  <c r="O590" i="1" s="1"/>
  <c r="Q590" i="1"/>
  <c r="E591" i="1"/>
  <c r="L591" i="1" s="1"/>
  <c r="F591" i="1"/>
  <c r="M591" i="1" s="1"/>
  <c r="G591" i="1"/>
  <c r="H591" i="1"/>
  <c r="O591" i="1" s="1"/>
  <c r="Q591" i="1"/>
  <c r="E592" i="1"/>
  <c r="L592" i="1" s="1"/>
  <c r="F592" i="1"/>
  <c r="G592" i="1"/>
  <c r="N592" i="1" s="1"/>
  <c r="H592" i="1"/>
  <c r="O592" i="1" s="1"/>
  <c r="Q592" i="1"/>
  <c r="E593" i="1"/>
  <c r="F593" i="1"/>
  <c r="M593" i="1" s="1"/>
  <c r="G593" i="1"/>
  <c r="N593" i="1" s="1"/>
  <c r="H593" i="1"/>
  <c r="O593" i="1" s="1"/>
  <c r="Q593" i="1"/>
  <c r="E594" i="1"/>
  <c r="F594" i="1"/>
  <c r="M594" i="1" s="1"/>
  <c r="G594" i="1"/>
  <c r="H594" i="1"/>
  <c r="O594" i="1" s="1"/>
  <c r="Q594" i="1"/>
  <c r="E595" i="1"/>
  <c r="L595" i="1" s="1"/>
  <c r="F595" i="1"/>
  <c r="G595" i="1"/>
  <c r="N595" i="1" s="1"/>
  <c r="H595" i="1"/>
  <c r="O595" i="1" s="1"/>
  <c r="Q595" i="1"/>
  <c r="E596" i="1"/>
  <c r="L596" i="1" s="1"/>
  <c r="F596" i="1"/>
  <c r="M596" i="1" s="1"/>
  <c r="G596" i="1"/>
  <c r="H596" i="1"/>
  <c r="O596" i="1" s="1"/>
  <c r="Q596" i="1"/>
  <c r="P596" i="1" s="1"/>
  <c r="E597" i="1"/>
  <c r="L597" i="1" s="1"/>
  <c r="F597" i="1"/>
  <c r="G597" i="1"/>
  <c r="N597" i="1" s="1"/>
  <c r="H597" i="1"/>
  <c r="O597" i="1" s="1"/>
  <c r="Q597" i="1"/>
  <c r="Q531" i="1"/>
  <c r="Q530" i="1"/>
  <c r="Q529" i="1"/>
  <c r="Q528" i="1"/>
  <c r="Q527" i="1"/>
  <c r="Q526" i="1"/>
  <c r="Q525" i="1"/>
  <c r="Q485" i="1"/>
  <c r="Q484" i="1"/>
  <c r="Q483" i="1"/>
  <c r="Q482" i="1"/>
  <c r="Q481" i="1"/>
  <c r="Q480" i="1"/>
  <c r="Q479" i="1"/>
  <c r="Q446" i="1"/>
  <c r="Q445" i="1"/>
  <c r="Q444" i="1"/>
  <c r="Q443" i="1"/>
  <c r="Q442" i="1"/>
  <c r="Q441" i="1"/>
  <c r="Q440" i="1"/>
  <c r="Q439" i="1"/>
  <c r="Q438" i="1"/>
  <c r="Q437" i="1"/>
  <c r="Q399" i="1"/>
  <c r="Q398" i="1"/>
  <c r="Q397" i="1"/>
  <c r="Q396" i="1"/>
  <c r="Q395" i="1"/>
  <c r="Q394" i="1"/>
  <c r="Q393" i="1"/>
  <c r="Q244" i="1"/>
  <c r="Q301" i="1"/>
  <c r="Q243" i="1"/>
  <c r="Q300" i="1"/>
  <c r="Q242" i="1"/>
  <c r="Q361" i="1"/>
  <c r="Q299" i="1"/>
  <c r="Q241" i="1"/>
  <c r="Q360" i="1"/>
  <c r="Q298" i="1"/>
  <c r="Q240" i="1"/>
  <c r="Q359" i="1"/>
  <c r="Q297" i="1"/>
  <c r="Q239" i="1"/>
  <c r="Q358" i="1"/>
  <c r="Q296" i="1"/>
  <c r="Q295" i="1"/>
  <c r="Q178" i="1"/>
  <c r="Q177" i="1"/>
  <c r="Q176" i="1"/>
  <c r="Q175" i="1"/>
  <c r="Q174" i="1"/>
  <c r="Q173" i="1"/>
  <c r="Q172" i="1"/>
  <c r="Q109" i="1"/>
  <c r="Q108" i="1"/>
  <c r="Q107" i="1"/>
  <c r="Q106" i="1"/>
  <c r="Q105" i="1"/>
  <c r="Q104" i="1"/>
  <c r="Q103" i="1"/>
  <c r="Q41" i="1"/>
  <c r="Q40" i="1"/>
  <c r="Q39" i="1"/>
  <c r="Q38" i="1"/>
  <c r="Q37" i="1"/>
  <c r="Q36" i="1"/>
  <c r="Q35" i="1"/>
  <c r="Q5" i="1"/>
  <c r="Q4" i="1"/>
  <c r="Q3" i="1"/>
  <c r="Q2" i="1"/>
  <c r="P214" i="1" l="1"/>
  <c r="P579" i="1"/>
  <c r="P269" i="1"/>
  <c r="P577" i="1"/>
  <c r="P147" i="1"/>
  <c r="P261" i="1"/>
  <c r="P224" i="1"/>
  <c r="P472" i="1"/>
  <c r="P470" i="1"/>
  <c r="P367" i="1"/>
  <c r="P327" i="1"/>
  <c r="P19" i="1"/>
  <c r="P245" i="1"/>
  <c r="K546" i="1"/>
  <c r="P81" i="1"/>
  <c r="P565" i="1"/>
  <c r="P563" i="1"/>
  <c r="P233" i="1"/>
  <c r="P7" i="1"/>
  <c r="K82" i="1"/>
  <c r="P205" i="1"/>
  <c r="P203" i="1"/>
  <c r="P201" i="1"/>
  <c r="P191" i="1"/>
  <c r="P335" i="1"/>
  <c r="K432" i="1"/>
  <c r="P425" i="1"/>
  <c r="P405" i="1"/>
  <c r="P401" i="1"/>
  <c r="P388" i="1"/>
  <c r="K453" i="1"/>
  <c r="I343" i="1"/>
  <c r="J343" i="1" s="1"/>
  <c r="P406" i="1"/>
  <c r="P404" i="1"/>
  <c r="P225" i="1"/>
  <c r="P188" i="1"/>
  <c r="K540" i="1"/>
  <c r="P476" i="1"/>
  <c r="P467" i="1"/>
  <c r="K447" i="1"/>
  <c r="K168" i="1"/>
  <c r="K342" i="1"/>
  <c r="P331" i="1"/>
  <c r="P323" i="1"/>
  <c r="P321" i="1"/>
  <c r="P236" i="1"/>
  <c r="I229" i="1"/>
  <c r="J229" i="1" s="1"/>
  <c r="K209" i="1"/>
  <c r="K158" i="1"/>
  <c r="P155" i="1"/>
  <c r="P153" i="1"/>
  <c r="P151" i="1"/>
  <c r="P149" i="1"/>
  <c r="P424" i="1"/>
  <c r="I190" i="1"/>
  <c r="J190" i="1" s="1"/>
  <c r="P157" i="1"/>
  <c r="K148" i="1"/>
  <c r="K113" i="1"/>
  <c r="P11" i="1"/>
  <c r="L432" i="1"/>
  <c r="P432" i="1" s="1"/>
  <c r="P595" i="1"/>
  <c r="P586" i="1"/>
  <c r="P464" i="1"/>
  <c r="P449" i="1"/>
  <c r="P411" i="1"/>
  <c r="K344" i="1"/>
  <c r="P330" i="1"/>
  <c r="P328" i="1"/>
  <c r="P288" i="1"/>
  <c r="P227" i="1"/>
  <c r="I167" i="1"/>
  <c r="J167" i="1" s="1"/>
  <c r="P165" i="1"/>
  <c r="P99" i="1"/>
  <c r="P87" i="1"/>
  <c r="P83" i="1"/>
  <c r="P57" i="1"/>
  <c r="P55" i="1"/>
  <c r="P43" i="1"/>
  <c r="P31" i="1"/>
  <c r="P18" i="1"/>
  <c r="P465" i="1"/>
  <c r="K460" i="1"/>
  <c r="P457" i="1"/>
  <c r="P455" i="1"/>
  <c r="P434" i="1"/>
  <c r="I425" i="1"/>
  <c r="J425" i="1" s="1"/>
  <c r="K320" i="1"/>
  <c r="P277" i="1"/>
  <c r="P17" i="1"/>
  <c r="P583" i="1"/>
  <c r="P561" i="1"/>
  <c r="O343" i="1"/>
  <c r="P285" i="1"/>
  <c r="K254" i="1"/>
  <c r="P216" i="1"/>
  <c r="I215" i="1"/>
  <c r="J215" i="1" s="1"/>
  <c r="I161" i="1"/>
  <c r="J161" i="1" s="1"/>
  <c r="P89" i="1"/>
  <c r="P71" i="1"/>
  <c r="I9" i="1"/>
  <c r="J9" i="1" s="1"/>
  <c r="K542" i="1"/>
  <c r="P466" i="1"/>
  <c r="K338" i="1"/>
  <c r="K329" i="1"/>
  <c r="P169" i="1"/>
  <c r="P560" i="1"/>
  <c r="K548" i="1"/>
  <c r="K343" i="1"/>
  <c r="P249" i="1"/>
  <c r="I238" i="1"/>
  <c r="J238" i="1" s="1"/>
  <c r="P221" i="1"/>
  <c r="P78" i="1"/>
  <c r="P49" i="1"/>
  <c r="P16" i="1"/>
  <c r="N454" i="1"/>
  <c r="K454" i="1"/>
  <c r="P363" i="1"/>
  <c r="K289" i="1"/>
  <c r="K274" i="1"/>
  <c r="K556" i="1"/>
  <c r="I546" i="1"/>
  <c r="J546" i="1" s="1"/>
  <c r="I542" i="1"/>
  <c r="J542" i="1" s="1"/>
  <c r="L447" i="1"/>
  <c r="P447" i="1" s="1"/>
  <c r="P230" i="1"/>
  <c r="N215" i="1"/>
  <c r="N194" i="1"/>
  <c r="I194" i="1"/>
  <c r="J194" i="1" s="1"/>
  <c r="I179" i="1"/>
  <c r="J179" i="1" s="1"/>
  <c r="N139" i="1"/>
  <c r="I139" i="1"/>
  <c r="J139" i="1" s="1"/>
  <c r="K137" i="1"/>
  <c r="P132" i="1"/>
  <c r="K102" i="1"/>
  <c r="P101" i="1"/>
  <c r="N88" i="1"/>
  <c r="I88" i="1"/>
  <c r="J88" i="1" s="1"/>
  <c r="N171" i="1"/>
  <c r="I171" i="1"/>
  <c r="J171" i="1" s="1"/>
  <c r="K532" i="1"/>
  <c r="K476" i="1"/>
  <c r="K591" i="1"/>
  <c r="I590" i="1"/>
  <c r="J590" i="1" s="1"/>
  <c r="P581" i="1"/>
  <c r="K568" i="1"/>
  <c r="K567" i="1"/>
  <c r="P559" i="1"/>
  <c r="P462" i="1"/>
  <c r="K448" i="1"/>
  <c r="K436" i="1"/>
  <c r="K428" i="1"/>
  <c r="K382" i="1"/>
  <c r="N336" i="1"/>
  <c r="I336" i="1"/>
  <c r="J336" i="1" s="1"/>
  <c r="N238" i="1"/>
  <c r="I234" i="1"/>
  <c r="J234" i="1" s="1"/>
  <c r="P213" i="1"/>
  <c r="K93" i="1"/>
  <c r="P59" i="1"/>
  <c r="K18" i="1"/>
  <c r="P430" i="1"/>
  <c r="L329" i="1"/>
  <c r="P329" i="1" s="1"/>
  <c r="P251" i="1"/>
  <c r="N414" i="1"/>
  <c r="I414" i="1"/>
  <c r="J414" i="1" s="1"/>
  <c r="K588" i="1"/>
  <c r="P584" i="1"/>
  <c r="I581" i="1"/>
  <c r="J581" i="1" s="1"/>
  <c r="P575" i="1"/>
  <c r="I554" i="1"/>
  <c r="J554" i="1" s="1"/>
  <c r="K554" i="1"/>
  <c r="P515" i="1"/>
  <c r="P477" i="1"/>
  <c r="P468" i="1"/>
  <c r="P463" i="1"/>
  <c r="I462" i="1"/>
  <c r="J462" i="1" s="1"/>
  <c r="K451" i="1"/>
  <c r="N423" i="1"/>
  <c r="K423" i="1"/>
  <c r="I419" i="1"/>
  <c r="J419" i="1" s="1"/>
  <c r="P210" i="1"/>
  <c r="I195" i="1"/>
  <c r="J195" i="1" s="1"/>
  <c r="K144" i="1"/>
  <c r="P129" i="1"/>
  <c r="P46" i="1"/>
  <c r="P14" i="1"/>
  <c r="I424" i="1"/>
  <c r="J424" i="1" s="1"/>
  <c r="K341" i="1"/>
  <c r="K325" i="1"/>
  <c r="P253" i="1"/>
  <c r="P250" i="1"/>
  <c r="I223" i="1"/>
  <c r="J223" i="1" s="1"/>
  <c r="I219" i="1"/>
  <c r="J219" i="1" s="1"/>
  <c r="I211" i="1"/>
  <c r="J211" i="1" s="1"/>
  <c r="P185" i="1"/>
  <c r="P140" i="1"/>
  <c r="P67" i="1"/>
  <c r="P32" i="1"/>
  <c r="K32" i="1"/>
  <c r="P29" i="1"/>
  <c r="P24" i="1"/>
  <c r="K415" i="1"/>
  <c r="P413" i="1"/>
  <c r="P371" i="1"/>
  <c r="P369" i="1"/>
  <c r="P365" i="1"/>
  <c r="P308" i="1"/>
  <c r="P291" i="1"/>
  <c r="K278" i="1"/>
  <c r="P275" i="1"/>
  <c r="K262" i="1"/>
  <c r="P206" i="1"/>
  <c r="K200" i="1"/>
  <c r="I199" i="1"/>
  <c r="J199" i="1" s="1"/>
  <c r="P197" i="1"/>
  <c r="K184" i="1"/>
  <c r="I183" i="1"/>
  <c r="J183" i="1" s="1"/>
  <c r="P181" i="1"/>
  <c r="P159" i="1"/>
  <c r="P145" i="1"/>
  <c r="P138" i="1"/>
  <c r="P130" i="1"/>
  <c r="P128" i="1"/>
  <c r="I95" i="1"/>
  <c r="J95" i="1" s="1"/>
  <c r="P94" i="1"/>
  <c r="P92" i="1"/>
  <c r="P75" i="1"/>
  <c r="P63" i="1"/>
  <c r="P33" i="1"/>
  <c r="I25" i="1"/>
  <c r="J25" i="1" s="1"/>
  <c r="P23" i="1"/>
  <c r="P580" i="1"/>
  <c r="P576" i="1"/>
  <c r="P569" i="1"/>
  <c r="I559" i="1"/>
  <c r="J559" i="1" s="1"/>
  <c r="K558" i="1"/>
  <c r="I553" i="1"/>
  <c r="J553" i="1" s="1"/>
  <c r="I550" i="1"/>
  <c r="J550" i="1" s="1"/>
  <c r="K550" i="1"/>
  <c r="I545" i="1"/>
  <c r="J545" i="1" s="1"/>
  <c r="I539" i="1"/>
  <c r="J539" i="1" s="1"/>
  <c r="P537" i="1"/>
  <c r="P475" i="1"/>
  <c r="I467" i="1"/>
  <c r="J467" i="1" s="1"/>
  <c r="P461" i="1"/>
  <c r="K459" i="1"/>
  <c r="I457" i="1"/>
  <c r="J457" i="1" s="1"/>
  <c r="I426" i="1"/>
  <c r="J426" i="1" s="1"/>
  <c r="I421" i="1"/>
  <c r="J421" i="1" s="1"/>
  <c r="I420" i="1"/>
  <c r="J420" i="1" s="1"/>
  <c r="K417" i="1"/>
  <c r="I413" i="1"/>
  <c r="J413" i="1" s="1"/>
  <c r="I408" i="1"/>
  <c r="J408" i="1" s="1"/>
  <c r="I400" i="1"/>
  <c r="J400" i="1" s="1"/>
  <c r="I386" i="1"/>
  <c r="J386" i="1" s="1"/>
  <c r="P381" i="1"/>
  <c r="K381" i="1"/>
  <c r="O378" i="1"/>
  <c r="I378" i="1"/>
  <c r="J378" i="1" s="1"/>
  <c r="O350" i="1"/>
  <c r="K350" i="1"/>
  <c r="I317" i="1"/>
  <c r="J317" i="1" s="1"/>
  <c r="O317" i="1"/>
  <c r="K315" i="1"/>
  <c r="O315" i="1"/>
  <c r="P232" i="1"/>
  <c r="P597" i="1"/>
  <c r="K593" i="1"/>
  <c r="P585" i="1"/>
  <c r="I575" i="1"/>
  <c r="J575" i="1" s="1"/>
  <c r="K574" i="1"/>
  <c r="K571" i="1"/>
  <c r="P564" i="1"/>
  <c r="I555" i="1"/>
  <c r="J555" i="1" s="1"/>
  <c r="K552" i="1"/>
  <c r="I547" i="1"/>
  <c r="J547" i="1" s="1"/>
  <c r="I538" i="1"/>
  <c r="J538" i="1" s="1"/>
  <c r="K538" i="1"/>
  <c r="K534" i="1"/>
  <c r="P458" i="1"/>
  <c r="I456" i="1"/>
  <c r="J456" i="1" s="1"/>
  <c r="I452" i="1"/>
  <c r="J452" i="1" s="1"/>
  <c r="I450" i="1"/>
  <c r="J450" i="1" s="1"/>
  <c r="I435" i="1"/>
  <c r="J435" i="1" s="1"/>
  <c r="I431" i="1"/>
  <c r="J431" i="1" s="1"/>
  <c r="K427" i="1"/>
  <c r="K422" i="1"/>
  <c r="P419" i="1"/>
  <c r="K409" i="1"/>
  <c r="P407" i="1"/>
  <c r="P390" i="1"/>
  <c r="I389" i="1"/>
  <c r="J389" i="1" s="1"/>
  <c r="P387" i="1"/>
  <c r="P386" i="1"/>
  <c r="I384" i="1"/>
  <c r="J384" i="1" s="1"/>
  <c r="K345" i="1"/>
  <c r="K340" i="1"/>
  <c r="O340" i="1"/>
  <c r="K304" i="1"/>
  <c r="O304" i="1"/>
  <c r="I302" i="1"/>
  <c r="J302" i="1" s="1"/>
  <c r="O302" i="1"/>
  <c r="P271" i="1"/>
  <c r="O260" i="1"/>
  <c r="I260" i="1"/>
  <c r="J260" i="1" s="1"/>
  <c r="O234" i="1"/>
  <c r="P507" i="1"/>
  <c r="K349" i="1"/>
  <c r="O349" i="1"/>
  <c r="K348" i="1"/>
  <c r="O348" i="1"/>
  <c r="I316" i="1"/>
  <c r="J316" i="1" s="1"/>
  <c r="O316" i="1"/>
  <c r="I314" i="1"/>
  <c r="J314" i="1" s="1"/>
  <c r="O314" i="1"/>
  <c r="P283" i="1"/>
  <c r="P267" i="1"/>
  <c r="I592" i="1"/>
  <c r="J592" i="1" s="1"/>
  <c r="I537" i="1"/>
  <c r="J537" i="1" s="1"/>
  <c r="P502" i="1"/>
  <c r="I464" i="1"/>
  <c r="J464" i="1" s="1"/>
  <c r="I455" i="1"/>
  <c r="J455" i="1" s="1"/>
  <c r="I449" i="1"/>
  <c r="J449" i="1" s="1"/>
  <c r="I434" i="1"/>
  <c r="J434" i="1" s="1"/>
  <c r="K433" i="1"/>
  <c r="I430" i="1"/>
  <c r="J430" i="1" s="1"/>
  <c r="I411" i="1"/>
  <c r="J411" i="1" s="1"/>
  <c r="I385" i="1"/>
  <c r="J385" i="1" s="1"/>
  <c r="K346" i="1"/>
  <c r="I339" i="1"/>
  <c r="J339" i="1" s="1"/>
  <c r="O339" i="1"/>
  <c r="I305" i="1"/>
  <c r="J305" i="1" s="1"/>
  <c r="O305" i="1"/>
  <c r="I303" i="1"/>
  <c r="J303" i="1" s="1"/>
  <c r="O303" i="1"/>
  <c r="N280" i="1"/>
  <c r="I280" i="1"/>
  <c r="J280" i="1" s="1"/>
  <c r="N264" i="1"/>
  <c r="I264" i="1"/>
  <c r="J264" i="1" s="1"/>
  <c r="P220" i="1"/>
  <c r="P124" i="1"/>
  <c r="P374" i="1"/>
  <c r="P332" i="1"/>
  <c r="P325" i="1"/>
  <c r="P231" i="1"/>
  <c r="P217" i="1"/>
  <c r="P120" i="1"/>
  <c r="P116" i="1"/>
  <c r="I111" i="1"/>
  <c r="J111" i="1" s="1"/>
  <c r="O95" i="1"/>
  <c r="P65" i="1"/>
  <c r="I57" i="1"/>
  <c r="J57" i="1" s="1"/>
  <c r="I52" i="1"/>
  <c r="J52" i="1" s="1"/>
  <c r="P26" i="1"/>
  <c r="K23" i="1"/>
  <c r="I20" i="1"/>
  <c r="J20" i="1" s="1"/>
  <c r="P8" i="1"/>
  <c r="K371" i="1"/>
  <c r="P336" i="1"/>
  <c r="P326" i="1"/>
  <c r="P322" i="1"/>
  <c r="P255" i="1"/>
  <c r="K246" i="1"/>
  <c r="I207" i="1"/>
  <c r="J207" i="1" s="1"/>
  <c r="P156" i="1"/>
  <c r="K156" i="1"/>
  <c r="P112" i="1"/>
  <c r="P97" i="1"/>
  <c r="P79" i="1"/>
  <c r="P73" i="1"/>
  <c r="I68" i="1"/>
  <c r="J68" i="1" s="1"/>
  <c r="I56" i="1"/>
  <c r="J56" i="1" s="1"/>
  <c r="P51" i="1"/>
  <c r="I347" i="1"/>
  <c r="J347" i="1" s="1"/>
  <c r="K347" i="1"/>
  <c r="K339" i="1"/>
  <c r="I329" i="1"/>
  <c r="J329" i="1" s="1"/>
  <c r="K324" i="1"/>
  <c r="I312" i="1"/>
  <c r="J312" i="1" s="1"/>
  <c r="P294" i="1"/>
  <c r="P226" i="1"/>
  <c r="P204" i="1"/>
  <c r="P162" i="1"/>
  <c r="I150" i="1"/>
  <c r="J150" i="1" s="1"/>
  <c r="I146" i="1"/>
  <c r="J146" i="1" s="1"/>
  <c r="K121" i="1"/>
  <c r="I97" i="1"/>
  <c r="J97" i="1" s="1"/>
  <c r="I84" i="1"/>
  <c r="J84" i="1" s="1"/>
  <c r="I73" i="1"/>
  <c r="J73" i="1" s="1"/>
  <c r="I72" i="1"/>
  <c r="J72" i="1" s="1"/>
  <c r="P62" i="1"/>
  <c r="P47" i="1"/>
  <c r="P13" i="1"/>
  <c r="P12" i="1"/>
  <c r="I584" i="1"/>
  <c r="J584" i="1" s="1"/>
  <c r="K584" i="1"/>
  <c r="N578" i="1"/>
  <c r="I578" i="1"/>
  <c r="J578" i="1" s="1"/>
  <c r="L567" i="1"/>
  <c r="P567" i="1" s="1"/>
  <c r="K551" i="1"/>
  <c r="P551" i="1"/>
  <c r="K543" i="1"/>
  <c r="P543" i="1"/>
  <c r="N469" i="1"/>
  <c r="I469" i="1"/>
  <c r="J469" i="1" s="1"/>
  <c r="K429" i="1"/>
  <c r="K416" i="1"/>
  <c r="K410" i="1"/>
  <c r="I368" i="1"/>
  <c r="J368" i="1" s="1"/>
  <c r="K368" i="1"/>
  <c r="N44" i="1"/>
  <c r="I44" i="1"/>
  <c r="J44" i="1" s="1"/>
  <c r="I10" i="1"/>
  <c r="J10" i="1" s="1"/>
  <c r="O10" i="1"/>
  <c r="N594" i="1"/>
  <c r="I594" i="1"/>
  <c r="J594" i="1" s="1"/>
  <c r="K590" i="1"/>
  <c r="P590" i="1"/>
  <c r="I580" i="1"/>
  <c r="J580" i="1" s="1"/>
  <c r="K580" i="1"/>
  <c r="I577" i="1"/>
  <c r="J577" i="1" s="1"/>
  <c r="I561" i="1"/>
  <c r="J561" i="1" s="1"/>
  <c r="K536" i="1"/>
  <c r="K521" i="1"/>
  <c r="L521" i="1"/>
  <c r="P521" i="1" s="1"/>
  <c r="K519" i="1"/>
  <c r="L519" i="1"/>
  <c r="P519" i="1" s="1"/>
  <c r="N478" i="1"/>
  <c r="I478" i="1"/>
  <c r="J478" i="1" s="1"/>
  <c r="N461" i="1"/>
  <c r="K461" i="1"/>
  <c r="P592" i="1"/>
  <c r="I589" i="1"/>
  <c r="J589" i="1" s="1"/>
  <c r="P587" i="1"/>
  <c r="I579" i="1"/>
  <c r="J579" i="1" s="1"/>
  <c r="I573" i="1"/>
  <c r="J573" i="1" s="1"/>
  <c r="P571" i="1"/>
  <c r="I564" i="1"/>
  <c r="J564" i="1" s="1"/>
  <c r="K564" i="1"/>
  <c r="I557" i="1"/>
  <c r="J557" i="1" s="1"/>
  <c r="K555" i="1"/>
  <c r="P555" i="1"/>
  <c r="I549" i="1"/>
  <c r="J549" i="1" s="1"/>
  <c r="K547" i="1"/>
  <c r="P547" i="1"/>
  <c r="I541" i="1"/>
  <c r="J541" i="1" s="1"/>
  <c r="K539" i="1"/>
  <c r="P539" i="1"/>
  <c r="I533" i="1"/>
  <c r="J533" i="1" s="1"/>
  <c r="P517" i="1"/>
  <c r="P512" i="1"/>
  <c r="I474" i="1"/>
  <c r="J474" i="1" s="1"/>
  <c r="N468" i="1"/>
  <c r="I468" i="1"/>
  <c r="J468" i="1" s="1"/>
  <c r="I465" i="1"/>
  <c r="J465" i="1" s="1"/>
  <c r="N463" i="1"/>
  <c r="I463" i="1"/>
  <c r="J463" i="1" s="1"/>
  <c r="O258" i="1"/>
  <c r="K258" i="1"/>
  <c r="I228" i="1"/>
  <c r="J228" i="1" s="1"/>
  <c r="N228" i="1"/>
  <c r="O123" i="1"/>
  <c r="I123" i="1"/>
  <c r="J123" i="1" s="1"/>
  <c r="I100" i="1"/>
  <c r="J100" i="1" s="1"/>
  <c r="O100" i="1"/>
  <c r="K78" i="1"/>
  <c r="O78" i="1"/>
  <c r="K535" i="1"/>
  <c r="P535" i="1"/>
  <c r="I534" i="1"/>
  <c r="J534" i="1" s="1"/>
  <c r="L459" i="1"/>
  <c r="K418" i="1"/>
  <c r="K412" i="1"/>
  <c r="P553" i="1"/>
  <c r="P545" i="1"/>
  <c r="K544" i="1"/>
  <c r="K523" i="1"/>
  <c r="L523" i="1"/>
  <c r="P523" i="1" s="1"/>
  <c r="N466" i="1"/>
  <c r="K466" i="1"/>
  <c r="K375" i="1"/>
  <c r="I362" i="1"/>
  <c r="J362" i="1" s="1"/>
  <c r="K362" i="1"/>
  <c r="N354" i="1"/>
  <c r="I354" i="1"/>
  <c r="J354" i="1" s="1"/>
  <c r="I15" i="1"/>
  <c r="J15" i="1" s="1"/>
  <c r="N15" i="1"/>
  <c r="I596" i="1"/>
  <c r="J596" i="1" s="1"/>
  <c r="K596" i="1"/>
  <c r="K589" i="1"/>
  <c r="P589" i="1"/>
  <c r="K586" i="1"/>
  <c r="I576" i="1"/>
  <c r="J576" i="1" s="1"/>
  <c r="K576" i="1"/>
  <c r="P573" i="1"/>
  <c r="I570" i="1"/>
  <c r="J570" i="1" s="1"/>
  <c r="K570" i="1"/>
  <c r="P568" i="1"/>
  <c r="I560" i="1"/>
  <c r="J560" i="1" s="1"/>
  <c r="K560" i="1"/>
  <c r="P557" i="1"/>
  <c r="I551" i="1"/>
  <c r="J551" i="1" s="1"/>
  <c r="P549" i="1"/>
  <c r="I543" i="1"/>
  <c r="J543" i="1" s="1"/>
  <c r="P541" i="1"/>
  <c r="I535" i="1"/>
  <c r="J535" i="1" s="1"/>
  <c r="P533" i="1"/>
  <c r="K524" i="1"/>
  <c r="L524" i="1"/>
  <c r="P524" i="1" s="1"/>
  <c r="K522" i="1"/>
  <c r="L522" i="1"/>
  <c r="P522" i="1" s="1"/>
  <c r="K520" i="1"/>
  <c r="L520" i="1"/>
  <c r="P520" i="1" s="1"/>
  <c r="L518" i="1"/>
  <c r="P518" i="1" s="1"/>
  <c r="P516" i="1"/>
  <c r="L513" i="1"/>
  <c r="P513" i="1" s="1"/>
  <c r="L508" i="1"/>
  <c r="P508" i="1" s="1"/>
  <c r="P473" i="1"/>
  <c r="O458" i="1"/>
  <c r="I458" i="1"/>
  <c r="J458" i="1" s="1"/>
  <c r="N286" i="1"/>
  <c r="I286" i="1"/>
  <c r="J286" i="1" s="1"/>
  <c r="P265" i="1"/>
  <c r="P193" i="1"/>
  <c r="P164" i="1"/>
  <c r="N154" i="1"/>
  <c r="I154" i="1"/>
  <c r="J154" i="1" s="1"/>
  <c r="I367" i="1"/>
  <c r="J367" i="1" s="1"/>
  <c r="N351" i="1"/>
  <c r="I351" i="1"/>
  <c r="J351" i="1" s="1"/>
  <c r="N333" i="1"/>
  <c r="I333" i="1"/>
  <c r="J333" i="1" s="1"/>
  <c r="O276" i="1"/>
  <c r="I276" i="1"/>
  <c r="J276" i="1" s="1"/>
  <c r="N272" i="1"/>
  <c r="I272" i="1"/>
  <c r="J272" i="1" s="1"/>
  <c r="P212" i="1"/>
  <c r="K50" i="1"/>
  <c r="I597" i="1"/>
  <c r="J597" i="1" s="1"/>
  <c r="I595" i="1"/>
  <c r="J595" i="1" s="1"/>
  <c r="I586" i="1"/>
  <c r="J586" i="1" s="1"/>
  <c r="I585" i="1"/>
  <c r="J585" i="1" s="1"/>
  <c r="I583" i="1"/>
  <c r="J583" i="1" s="1"/>
  <c r="K582" i="1"/>
  <c r="K579" i="1"/>
  <c r="K578" i="1"/>
  <c r="K575" i="1"/>
  <c r="I572" i="1"/>
  <c r="J572" i="1" s="1"/>
  <c r="I568" i="1"/>
  <c r="J568" i="1" s="1"/>
  <c r="I565" i="1"/>
  <c r="J565" i="1" s="1"/>
  <c r="I563" i="1"/>
  <c r="J563" i="1" s="1"/>
  <c r="K562" i="1"/>
  <c r="K559" i="1"/>
  <c r="P511" i="1"/>
  <c r="P506" i="1"/>
  <c r="K470" i="1"/>
  <c r="K465" i="1"/>
  <c r="K464" i="1"/>
  <c r="P459" i="1"/>
  <c r="P453" i="1"/>
  <c r="P451" i="1"/>
  <c r="P436" i="1"/>
  <c r="P427" i="1"/>
  <c r="P422" i="1"/>
  <c r="P417" i="1"/>
  <c r="P415" i="1"/>
  <c r="P409" i="1"/>
  <c r="N379" i="1"/>
  <c r="I379" i="1"/>
  <c r="J379" i="1" s="1"/>
  <c r="P377" i="1"/>
  <c r="I370" i="1"/>
  <c r="J370" i="1" s="1"/>
  <c r="K370" i="1"/>
  <c r="K369" i="1"/>
  <c r="K363" i="1"/>
  <c r="I356" i="1"/>
  <c r="J356" i="1" s="1"/>
  <c r="K356" i="1"/>
  <c r="I352" i="1"/>
  <c r="J352" i="1" s="1"/>
  <c r="K352" i="1"/>
  <c r="O294" i="1"/>
  <c r="K294" i="1"/>
  <c r="P246" i="1"/>
  <c r="P235" i="1"/>
  <c r="P208" i="1"/>
  <c r="O188" i="1"/>
  <c r="K188" i="1"/>
  <c r="O169" i="1"/>
  <c r="K169" i="1"/>
  <c r="N364" i="1"/>
  <c r="I364" i="1"/>
  <c r="J364" i="1" s="1"/>
  <c r="I355" i="1"/>
  <c r="J355" i="1" s="1"/>
  <c r="K355" i="1"/>
  <c r="N322" i="1"/>
  <c r="I322" i="1"/>
  <c r="J322" i="1" s="1"/>
  <c r="N268" i="1"/>
  <c r="I268" i="1"/>
  <c r="J268" i="1" s="1"/>
  <c r="I252" i="1"/>
  <c r="J252" i="1" s="1"/>
  <c r="N252" i="1"/>
  <c r="N125" i="1"/>
  <c r="K125" i="1"/>
  <c r="O115" i="1"/>
  <c r="I115" i="1"/>
  <c r="J115" i="1" s="1"/>
  <c r="K92" i="1"/>
  <c r="O92" i="1"/>
  <c r="K66" i="1"/>
  <c r="N60" i="1"/>
  <c r="I60" i="1"/>
  <c r="J60" i="1" s="1"/>
  <c r="K595" i="1"/>
  <c r="K594" i="1"/>
  <c r="I591" i="1"/>
  <c r="J591" i="1" s="1"/>
  <c r="I587" i="1"/>
  <c r="J587" i="1" s="1"/>
  <c r="K583" i="1"/>
  <c r="I571" i="1"/>
  <c r="J571" i="1" s="1"/>
  <c r="I569" i="1"/>
  <c r="J569" i="1" s="1"/>
  <c r="I567" i="1"/>
  <c r="J567" i="1" s="1"/>
  <c r="K566" i="1"/>
  <c r="K563" i="1"/>
  <c r="I556" i="1"/>
  <c r="J556" i="1" s="1"/>
  <c r="I552" i="1"/>
  <c r="J552" i="1" s="1"/>
  <c r="I548" i="1"/>
  <c r="J548" i="1" s="1"/>
  <c r="I544" i="1"/>
  <c r="J544" i="1" s="1"/>
  <c r="I540" i="1"/>
  <c r="J540" i="1" s="1"/>
  <c r="I536" i="1"/>
  <c r="J536" i="1" s="1"/>
  <c r="I532" i="1"/>
  <c r="J532" i="1" s="1"/>
  <c r="K475" i="1"/>
  <c r="P460" i="1"/>
  <c r="I459" i="1"/>
  <c r="J459" i="1" s="1"/>
  <c r="I453" i="1"/>
  <c r="J453" i="1" s="1"/>
  <c r="I451" i="1"/>
  <c r="J451" i="1" s="1"/>
  <c r="I447" i="1"/>
  <c r="J447" i="1" s="1"/>
  <c r="I436" i="1"/>
  <c r="J436" i="1" s="1"/>
  <c r="I432" i="1"/>
  <c r="J432" i="1" s="1"/>
  <c r="I427" i="1"/>
  <c r="J427" i="1" s="1"/>
  <c r="I422" i="1"/>
  <c r="J422" i="1" s="1"/>
  <c r="I417" i="1"/>
  <c r="J417" i="1" s="1"/>
  <c r="I415" i="1"/>
  <c r="J415" i="1" s="1"/>
  <c r="I409" i="1"/>
  <c r="J409" i="1" s="1"/>
  <c r="N404" i="1"/>
  <c r="I404" i="1"/>
  <c r="J404" i="1" s="1"/>
  <c r="K387" i="1"/>
  <c r="P383" i="1"/>
  <c r="N373" i="1"/>
  <c r="I373" i="1"/>
  <c r="J373" i="1" s="1"/>
  <c r="N372" i="1"/>
  <c r="I372" i="1"/>
  <c r="J372" i="1" s="1"/>
  <c r="N366" i="1"/>
  <c r="I366" i="1"/>
  <c r="J366" i="1" s="1"/>
  <c r="I365" i="1"/>
  <c r="J365" i="1" s="1"/>
  <c r="N357" i="1"/>
  <c r="I357" i="1"/>
  <c r="J357" i="1" s="1"/>
  <c r="I353" i="1"/>
  <c r="J353" i="1" s="1"/>
  <c r="K353" i="1"/>
  <c r="N307" i="1"/>
  <c r="I307" i="1"/>
  <c r="J307" i="1" s="1"/>
  <c r="K279" i="1"/>
  <c r="P279" i="1"/>
  <c r="P263" i="1"/>
  <c r="P254" i="1"/>
  <c r="P247" i="1"/>
  <c r="P209" i="1"/>
  <c r="P456" i="1"/>
  <c r="P454" i="1"/>
  <c r="P452" i="1"/>
  <c r="P450" i="1"/>
  <c r="P448" i="1"/>
  <c r="P435" i="1"/>
  <c r="P433" i="1"/>
  <c r="P431" i="1"/>
  <c r="P429" i="1"/>
  <c r="P428" i="1"/>
  <c r="P426" i="1"/>
  <c r="P423" i="1"/>
  <c r="P421" i="1"/>
  <c r="P420" i="1"/>
  <c r="P418" i="1"/>
  <c r="P416" i="1"/>
  <c r="P414" i="1"/>
  <c r="P412" i="1"/>
  <c r="P410" i="1"/>
  <c r="P408" i="1"/>
  <c r="P403" i="1"/>
  <c r="P400" i="1"/>
  <c r="P392" i="1"/>
  <c r="P380" i="1"/>
  <c r="P376" i="1"/>
  <c r="K372" i="1"/>
  <c r="K366" i="1"/>
  <c r="K364" i="1"/>
  <c r="K357" i="1"/>
  <c r="K354" i="1"/>
  <c r="K351" i="1"/>
  <c r="N319" i="1"/>
  <c r="I319" i="1"/>
  <c r="J319" i="1" s="1"/>
  <c r="N309" i="1"/>
  <c r="I309" i="1"/>
  <c r="J309" i="1" s="1"/>
  <c r="P290" i="1"/>
  <c r="N284" i="1"/>
  <c r="I284" i="1"/>
  <c r="J284" i="1" s="1"/>
  <c r="P281" i="1"/>
  <c r="P258" i="1"/>
  <c r="I248" i="1"/>
  <c r="J248" i="1" s="1"/>
  <c r="P237" i="1"/>
  <c r="K236" i="1"/>
  <c r="P218" i="1"/>
  <c r="K217" i="1"/>
  <c r="N202" i="1"/>
  <c r="I202" i="1"/>
  <c r="J202" i="1" s="1"/>
  <c r="N198" i="1"/>
  <c r="I198" i="1"/>
  <c r="J198" i="1" s="1"/>
  <c r="P195" i="1"/>
  <c r="P189" i="1"/>
  <c r="N186" i="1"/>
  <c r="I186" i="1"/>
  <c r="J186" i="1" s="1"/>
  <c r="N182" i="1"/>
  <c r="I182" i="1"/>
  <c r="J182" i="1" s="1"/>
  <c r="P179" i="1"/>
  <c r="P170" i="1"/>
  <c r="N166" i="1"/>
  <c r="I166" i="1"/>
  <c r="J166" i="1" s="1"/>
  <c r="N160" i="1"/>
  <c r="I160" i="1"/>
  <c r="J160" i="1" s="1"/>
  <c r="P402" i="1"/>
  <c r="P391" i="1"/>
  <c r="I390" i="1"/>
  <c r="J390" i="1" s="1"/>
  <c r="P370" i="1"/>
  <c r="P368" i="1"/>
  <c r="P362" i="1"/>
  <c r="P356" i="1"/>
  <c r="P355" i="1"/>
  <c r="P353" i="1"/>
  <c r="P352" i="1"/>
  <c r="N310" i="1"/>
  <c r="I310" i="1"/>
  <c r="J310" i="1" s="1"/>
  <c r="N292" i="1"/>
  <c r="I292" i="1"/>
  <c r="J292" i="1" s="1"/>
  <c r="P274" i="1"/>
  <c r="I269" i="1"/>
  <c r="J269" i="1" s="1"/>
  <c r="K261" i="1"/>
  <c r="P259" i="1"/>
  <c r="N256" i="1"/>
  <c r="I256" i="1"/>
  <c r="J256" i="1" s="1"/>
  <c r="N248" i="1"/>
  <c r="N229" i="1"/>
  <c r="P222" i="1"/>
  <c r="N207" i="1"/>
  <c r="P350" i="1"/>
  <c r="P349" i="1"/>
  <c r="P348" i="1"/>
  <c r="P346" i="1"/>
  <c r="P345" i="1"/>
  <c r="P344" i="1"/>
  <c r="P342" i="1"/>
  <c r="P341" i="1"/>
  <c r="P340" i="1"/>
  <c r="P338" i="1"/>
  <c r="P337" i="1"/>
  <c r="K333" i="1"/>
  <c r="P324" i="1"/>
  <c r="P315" i="1"/>
  <c r="P313" i="1"/>
  <c r="I293" i="1"/>
  <c r="J293" i="1" s="1"/>
  <c r="I287" i="1"/>
  <c r="J287" i="1" s="1"/>
  <c r="I273" i="1"/>
  <c r="J273" i="1" s="1"/>
  <c r="I257" i="1"/>
  <c r="J257" i="1" s="1"/>
  <c r="P199" i="1"/>
  <c r="P192" i="1"/>
  <c r="P183" i="1"/>
  <c r="P167" i="1"/>
  <c r="P163" i="1"/>
  <c r="P141" i="1"/>
  <c r="P134" i="1"/>
  <c r="N117" i="1"/>
  <c r="K117" i="1"/>
  <c r="P96" i="1"/>
  <c r="N76" i="1"/>
  <c r="I76" i="1"/>
  <c r="J76" i="1" s="1"/>
  <c r="P69" i="1"/>
  <c r="I64" i="1"/>
  <c r="J64" i="1" s="1"/>
  <c r="O64" i="1"/>
  <c r="P53" i="1"/>
  <c r="I48" i="1"/>
  <c r="J48" i="1" s="1"/>
  <c r="O48" i="1"/>
  <c r="K46" i="1"/>
  <c r="O46" i="1"/>
  <c r="O27" i="1"/>
  <c r="I27" i="1"/>
  <c r="J27" i="1" s="1"/>
  <c r="P22" i="1"/>
  <c r="P21" i="1"/>
  <c r="I350" i="1"/>
  <c r="J350" i="1" s="1"/>
  <c r="I349" i="1"/>
  <c r="J349" i="1" s="1"/>
  <c r="I348" i="1"/>
  <c r="J348" i="1" s="1"/>
  <c r="I346" i="1"/>
  <c r="J346" i="1" s="1"/>
  <c r="I345" i="1"/>
  <c r="J345" i="1" s="1"/>
  <c r="I344" i="1"/>
  <c r="J344" i="1" s="1"/>
  <c r="I342" i="1"/>
  <c r="J342" i="1" s="1"/>
  <c r="I341" i="1"/>
  <c r="J341" i="1" s="1"/>
  <c r="I340" i="1"/>
  <c r="J340" i="1" s="1"/>
  <c r="I338" i="1"/>
  <c r="J338" i="1" s="1"/>
  <c r="K331" i="1"/>
  <c r="K330" i="1"/>
  <c r="P318" i="1"/>
  <c r="P293" i="1"/>
  <c r="P287" i="1"/>
  <c r="K285" i="1"/>
  <c r="P282" i="1"/>
  <c r="P273" i="1"/>
  <c r="K271" i="1"/>
  <c r="P266" i="1"/>
  <c r="P257" i="1"/>
  <c r="P196" i="1"/>
  <c r="K196" i="1"/>
  <c r="P187" i="1"/>
  <c r="P180" i="1"/>
  <c r="K180" i="1"/>
  <c r="N90" i="1"/>
  <c r="I90" i="1"/>
  <c r="J90" i="1" s="1"/>
  <c r="P85" i="1"/>
  <c r="I80" i="1"/>
  <c r="J80" i="1" s="1"/>
  <c r="O80" i="1"/>
  <c r="K62" i="1"/>
  <c r="O62" i="1"/>
  <c r="I30" i="1"/>
  <c r="J30" i="1" s="1"/>
  <c r="O30" i="1"/>
  <c r="I155" i="1"/>
  <c r="J155" i="1" s="1"/>
  <c r="P137" i="1"/>
  <c r="P133" i="1"/>
  <c r="I131" i="1"/>
  <c r="J131" i="1" s="1"/>
  <c r="I127" i="1"/>
  <c r="J127" i="1" s="1"/>
  <c r="I125" i="1"/>
  <c r="J125" i="1" s="1"/>
  <c r="K122" i="1"/>
  <c r="I119" i="1"/>
  <c r="J119" i="1" s="1"/>
  <c r="I117" i="1"/>
  <c r="J117" i="1" s="1"/>
  <c r="K114" i="1"/>
  <c r="I91" i="1"/>
  <c r="J91" i="1" s="1"/>
  <c r="I77" i="1"/>
  <c r="J77" i="1" s="1"/>
  <c r="I61" i="1"/>
  <c r="J61" i="1" s="1"/>
  <c r="I45" i="1"/>
  <c r="J45" i="1" s="1"/>
  <c r="I34" i="1"/>
  <c r="J34" i="1" s="1"/>
  <c r="I157" i="1"/>
  <c r="J157" i="1" s="1"/>
  <c r="P148" i="1"/>
  <c r="I143" i="1"/>
  <c r="J143" i="1" s="1"/>
  <c r="P91" i="1"/>
  <c r="K89" i="1"/>
  <c r="P86" i="1"/>
  <c r="P77" i="1"/>
  <c r="P70" i="1"/>
  <c r="P61" i="1"/>
  <c r="P54" i="1"/>
  <c r="P45" i="1"/>
  <c r="K43" i="1"/>
  <c r="I31" i="1"/>
  <c r="J31" i="1" s="1"/>
  <c r="K29" i="1"/>
  <c r="P28" i="1"/>
  <c r="K157" i="1"/>
  <c r="P152" i="1"/>
  <c r="P143" i="1"/>
  <c r="K143" i="1"/>
  <c r="I142" i="1"/>
  <c r="J142" i="1" s="1"/>
  <c r="P136" i="1"/>
  <c r="I135" i="1"/>
  <c r="J135" i="1" s="1"/>
  <c r="K126" i="1"/>
  <c r="I121" i="1"/>
  <c r="J121" i="1" s="1"/>
  <c r="K118" i="1"/>
  <c r="I113" i="1"/>
  <c r="J113" i="1" s="1"/>
  <c r="K110" i="1"/>
  <c r="K31" i="1"/>
  <c r="K27" i="1"/>
  <c r="P591" i="1"/>
  <c r="P572" i="1"/>
  <c r="P556" i="1"/>
  <c r="P552" i="1"/>
  <c r="P548" i="1"/>
  <c r="P544" i="1"/>
  <c r="P540" i="1"/>
  <c r="P536" i="1"/>
  <c r="P532" i="1"/>
  <c r="I588" i="1"/>
  <c r="J588" i="1" s="1"/>
  <c r="K597" i="1"/>
  <c r="M595" i="1"/>
  <c r="K592" i="1"/>
  <c r="M590" i="1"/>
  <c r="M589" i="1"/>
  <c r="K587" i="1"/>
  <c r="K585" i="1"/>
  <c r="M583" i="1"/>
  <c r="K581" i="1"/>
  <c r="M579" i="1"/>
  <c r="K577" i="1"/>
  <c r="M575" i="1"/>
  <c r="K573" i="1"/>
  <c r="M571" i="1"/>
  <c r="K569" i="1"/>
  <c r="M567" i="1"/>
  <c r="K565" i="1"/>
  <c r="M563" i="1"/>
  <c r="K561" i="1"/>
  <c r="M559" i="1"/>
  <c r="K557" i="1"/>
  <c r="M555" i="1"/>
  <c r="K553" i="1"/>
  <c r="M551" i="1"/>
  <c r="K549" i="1"/>
  <c r="M547" i="1"/>
  <c r="K545" i="1"/>
  <c r="M543" i="1"/>
  <c r="K541" i="1"/>
  <c r="M539" i="1"/>
  <c r="K537" i="1"/>
  <c r="M535" i="1"/>
  <c r="K533" i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6" i="1"/>
  <c r="J516" i="1" s="1"/>
  <c r="K516" i="1"/>
  <c r="I515" i="1"/>
  <c r="J515" i="1" s="1"/>
  <c r="K515" i="1"/>
  <c r="I510" i="1"/>
  <c r="J510" i="1" s="1"/>
  <c r="K510" i="1"/>
  <c r="I505" i="1"/>
  <c r="J505" i="1" s="1"/>
  <c r="K505" i="1"/>
  <c r="I498" i="1"/>
  <c r="J498" i="1" s="1"/>
  <c r="K498" i="1"/>
  <c r="L498" i="1"/>
  <c r="P498" i="1" s="1"/>
  <c r="I492" i="1"/>
  <c r="J492" i="1" s="1"/>
  <c r="K492" i="1"/>
  <c r="L492" i="1"/>
  <c r="P492" i="1" s="1"/>
  <c r="I490" i="1"/>
  <c r="J490" i="1" s="1"/>
  <c r="K490" i="1"/>
  <c r="L490" i="1"/>
  <c r="P490" i="1" s="1"/>
  <c r="I486" i="1"/>
  <c r="J486" i="1" s="1"/>
  <c r="K486" i="1"/>
  <c r="L486" i="1"/>
  <c r="P486" i="1" s="1"/>
  <c r="K477" i="1"/>
  <c r="P471" i="1"/>
  <c r="I566" i="1"/>
  <c r="J566" i="1" s="1"/>
  <c r="I558" i="1"/>
  <c r="J558" i="1" s="1"/>
  <c r="I514" i="1"/>
  <c r="J514" i="1" s="1"/>
  <c r="K514" i="1"/>
  <c r="I509" i="1"/>
  <c r="J509" i="1" s="1"/>
  <c r="K509" i="1"/>
  <c r="I504" i="1"/>
  <c r="J504" i="1" s="1"/>
  <c r="K504" i="1"/>
  <c r="I503" i="1"/>
  <c r="J503" i="1" s="1"/>
  <c r="K503" i="1"/>
  <c r="I500" i="1"/>
  <c r="J500" i="1" s="1"/>
  <c r="K500" i="1"/>
  <c r="L500" i="1"/>
  <c r="P500" i="1" s="1"/>
  <c r="I499" i="1"/>
  <c r="J499" i="1" s="1"/>
  <c r="K499" i="1"/>
  <c r="L499" i="1"/>
  <c r="P499" i="1" s="1"/>
  <c r="I493" i="1"/>
  <c r="J493" i="1" s="1"/>
  <c r="K493" i="1"/>
  <c r="L493" i="1"/>
  <c r="P493" i="1" s="1"/>
  <c r="I487" i="1"/>
  <c r="J487" i="1" s="1"/>
  <c r="K487" i="1"/>
  <c r="L487" i="1"/>
  <c r="P487" i="1" s="1"/>
  <c r="L474" i="1"/>
  <c r="P474" i="1" s="1"/>
  <c r="K474" i="1"/>
  <c r="I473" i="1"/>
  <c r="J473" i="1" s="1"/>
  <c r="M473" i="1"/>
  <c r="K473" i="1"/>
  <c r="N471" i="1"/>
  <c r="I471" i="1"/>
  <c r="J471" i="1" s="1"/>
  <c r="I574" i="1"/>
  <c r="J574" i="1" s="1"/>
  <c r="K572" i="1"/>
  <c r="I562" i="1"/>
  <c r="J562" i="1" s="1"/>
  <c r="M597" i="1"/>
  <c r="N596" i="1"/>
  <c r="L594" i="1"/>
  <c r="P594" i="1" s="1"/>
  <c r="L593" i="1"/>
  <c r="P593" i="1" s="1"/>
  <c r="M592" i="1"/>
  <c r="N591" i="1"/>
  <c r="L588" i="1"/>
  <c r="P588" i="1" s="1"/>
  <c r="M587" i="1"/>
  <c r="N586" i="1"/>
  <c r="M585" i="1"/>
  <c r="N584" i="1"/>
  <c r="L582" i="1"/>
  <c r="P582" i="1" s="1"/>
  <c r="M581" i="1"/>
  <c r="N580" i="1"/>
  <c r="L578" i="1"/>
  <c r="P578" i="1" s="1"/>
  <c r="M577" i="1"/>
  <c r="N576" i="1"/>
  <c r="L574" i="1"/>
  <c r="P574" i="1" s="1"/>
  <c r="M573" i="1"/>
  <c r="N572" i="1"/>
  <c r="L570" i="1"/>
  <c r="P570" i="1" s="1"/>
  <c r="M569" i="1"/>
  <c r="N568" i="1"/>
  <c r="L566" i="1"/>
  <c r="P566" i="1" s="1"/>
  <c r="M565" i="1"/>
  <c r="N564" i="1"/>
  <c r="L562" i="1"/>
  <c r="P562" i="1" s="1"/>
  <c r="M561" i="1"/>
  <c r="N560" i="1"/>
  <c r="L558" i="1"/>
  <c r="P558" i="1" s="1"/>
  <c r="M557" i="1"/>
  <c r="N556" i="1"/>
  <c r="L554" i="1"/>
  <c r="P554" i="1" s="1"/>
  <c r="M553" i="1"/>
  <c r="N552" i="1"/>
  <c r="L550" i="1"/>
  <c r="P550" i="1" s="1"/>
  <c r="M549" i="1"/>
  <c r="N548" i="1"/>
  <c r="L546" i="1"/>
  <c r="P546" i="1" s="1"/>
  <c r="M545" i="1"/>
  <c r="N544" i="1"/>
  <c r="L542" i="1"/>
  <c r="P542" i="1" s="1"/>
  <c r="M541" i="1"/>
  <c r="N540" i="1"/>
  <c r="L538" i="1"/>
  <c r="P538" i="1" s="1"/>
  <c r="M537" i="1"/>
  <c r="N536" i="1"/>
  <c r="L534" i="1"/>
  <c r="P534" i="1" s="1"/>
  <c r="M533" i="1"/>
  <c r="N532" i="1"/>
  <c r="I518" i="1"/>
  <c r="J518" i="1" s="1"/>
  <c r="K518" i="1"/>
  <c r="P514" i="1"/>
  <c r="I513" i="1"/>
  <c r="J513" i="1" s="1"/>
  <c r="K513" i="1"/>
  <c r="P509" i="1"/>
  <c r="I508" i="1"/>
  <c r="J508" i="1" s="1"/>
  <c r="K508" i="1"/>
  <c r="I507" i="1"/>
  <c r="J507" i="1" s="1"/>
  <c r="K507" i="1"/>
  <c r="P504" i="1"/>
  <c r="P503" i="1"/>
  <c r="I502" i="1"/>
  <c r="J502" i="1" s="1"/>
  <c r="K502" i="1"/>
  <c r="I501" i="1"/>
  <c r="J501" i="1" s="1"/>
  <c r="K501" i="1"/>
  <c r="L501" i="1"/>
  <c r="P501" i="1" s="1"/>
  <c r="I496" i="1"/>
  <c r="J496" i="1" s="1"/>
  <c r="K496" i="1"/>
  <c r="L496" i="1"/>
  <c r="P496" i="1" s="1"/>
  <c r="I494" i="1"/>
  <c r="J494" i="1" s="1"/>
  <c r="K494" i="1"/>
  <c r="L494" i="1"/>
  <c r="P494" i="1" s="1"/>
  <c r="I488" i="1"/>
  <c r="J488" i="1" s="1"/>
  <c r="K488" i="1"/>
  <c r="L488" i="1"/>
  <c r="P488" i="1" s="1"/>
  <c r="N476" i="1"/>
  <c r="I476" i="1"/>
  <c r="J476" i="1" s="1"/>
  <c r="I472" i="1"/>
  <c r="J472" i="1" s="1"/>
  <c r="M472" i="1"/>
  <c r="K472" i="1"/>
  <c r="I470" i="1"/>
  <c r="J470" i="1" s="1"/>
  <c r="I593" i="1"/>
  <c r="J593" i="1" s="1"/>
  <c r="I582" i="1"/>
  <c r="J582" i="1" s="1"/>
  <c r="I517" i="1"/>
  <c r="J517" i="1" s="1"/>
  <c r="K517" i="1"/>
  <c r="I512" i="1"/>
  <c r="J512" i="1" s="1"/>
  <c r="K512" i="1"/>
  <c r="I511" i="1"/>
  <c r="J511" i="1" s="1"/>
  <c r="K511" i="1"/>
  <c r="I506" i="1"/>
  <c r="J506" i="1" s="1"/>
  <c r="K506" i="1"/>
  <c r="I497" i="1"/>
  <c r="J497" i="1" s="1"/>
  <c r="K497" i="1"/>
  <c r="L497" i="1"/>
  <c r="P497" i="1" s="1"/>
  <c r="I495" i="1"/>
  <c r="J495" i="1" s="1"/>
  <c r="K495" i="1"/>
  <c r="L495" i="1"/>
  <c r="P495" i="1" s="1"/>
  <c r="I491" i="1"/>
  <c r="J491" i="1" s="1"/>
  <c r="K491" i="1"/>
  <c r="L491" i="1"/>
  <c r="P491" i="1" s="1"/>
  <c r="I489" i="1"/>
  <c r="J489" i="1" s="1"/>
  <c r="K489" i="1"/>
  <c r="L489" i="1"/>
  <c r="P489" i="1" s="1"/>
  <c r="L478" i="1"/>
  <c r="P478" i="1" s="1"/>
  <c r="K478" i="1"/>
  <c r="I477" i="1"/>
  <c r="J477" i="1" s="1"/>
  <c r="M477" i="1"/>
  <c r="K471" i="1"/>
  <c r="L469" i="1"/>
  <c r="P469" i="1" s="1"/>
  <c r="K469" i="1"/>
  <c r="K468" i="1"/>
  <c r="I466" i="1"/>
  <c r="J466" i="1" s="1"/>
  <c r="K463" i="1"/>
  <c r="I461" i="1"/>
  <c r="J461" i="1" s="1"/>
  <c r="I460" i="1"/>
  <c r="J460" i="1" s="1"/>
  <c r="K458" i="1"/>
  <c r="K456" i="1"/>
  <c r="I454" i="1"/>
  <c r="J454" i="1" s="1"/>
  <c r="K452" i="1"/>
  <c r="K450" i="1"/>
  <c r="I448" i="1"/>
  <c r="J448" i="1" s="1"/>
  <c r="K435" i="1"/>
  <c r="I433" i="1"/>
  <c r="J433" i="1" s="1"/>
  <c r="K431" i="1"/>
  <c r="I429" i="1"/>
  <c r="J429" i="1" s="1"/>
  <c r="I428" i="1"/>
  <c r="J428" i="1" s="1"/>
  <c r="K426" i="1"/>
  <c r="I423" i="1"/>
  <c r="J423" i="1" s="1"/>
  <c r="K421" i="1"/>
  <c r="K420" i="1"/>
  <c r="I418" i="1"/>
  <c r="J418" i="1" s="1"/>
  <c r="I416" i="1"/>
  <c r="J416" i="1" s="1"/>
  <c r="K414" i="1"/>
  <c r="I412" i="1"/>
  <c r="J412" i="1" s="1"/>
  <c r="I410" i="1"/>
  <c r="J410" i="1" s="1"/>
  <c r="K408" i="1"/>
  <c r="I406" i="1"/>
  <c r="J406" i="1" s="1"/>
  <c r="I405" i="1"/>
  <c r="J405" i="1" s="1"/>
  <c r="M405" i="1"/>
  <c r="K405" i="1"/>
  <c r="I402" i="1"/>
  <c r="J402" i="1" s="1"/>
  <c r="I401" i="1"/>
  <c r="J401" i="1" s="1"/>
  <c r="M401" i="1"/>
  <c r="K401" i="1"/>
  <c r="I391" i="1"/>
  <c r="J391" i="1" s="1"/>
  <c r="K388" i="1"/>
  <c r="I388" i="1"/>
  <c r="J388" i="1" s="1"/>
  <c r="M388" i="1"/>
  <c r="I380" i="1"/>
  <c r="J380" i="1" s="1"/>
  <c r="K373" i="1"/>
  <c r="L373" i="1"/>
  <c r="P373" i="1" s="1"/>
  <c r="M475" i="1"/>
  <c r="I475" i="1"/>
  <c r="J475" i="1" s="1"/>
  <c r="M470" i="1"/>
  <c r="K467" i="1"/>
  <c r="M465" i="1"/>
  <c r="M464" i="1"/>
  <c r="K462" i="1"/>
  <c r="M459" i="1"/>
  <c r="K457" i="1"/>
  <c r="K455" i="1"/>
  <c r="M453" i="1"/>
  <c r="M451" i="1"/>
  <c r="K449" i="1"/>
  <c r="M447" i="1"/>
  <c r="M436" i="1"/>
  <c r="K434" i="1"/>
  <c r="M432" i="1"/>
  <c r="K430" i="1"/>
  <c r="M427" i="1"/>
  <c r="K425" i="1"/>
  <c r="K424" i="1"/>
  <c r="M422" i="1"/>
  <c r="K419" i="1"/>
  <c r="M417" i="1"/>
  <c r="M415" i="1"/>
  <c r="K413" i="1"/>
  <c r="K411" i="1"/>
  <c r="M409" i="1"/>
  <c r="K404" i="1"/>
  <c r="K400" i="1"/>
  <c r="P382" i="1"/>
  <c r="K379" i="1"/>
  <c r="L379" i="1"/>
  <c r="P379" i="1" s="1"/>
  <c r="I376" i="1"/>
  <c r="J376" i="1" s="1"/>
  <c r="N376" i="1"/>
  <c r="P375" i="1"/>
  <c r="K407" i="1"/>
  <c r="I407" i="1"/>
  <c r="J407" i="1" s="1"/>
  <c r="M407" i="1"/>
  <c r="K403" i="1"/>
  <c r="I403" i="1"/>
  <c r="J403" i="1" s="1"/>
  <c r="M403" i="1"/>
  <c r="K392" i="1"/>
  <c r="I392" i="1"/>
  <c r="J392" i="1" s="1"/>
  <c r="M392" i="1"/>
  <c r="K385" i="1"/>
  <c r="L385" i="1"/>
  <c r="P385" i="1" s="1"/>
  <c r="I382" i="1"/>
  <c r="J382" i="1" s="1"/>
  <c r="N382" i="1"/>
  <c r="K378" i="1"/>
  <c r="L378" i="1"/>
  <c r="P378" i="1" s="1"/>
  <c r="K377" i="1"/>
  <c r="I377" i="1"/>
  <c r="J377" i="1" s="1"/>
  <c r="M377" i="1"/>
  <c r="I375" i="1"/>
  <c r="J375" i="1" s="1"/>
  <c r="N375" i="1"/>
  <c r="M467" i="1"/>
  <c r="M462" i="1"/>
  <c r="M457" i="1"/>
  <c r="M455" i="1"/>
  <c r="M449" i="1"/>
  <c r="M434" i="1"/>
  <c r="M430" i="1"/>
  <c r="M425" i="1"/>
  <c r="M424" i="1"/>
  <c r="M419" i="1"/>
  <c r="M413" i="1"/>
  <c r="M411" i="1"/>
  <c r="K406" i="1"/>
  <c r="K402" i="1"/>
  <c r="K391" i="1"/>
  <c r="K389" i="1"/>
  <c r="L389" i="1"/>
  <c r="P389" i="1" s="1"/>
  <c r="I387" i="1"/>
  <c r="J387" i="1" s="1"/>
  <c r="N387" i="1"/>
  <c r="K384" i="1"/>
  <c r="L384" i="1"/>
  <c r="P384" i="1" s="1"/>
  <c r="K383" i="1"/>
  <c r="I383" i="1"/>
  <c r="J383" i="1" s="1"/>
  <c r="M383" i="1"/>
  <c r="I381" i="1"/>
  <c r="J381" i="1" s="1"/>
  <c r="N381" i="1"/>
  <c r="K376" i="1"/>
  <c r="I374" i="1"/>
  <c r="J374" i="1" s="1"/>
  <c r="I334" i="1"/>
  <c r="J334" i="1" s="1"/>
  <c r="N334" i="1"/>
  <c r="K390" i="1"/>
  <c r="K386" i="1"/>
  <c r="K380" i="1"/>
  <c r="K374" i="1"/>
  <c r="L372" i="1"/>
  <c r="P372" i="1" s="1"/>
  <c r="M371" i="1"/>
  <c r="I371" i="1"/>
  <c r="J371" i="1" s="1"/>
  <c r="N370" i="1"/>
  <c r="M369" i="1"/>
  <c r="I369" i="1"/>
  <c r="J369" i="1" s="1"/>
  <c r="N368" i="1"/>
  <c r="K367" i="1"/>
  <c r="L366" i="1"/>
  <c r="P366" i="1" s="1"/>
  <c r="K365" i="1"/>
  <c r="L364" i="1"/>
  <c r="P364" i="1" s="1"/>
  <c r="M363" i="1"/>
  <c r="I363" i="1"/>
  <c r="J363" i="1" s="1"/>
  <c r="N362" i="1"/>
  <c r="L357" i="1"/>
  <c r="P357" i="1" s="1"/>
  <c r="N356" i="1"/>
  <c r="N355" i="1"/>
  <c r="L354" i="1"/>
  <c r="P354" i="1" s="1"/>
  <c r="N353" i="1"/>
  <c r="N352" i="1"/>
  <c r="L351" i="1"/>
  <c r="P351" i="1" s="1"/>
  <c r="N350" i="1"/>
  <c r="N349" i="1"/>
  <c r="N348" i="1"/>
  <c r="L347" i="1"/>
  <c r="P347" i="1" s="1"/>
  <c r="N346" i="1"/>
  <c r="N345" i="1"/>
  <c r="N344" i="1"/>
  <c r="L343" i="1"/>
  <c r="P343" i="1" s="1"/>
  <c r="N342" i="1"/>
  <c r="N341" i="1"/>
  <c r="N340" i="1"/>
  <c r="L339" i="1"/>
  <c r="P339" i="1" s="1"/>
  <c r="N338" i="1"/>
  <c r="K337" i="1"/>
  <c r="K335" i="1"/>
  <c r="I337" i="1"/>
  <c r="J337" i="1" s="1"/>
  <c r="I335" i="1"/>
  <c r="J335" i="1" s="1"/>
  <c r="K334" i="1"/>
  <c r="M390" i="1"/>
  <c r="M386" i="1"/>
  <c r="M380" i="1"/>
  <c r="M374" i="1"/>
  <c r="M367" i="1"/>
  <c r="M365" i="1"/>
  <c r="K336" i="1"/>
  <c r="P334" i="1"/>
  <c r="O331" i="1"/>
  <c r="O330" i="1"/>
  <c r="K327" i="1"/>
  <c r="I326" i="1"/>
  <c r="J326" i="1" s="1"/>
  <c r="M326" i="1"/>
  <c r="K326" i="1"/>
  <c r="O327" i="1"/>
  <c r="I327" i="1"/>
  <c r="J327" i="1" s="1"/>
  <c r="L333" i="1"/>
  <c r="P333" i="1" s="1"/>
  <c r="I332" i="1"/>
  <c r="J332" i="1" s="1"/>
  <c r="K332" i="1"/>
  <c r="I331" i="1"/>
  <c r="J331" i="1" s="1"/>
  <c r="M331" i="1"/>
  <c r="I330" i="1"/>
  <c r="J330" i="1" s="1"/>
  <c r="M330" i="1"/>
  <c r="I328" i="1"/>
  <c r="J328" i="1" s="1"/>
  <c r="M328" i="1"/>
  <c r="K328" i="1"/>
  <c r="M329" i="1"/>
  <c r="I325" i="1"/>
  <c r="J325" i="1" s="1"/>
  <c r="K322" i="1"/>
  <c r="K317" i="1"/>
  <c r="L317" i="1"/>
  <c r="P317" i="1" s="1"/>
  <c r="K312" i="1"/>
  <c r="L312" i="1"/>
  <c r="P312" i="1" s="1"/>
  <c r="I311" i="1"/>
  <c r="J311" i="1" s="1"/>
  <c r="N311" i="1"/>
  <c r="K307" i="1"/>
  <c r="L307" i="1"/>
  <c r="P307" i="1" s="1"/>
  <c r="I306" i="1"/>
  <c r="J306" i="1" s="1"/>
  <c r="N306" i="1"/>
  <c r="K302" i="1"/>
  <c r="L302" i="1"/>
  <c r="P302" i="1" s="1"/>
  <c r="K319" i="1"/>
  <c r="L319" i="1"/>
  <c r="P319" i="1" s="1"/>
  <c r="I318" i="1"/>
  <c r="J318" i="1" s="1"/>
  <c r="N318" i="1"/>
  <c r="K314" i="1"/>
  <c r="L314" i="1"/>
  <c r="P314" i="1" s="1"/>
  <c r="I313" i="1"/>
  <c r="J313" i="1" s="1"/>
  <c r="N313" i="1"/>
  <c r="K309" i="1"/>
  <c r="L309" i="1"/>
  <c r="P309" i="1" s="1"/>
  <c r="I308" i="1"/>
  <c r="J308" i="1" s="1"/>
  <c r="N308" i="1"/>
  <c r="K323" i="1"/>
  <c r="K321" i="1"/>
  <c r="I320" i="1"/>
  <c r="J320" i="1" s="1"/>
  <c r="N320" i="1"/>
  <c r="K316" i="1"/>
  <c r="L316" i="1"/>
  <c r="P316" i="1" s="1"/>
  <c r="I315" i="1"/>
  <c r="J315" i="1" s="1"/>
  <c r="N315" i="1"/>
  <c r="K311" i="1"/>
  <c r="K306" i="1"/>
  <c r="P304" i="1"/>
  <c r="K303" i="1"/>
  <c r="L303" i="1"/>
  <c r="P303" i="1" s="1"/>
  <c r="I324" i="1"/>
  <c r="J324" i="1" s="1"/>
  <c r="I323" i="1"/>
  <c r="J323" i="1" s="1"/>
  <c r="I321" i="1"/>
  <c r="J321" i="1" s="1"/>
  <c r="K318" i="1"/>
  <c r="K313" i="1"/>
  <c r="P311" i="1"/>
  <c r="K310" i="1"/>
  <c r="L310" i="1"/>
  <c r="P310" i="1" s="1"/>
  <c r="K308" i="1"/>
  <c r="P306" i="1"/>
  <c r="K305" i="1"/>
  <c r="L305" i="1"/>
  <c r="P305" i="1" s="1"/>
  <c r="I304" i="1"/>
  <c r="J304" i="1" s="1"/>
  <c r="N304" i="1"/>
  <c r="K276" i="1"/>
  <c r="L276" i="1"/>
  <c r="P276" i="1" s="1"/>
  <c r="I275" i="1"/>
  <c r="J275" i="1" s="1"/>
  <c r="M275" i="1"/>
  <c r="I270" i="1"/>
  <c r="J270" i="1" s="1"/>
  <c r="N270" i="1"/>
  <c r="K260" i="1"/>
  <c r="L260" i="1"/>
  <c r="P260" i="1" s="1"/>
  <c r="K259" i="1"/>
  <c r="I259" i="1"/>
  <c r="J259" i="1" s="1"/>
  <c r="M259" i="1"/>
  <c r="I250" i="1"/>
  <c r="J250" i="1" s="1"/>
  <c r="N250" i="1"/>
  <c r="I249" i="1"/>
  <c r="J249" i="1" s="1"/>
  <c r="O249" i="1"/>
  <c r="K248" i="1"/>
  <c r="L248" i="1"/>
  <c r="P248" i="1" s="1"/>
  <c r="K238" i="1"/>
  <c r="L238" i="1"/>
  <c r="P238" i="1" s="1"/>
  <c r="I235" i="1"/>
  <c r="J235" i="1" s="1"/>
  <c r="O235" i="1"/>
  <c r="K234" i="1"/>
  <c r="L234" i="1"/>
  <c r="P234" i="1" s="1"/>
  <c r="I231" i="1"/>
  <c r="J231" i="1" s="1"/>
  <c r="N231" i="1"/>
  <c r="I230" i="1"/>
  <c r="J230" i="1" s="1"/>
  <c r="O230" i="1"/>
  <c r="K229" i="1"/>
  <c r="L229" i="1"/>
  <c r="P229" i="1" s="1"/>
  <c r="I226" i="1"/>
  <c r="J226" i="1" s="1"/>
  <c r="N226" i="1"/>
  <c r="I225" i="1"/>
  <c r="J225" i="1" s="1"/>
  <c r="O225" i="1"/>
  <c r="I221" i="1"/>
  <c r="J221" i="1" s="1"/>
  <c r="N221" i="1"/>
  <c r="I220" i="1"/>
  <c r="J220" i="1" s="1"/>
  <c r="O220" i="1"/>
  <c r="K219" i="1"/>
  <c r="L219" i="1"/>
  <c r="P219" i="1" s="1"/>
  <c r="I213" i="1"/>
  <c r="J213" i="1" s="1"/>
  <c r="N213" i="1"/>
  <c r="I212" i="1"/>
  <c r="J212" i="1" s="1"/>
  <c r="O212" i="1"/>
  <c r="K211" i="1"/>
  <c r="L211" i="1"/>
  <c r="P211" i="1" s="1"/>
  <c r="K197" i="1"/>
  <c r="I197" i="1"/>
  <c r="J197" i="1" s="1"/>
  <c r="M197" i="1"/>
  <c r="I152" i="1"/>
  <c r="J152" i="1" s="1"/>
  <c r="N152" i="1"/>
  <c r="K152" i="1"/>
  <c r="I133" i="1"/>
  <c r="J133" i="1" s="1"/>
  <c r="N133" i="1"/>
  <c r="K133" i="1"/>
  <c r="K25" i="1"/>
  <c r="L25" i="1"/>
  <c r="P25" i="1" s="1"/>
  <c r="I7" i="1"/>
  <c r="J7" i="1" s="1"/>
  <c r="N7" i="1"/>
  <c r="K7" i="1"/>
  <c r="I6" i="1"/>
  <c r="J6" i="1" s="1"/>
  <c r="K6" i="1"/>
  <c r="O6" i="1"/>
  <c r="P289" i="1"/>
  <c r="K286" i="1"/>
  <c r="L286" i="1"/>
  <c r="P286" i="1" s="1"/>
  <c r="I285" i="1"/>
  <c r="J285" i="1" s="1"/>
  <c r="M285" i="1"/>
  <c r="I282" i="1"/>
  <c r="J282" i="1" s="1"/>
  <c r="N282" i="1"/>
  <c r="P278" i="1"/>
  <c r="K275" i="1"/>
  <c r="K272" i="1"/>
  <c r="L272" i="1"/>
  <c r="P272" i="1" s="1"/>
  <c r="I271" i="1"/>
  <c r="J271" i="1" s="1"/>
  <c r="M271" i="1"/>
  <c r="I266" i="1"/>
  <c r="J266" i="1" s="1"/>
  <c r="N266" i="1"/>
  <c r="P262" i="1"/>
  <c r="K257" i="1"/>
  <c r="K256" i="1"/>
  <c r="L256" i="1"/>
  <c r="P256" i="1" s="1"/>
  <c r="K255" i="1"/>
  <c r="I255" i="1"/>
  <c r="J255" i="1" s="1"/>
  <c r="M255" i="1"/>
  <c r="K253" i="1"/>
  <c r="K247" i="1"/>
  <c r="I247" i="1"/>
  <c r="J247" i="1" s="1"/>
  <c r="M247" i="1"/>
  <c r="K245" i="1"/>
  <c r="K237" i="1"/>
  <c r="I237" i="1"/>
  <c r="J237" i="1" s="1"/>
  <c r="M237" i="1"/>
  <c r="K233" i="1"/>
  <c r="I233" i="1"/>
  <c r="J233" i="1" s="1"/>
  <c r="M233" i="1"/>
  <c r="K224" i="1"/>
  <c r="K218" i="1"/>
  <c r="I218" i="1"/>
  <c r="J218" i="1" s="1"/>
  <c r="M218" i="1"/>
  <c r="K216" i="1"/>
  <c r="K210" i="1"/>
  <c r="I210" i="1"/>
  <c r="J210" i="1" s="1"/>
  <c r="M210" i="1"/>
  <c r="K208" i="1"/>
  <c r="I205" i="1"/>
  <c r="J205" i="1" s="1"/>
  <c r="M205" i="1"/>
  <c r="K198" i="1"/>
  <c r="L198" i="1"/>
  <c r="P198" i="1" s="1"/>
  <c r="I192" i="1"/>
  <c r="J192" i="1" s="1"/>
  <c r="N192" i="1"/>
  <c r="K192" i="1"/>
  <c r="K181" i="1"/>
  <c r="I181" i="1"/>
  <c r="J181" i="1" s="1"/>
  <c r="M181" i="1"/>
  <c r="K142" i="1"/>
  <c r="L142" i="1"/>
  <c r="K292" i="1"/>
  <c r="L292" i="1"/>
  <c r="P292" i="1" s="1"/>
  <c r="K291" i="1"/>
  <c r="I291" i="1"/>
  <c r="J291" i="1" s="1"/>
  <c r="M291" i="1"/>
  <c r="I289" i="1"/>
  <c r="J289" i="1" s="1"/>
  <c r="N289" i="1"/>
  <c r="K284" i="1"/>
  <c r="L284" i="1"/>
  <c r="P284" i="1" s="1"/>
  <c r="I283" i="1"/>
  <c r="J283" i="1" s="1"/>
  <c r="M283" i="1"/>
  <c r="I281" i="1"/>
  <c r="J281" i="1" s="1"/>
  <c r="I278" i="1"/>
  <c r="J278" i="1" s="1"/>
  <c r="N278" i="1"/>
  <c r="K270" i="1"/>
  <c r="K268" i="1"/>
  <c r="L268" i="1"/>
  <c r="P268" i="1" s="1"/>
  <c r="K267" i="1"/>
  <c r="I267" i="1"/>
  <c r="J267" i="1" s="1"/>
  <c r="M267" i="1"/>
  <c r="I265" i="1"/>
  <c r="J265" i="1" s="1"/>
  <c r="I262" i="1"/>
  <c r="J262" i="1" s="1"/>
  <c r="N262" i="1"/>
  <c r="I254" i="1"/>
  <c r="J254" i="1" s="1"/>
  <c r="N254" i="1"/>
  <c r="I253" i="1"/>
  <c r="J253" i="1" s="1"/>
  <c r="O253" i="1"/>
  <c r="K252" i="1"/>
  <c r="L252" i="1"/>
  <c r="P252" i="1" s="1"/>
  <c r="K250" i="1"/>
  <c r="I246" i="1"/>
  <c r="J246" i="1" s="1"/>
  <c r="N246" i="1"/>
  <c r="I245" i="1"/>
  <c r="J245" i="1" s="1"/>
  <c r="O245" i="1"/>
  <c r="I236" i="1"/>
  <c r="J236" i="1" s="1"/>
  <c r="N236" i="1"/>
  <c r="K231" i="1"/>
  <c r="K228" i="1"/>
  <c r="L228" i="1"/>
  <c r="P228" i="1" s="1"/>
  <c r="K226" i="1"/>
  <c r="I224" i="1"/>
  <c r="J224" i="1" s="1"/>
  <c r="O224" i="1"/>
  <c r="K223" i="1"/>
  <c r="L223" i="1"/>
  <c r="P223" i="1" s="1"/>
  <c r="K221" i="1"/>
  <c r="I217" i="1"/>
  <c r="J217" i="1" s="1"/>
  <c r="N217" i="1"/>
  <c r="I216" i="1"/>
  <c r="J216" i="1" s="1"/>
  <c r="O216" i="1"/>
  <c r="K215" i="1"/>
  <c r="L215" i="1"/>
  <c r="P215" i="1" s="1"/>
  <c r="K213" i="1"/>
  <c r="I209" i="1"/>
  <c r="J209" i="1" s="1"/>
  <c r="N209" i="1"/>
  <c r="I208" i="1"/>
  <c r="J208" i="1" s="1"/>
  <c r="O208" i="1"/>
  <c r="K207" i="1"/>
  <c r="L207" i="1"/>
  <c r="P207" i="1" s="1"/>
  <c r="K205" i="1"/>
  <c r="K182" i="1"/>
  <c r="L182" i="1"/>
  <c r="P182" i="1" s="1"/>
  <c r="K165" i="1"/>
  <c r="I165" i="1"/>
  <c r="J165" i="1" s="1"/>
  <c r="M165" i="1"/>
  <c r="I294" i="1"/>
  <c r="J294" i="1" s="1"/>
  <c r="N294" i="1"/>
  <c r="K290" i="1"/>
  <c r="I290" i="1"/>
  <c r="J290" i="1" s="1"/>
  <c r="M290" i="1"/>
  <c r="I288" i="1"/>
  <c r="J288" i="1" s="1"/>
  <c r="K283" i="1"/>
  <c r="K282" i="1"/>
  <c r="K280" i="1"/>
  <c r="L280" i="1"/>
  <c r="P280" i="1" s="1"/>
  <c r="I279" i="1"/>
  <c r="J279" i="1" s="1"/>
  <c r="M279" i="1"/>
  <c r="I277" i="1"/>
  <c r="J277" i="1" s="1"/>
  <c r="I274" i="1"/>
  <c r="J274" i="1" s="1"/>
  <c r="N274" i="1"/>
  <c r="P270" i="1"/>
  <c r="K266" i="1"/>
  <c r="K265" i="1"/>
  <c r="K264" i="1"/>
  <c r="L264" i="1"/>
  <c r="P264" i="1" s="1"/>
  <c r="K263" i="1"/>
  <c r="I263" i="1"/>
  <c r="J263" i="1" s="1"/>
  <c r="M263" i="1"/>
  <c r="I261" i="1"/>
  <c r="J261" i="1" s="1"/>
  <c r="I258" i="1"/>
  <c r="J258" i="1" s="1"/>
  <c r="N258" i="1"/>
  <c r="K251" i="1"/>
  <c r="I251" i="1"/>
  <c r="J251" i="1" s="1"/>
  <c r="M251" i="1"/>
  <c r="K249" i="1"/>
  <c r="K235" i="1"/>
  <c r="K232" i="1"/>
  <c r="I232" i="1"/>
  <c r="J232" i="1" s="1"/>
  <c r="M232" i="1"/>
  <c r="K230" i="1"/>
  <c r="K227" i="1"/>
  <c r="I227" i="1"/>
  <c r="J227" i="1" s="1"/>
  <c r="M227" i="1"/>
  <c r="K225" i="1"/>
  <c r="K222" i="1"/>
  <c r="I222" i="1"/>
  <c r="J222" i="1" s="1"/>
  <c r="M222" i="1"/>
  <c r="K220" i="1"/>
  <c r="K214" i="1"/>
  <c r="I214" i="1"/>
  <c r="J214" i="1" s="1"/>
  <c r="M214" i="1"/>
  <c r="K212" i="1"/>
  <c r="K206" i="1"/>
  <c r="I206" i="1"/>
  <c r="J206" i="1" s="1"/>
  <c r="M206" i="1"/>
  <c r="N204" i="1"/>
  <c r="I204" i="1"/>
  <c r="J204" i="1" s="1"/>
  <c r="K166" i="1"/>
  <c r="L166" i="1"/>
  <c r="P166" i="1" s="1"/>
  <c r="I163" i="1"/>
  <c r="J163" i="1" s="1"/>
  <c r="N163" i="1"/>
  <c r="K163" i="1"/>
  <c r="K293" i="1"/>
  <c r="K288" i="1"/>
  <c r="K287" i="1"/>
  <c r="K281" i="1"/>
  <c r="K277" i="1"/>
  <c r="K273" i="1"/>
  <c r="K269" i="1"/>
  <c r="K204" i="1"/>
  <c r="P200" i="1"/>
  <c r="K194" i="1"/>
  <c r="L194" i="1"/>
  <c r="P194" i="1" s="1"/>
  <c r="K193" i="1"/>
  <c r="I193" i="1"/>
  <c r="J193" i="1" s="1"/>
  <c r="M193" i="1"/>
  <c r="I191" i="1"/>
  <c r="J191" i="1" s="1"/>
  <c r="I188" i="1"/>
  <c r="J188" i="1" s="1"/>
  <c r="N188" i="1"/>
  <c r="P184" i="1"/>
  <c r="I169" i="1"/>
  <c r="J169" i="1" s="1"/>
  <c r="N169" i="1"/>
  <c r="P168" i="1"/>
  <c r="K164" i="1"/>
  <c r="I164" i="1"/>
  <c r="J164" i="1" s="1"/>
  <c r="M164" i="1"/>
  <c r="I162" i="1"/>
  <c r="J162" i="1" s="1"/>
  <c r="P158" i="1"/>
  <c r="K155" i="1"/>
  <c r="K154" i="1"/>
  <c r="L154" i="1"/>
  <c r="P154" i="1" s="1"/>
  <c r="K153" i="1"/>
  <c r="I153" i="1"/>
  <c r="J153" i="1" s="1"/>
  <c r="M153" i="1"/>
  <c r="I151" i="1"/>
  <c r="J151" i="1" s="1"/>
  <c r="I148" i="1"/>
  <c r="J148" i="1" s="1"/>
  <c r="N148" i="1"/>
  <c r="P144" i="1"/>
  <c r="P142" i="1"/>
  <c r="K141" i="1"/>
  <c r="I141" i="1"/>
  <c r="J141" i="1" s="1"/>
  <c r="M141" i="1"/>
  <c r="K134" i="1"/>
  <c r="I134" i="1"/>
  <c r="J134" i="1" s="1"/>
  <c r="M134" i="1"/>
  <c r="I203" i="1"/>
  <c r="J203" i="1" s="1"/>
  <c r="M203" i="1"/>
  <c r="K203" i="1"/>
  <c r="I200" i="1"/>
  <c r="J200" i="1" s="1"/>
  <c r="N200" i="1"/>
  <c r="K190" i="1"/>
  <c r="L190" i="1"/>
  <c r="P190" i="1" s="1"/>
  <c r="K189" i="1"/>
  <c r="I189" i="1"/>
  <c r="J189" i="1" s="1"/>
  <c r="M189" i="1"/>
  <c r="I187" i="1"/>
  <c r="J187" i="1" s="1"/>
  <c r="I184" i="1"/>
  <c r="J184" i="1" s="1"/>
  <c r="N184" i="1"/>
  <c r="K171" i="1"/>
  <c r="L171" i="1"/>
  <c r="P171" i="1" s="1"/>
  <c r="K170" i="1"/>
  <c r="I170" i="1"/>
  <c r="J170" i="1" s="1"/>
  <c r="M170" i="1"/>
  <c r="I168" i="1"/>
  <c r="J168" i="1" s="1"/>
  <c r="N168" i="1"/>
  <c r="K162" i="1"/>
  <c r="K161" i="1"/>
  <c r="L161" i="1"/>
  <c r="P161" i="1" s="1"/>
  <c r="I158" i="1"/>
  <c r="J158" i="1" s="1"/>
  <c r="N158" i="1"/>
  <c r="K151" i="1"/>
  <c r="K150" i="1"/>
  <c r="L150" i="1"/>
  <c r="P150" i="1" s="1"/>
  <c r="K149" i="1"/>
  <c r="I149" i="1"/>
  <c r="J149" i="1" s="1"/>
  <c r="M149" i="1"/>
  <c r="I147" i="1"/>
  <c r="J147" i="1" s="1"/>
  <c r="I144" i="1"/>
  <c r="J144" i="1" s="1"/>
  <c r="N144" i="1"/>
  <c r="N129" i="1"/>
  <c r="K129" i="1"/>
  <c r="K63" i="1"/>
  <c r="I63" i="1"/>
  <c r="J63" i="1" s="1"/>
  <c r="M63" i="1"/>
  <c r="M293" i="1"/>
  <c r="M288" i="1"/>
  <c r="M287" i="1"/>
  <c r="M281" i="1"/>
  <c r="M277" i="1"/>
  <c r="M273" i="1"/>
  <c r="M269" i="1"/>
  <c r="M265" i="1"/>
  <c r="M261" i="1"/>
  <c r="M257" i="1"/>
  <c r="K202" i="1"/>
  <c r="L202" i="1"/>
  <c r="P202" i="1" s="1"/>
  <c r="K201" i="1"/>
  <c r="I201" i="1"/>
  <c r="J201" i="1" s="1"/>
  <c r="M201" i="1"/>
  <c r="I196" i="1"/>
  <c r="J196" i="1" s="1"/>
  <c r="N196" i="1"/>
  <c r="K186" i="1"/>
  <c r="L186" i="1"/>
  <c r="P186" i="1" s="1"/>
  <c r="K185" i="1"/>
  <c r="I185" i="1"/>
  <c r="J185" i="1" s="1"/>
  <c r="M185" i="1"/>
  <c r="I180" i="1"/>
  <c r="J180" i="1" s="1"/>
  <c r="N180" i="1"/>
  <c r="K160" i="1"/>
  <c r="L160" i="1"/>
  <c r="P160" i="1" s="1"/>
  <c r="K159" i="1"/>
  <c r="I159" i="1"/>
  <c r="J159" i="1" s="1"/>
  <c r="M159" i="1"/>
  <c r="I156" i="1"/>
  <c r="J156" i="1" s="1"/>
  <c r="N156" i="1"/>
  <c r="K147" i="1"/>
  <c r="K146" i="1"/>
  <c r="L146" i="1"/>
  <c r="P146" i="1" s="1"/>
  <c r="K145" i="1"/>
  <c r="I145" i="1"/>
  <c r="J145" i="1" s="1"/>
  <c r="M145" i="1"/>
  <c r="K130" i="1"/>
  <c r="I130" i="1"/>
  <c r="J130" i="1" s="1"/>
  <c r="M130" i="1"/>
  <c r="K80" i="1"/>
  <c r="L80" i="1"/>
  <c r="P80" i="1" s="1"/>
  <c r="I74" i="1"/>
  <c r="J74" i="1" s="1"/>
  <c r="N74" i="1"/>
  <c r="K74" i="1"/>
  <c r="K199" i="1"/>
  <c r="K195" i="1"/>
  <c r="K191" i="1"/>
  <c r="K187" i="1"/>
  <c r="K183" i="1"/>
  <c r="K179" i="1"/>
  <c r="K167" i="1"/>
  <c r="I140" i="1"/>
  <c r="J140" i="1" s="1"/>
  <c r="M140" i="1"/>
  <c r="K140" i="1"/>
  <c r="I137" i="1"/>
  <c r="J137" i="1" s="1"/>
  <c r="N137" i="1"/>
  <c r="I129" i="1"/>
  <c r="J129" i="1" s="1"/>
  <c r="I128" i="1"/>
  <c r="J128" i="1" s="1"/>
  <c r="K127" i="1"/>
  <c r="L127" i="1"/>
  <c r="P127" i="1" s="1"/>
  <c r="P125" i="1"/>
  <c r="I124" i="1"/>
  <c r="J124" i="1" s="1"/>
  <c r="K123" i="1"/>
  <c r="L123" i="1"/>
  <c r="P123" i="1" s="1"/>
  <c r="P121" i="1"/>
  <c r="I120" i="1"/>
  <c r="J120" i="1" s="1"/>
  <c r="K119" i="1"/>
  <c r="L119" i="1"/>
  <c r="P119" i="1" s="1"/>
  <c r="P117" i="1"/>
  <c r="I116" i="1"/>
  <c r="J116" i="1" s="1"/>
  <c r="K115" i="1"/>
  <c r="L115" i="1"/>
  <c r="P115" i="1" s="1"/>
  <c r="P113" i="1"/>
  <c r="I112" i="1"/>
  <c r="J112" i="1" s="1"/>
  <c r="K111" i="1"/>
  <c r="L111" i="1"/>
  <c r="P111" i="1" s="1"/>
  <c r="K64" i="1"/>
  <c r="L64" i="1"/>
  <c r="P64" i="1" s="1"/>
  <c r="I58" i="1"/>
  <c r="J58" i="1" s="1"/>
  <c r="N58" i="1"/>
  <c r="K58" i="1"/>
  <c r="K47" i="1"/>
  <c r="I47" i="1"/>
  <c r="J47" i="1" s="1"/>
  <c r="M47" i="1"/>
  <c r="K139" i="1"/>
  <c r="L139" i="1"/>
  <c r="P139" i="1" s="1"/>
  <c r="K138" i="1"/>
  <c r="I138" i="1"/>
  <c r="J138" i="1" s="1"/>
  <c r="M138" i="1"/>
  <c r="I136" i="1"/>
  <c r="J136" i="1" s="1"/>
  <c r="I132" i="1"/>
  <c r="J132" i="1" s="1"/>
  <c r="K100" i="1"/>
  <c r="L100" i="1"/>
  <c r="P100" i="1" s="1"/>
  <c r="I98" i="1"/>
  <c r="J98" i="1" s="1"/>
  <c r="N98" i="1"/>
  <c r="K98" i="1"/>
  <c r="K48" i="1"/>
  <c r="L48" i="1"/>
  <c r="P48" i="1" s="1"/>
  <c r="I42" i="1"/>
  <c r="J42" i="1" s="1"/>
  <c r="N42" i="1"/>
  <c r="K42" i="1"/>
  <c r="M199" i="1"/>
  <c r="M195" i="1"/>
  <c r="M191" i="1"/>
  <c r="M187" i="1"/>
  <c r="M183" i="1"/>
  <c r="M179" i="1"/>
  <c r="M167" i="1"/>
  <c r="M162" i="1"/>
  <c r="M157" i="1"/>
  <c r="M155" i="1"/>
  <c r="M151" i="1"/>
  <c r="M147" i="1"/>
  <c r="M143" i="1"/>
  <c r="K135" i="1"/>
  <c r="L135" i="1"/>
  <c r="P135" i="1" s="1"/>
  <c r="K132" i="1"/>
  <c r="K131" i="1"/>
  <c r="L131" i="1"/>
  <c r="P131" i="1" s="1"/>
  <c r="K128" i="1"/>
  <c r="O128" i="1"/>
  <c r="I126" i="1"/>
  <c r="J126" i="1" s="1"/>
  <c r="M126" i="1"/>
  <c r="K124" i="1"/>
  <c r="O124" i="1"/>
  <c r="I122" i="1"/>
  <c r="J122" i="1" s="1"/>
  <c r="M122" i="1"/>
  <c r="K120" i="1"/>
  <c r="O120" i="1"/>
  <c r="I118" i="1"/>
  <c r="J118" i="1" s="1"/>
  <c r="M118" i="1"/>
  <c r="K116" i="1"/>
  <c r="O116" i="1"/>
  <c r="I114" i="1"/>
  <c r="J114" i="1" s="1"/>
  <c r="M114" i="1"/>
  <c r="K112" i="1"/>
  <c r="O112" i="1"/>
  <c r="I110" i="1"/>
  <c r="J110" i="1" s="1"/>
  <c r="M110" i="1"/>
  <c r="K79" i="1"/>
  <c r="I79" i="1"/>
  <c r="J79" i="1" s="1"/>
  <c r="M79" i="1"/>
  <c r="K136" i="1"/>
  <c r="P102" i="1"/>
  <c r="K99" i="1"/>
  <c r="I99" i="1"/>
  <c r="J99" i="1" s="1"/>
  <c r="M99" i="1"/>
  <c r="P93" i="1"/>
  <c r="K90" i="1"/>
  <c r="L90" i="1"/>
  <c r="P90" i="1" s="1"/>
  <c r="I89" i="1"/>
  <c r="J89" i="1" s="1"/>
  <c r="M89" i="1"/>
  <c r="I86" i="1"/>
  <c r="J86" i="1" s="1"/>
  <c r="N86" i="1"/>
  <c r="P82" i="1"/>
  <c r="K76" i="1"/>
  <c r="L76" i="1"/>
  <c r="P76" i="1" s="1"/>
  <c r="K75" i="1"/>
  <c r="I75" i="1"/>
  <c r="J75" i="1" s="1"/>
  <c r="M75" i="1"/>
  <c r="I70" i="1"/>
  <c r="J70" i="1" s="1"/>
  <c r="N70" i="1"/>
  <c r="P66" i="1"/>
  <c r="K60" i="1"/>
  <c r="L60" i="1"/>
  <c r="P60" i="1" s="1"/>
  <c r="K59" i="1"/>
  <c r="I59" i="1"/>
  <c r="J59" i="1" s="1"/>
  <c r="M59" i="1"/>
  <c r="I54" i="1"/>
  <c r="J54" i="1" s="1"/>
  <c r="N54" i="1"/>
  <c r="P50" i="1"/>
  <c r="K44" i="1"/>
  <c r="L44" i="1"/>
  <c r="P44" i="1" s="1"/>
  <c r="I43" i="1"/>
  <c r="J43" i="1" s="1"/>
  <c r="M43" i="1"/>
  <c r="M129" i="1"/>
  <c r="L126" i="1"/>
  <c r="P126" i="1" s="1"/>
  <c r="M125" i="1"/>
  <c r="L122" i="1"/>
  <c r="P122" i="1" s="1"/>
  <c r="M121" i="1"/>
  <c r="L118" i="1"/>
  <c r="P118" i="1" s="1"/>
  <c r="M117" i="1"/>
  <c r="L114" i="1"/>
  <c r="P114" i="1" s="1"/>
  <c r="M113" i="1"/>
  <c r="L110" i="1"/>
  <c r="P110" i="1" s="1"/>
  <c r="I102" i="1"/>
  <c r="J102" i="1" s="1"/>
  <c r="N102" i="1"/>
  <c r="I96" i="1"/>
  <c r="J96" i="1" s="1"/>
  <c r="I93" i="1"/>
  <c r="J93" i="1" s="1"/>
  <c r="N93" i="1"/>
  <c r="K88" i="1"/>
  <c r="L88" i="1"/>
  <c r="P88" i="1" s="1"/>
  <c r="K87" i="1"/>
  <c r="I87" i="1"/>
  <c r="J87" i="1" s="1"/>
  <c r="M87" i="1"/>
  <c r="I85" i="1"/>
  <c r="J85" i="1" s="1"/>
  <c r="I82" i="1"/>
  <c r="J82" i="1" s="1"/>
  <c r="N82" i="1"/>
  <c r="K72" i="1"/>
  <c r="L72" i="1"/>
  <c r="P72" i="1" s="1"/>
  <c r="K71" i="1"/>
  <c r="I71" i="1"/>
  <c r="J71" i="1" s="1"/>
  <c r="M71" i="1"/>
  <c r="I69" i="1"/>
  <c r="J69" i="1" s="1"/>
  <c r="I66" i="1"/>
  <c r="J66" i="1" s="1"/>
  <c r="N66" i="1"/>
  <c r="K56" i="1"/>
  <c r="L56" i="1"/>
  <c r="P56" i="1" s="1"/>
  <c r="K55" i="1"/>
  <c r="I55" i="1"/>
  <c r="J55" i="1" s="1"/>
  <c r="M55" i="1"/>
  <c r="I53" i="1"/>
  <c r="J53" i="1" s="1"/>
  <c r="I50" i="1"/>
  <c r="J50" i="1" s="1"/>
  <c r="N50" i="1"/>
  <c r="K33" i="1"/>
  <c r="I33" i="1"/>
  <c r="J33" i="1" s="1"/>
  <c r="M33" i="1"/>
  <c r="I17" i="1"/>
  <c r="J17" i="1" s="1"/>
  <c r="N17" i="1"/>
  <c r="K17" i="1"/>
  <c r="I16" i="1"/>
  <c r="J16" i="1" s="1"/>
  <c r="O16" i="1"/>
  <c r="K15" i="1"/>
  <c r="L15" i="1"/>
  <c r="P15" i="1" s="1"/>
  <c r="M136" i="1"/>
  <c r="M124" i="1"/>
  <c r="M120" i="1"/>
  <c r="M116" i="1"/>
  <c r="M112" i="1"/>
  <c r="I101" i="1"/>
  <c r="J101" i="1" s="1"/>
  <c r="P98" i="1"/>
  <c r="K95" i="1"/>
  <c r="L95" i="1"/>
  <c r="P95" i="1" s="1"/>
  <c r="K94" i="1"/>
  <c r="I94" i="1"/>
  <c r="J94" i="1" s="1"/>
  <c r="M94" i="1"/>
  <c r="I92" i="1"/>
  <c r="J92" i="1" s="1"/>
  <c r="N92" i="1"/>
  <c r="K86" i="1"/>
  <c r="K84" i="1"/>
  <c r="L84" i="1"/>
  <c r="P84" i="1" s="1"/>
  <c r="K83" i="1"/>
  <c r="I83" i="1"/>
  <c r="J83" i="1" s="1"/>
  <c r="M83" i="1"/>
  <c r="I81" i="1"/>
  <c r="J81" i="1" s="1"/>
  <c r="I78" i="1"/>
  <c r="J78" i="1" s="1"/>
  <c r="N78" i="1"/>
  <c r="P74" i="1"/>
  <c r="K70" i="1"/>
  <c r="K68" i="1"/>
  <c r="L68" i="1"/>
  <c r="P68" i="1" s="1"/>
  <c r="K67" i="1"/>
  <c r="I67" i="1"/>
  <c r="J67" i="1" s="1"/>
  <c r="M67" i="1"/>
  <c r="I65" i="1"/>
  <c r="J65" i="1" s="1"/>
  <c r="I62" i="1"/>
  <c r="J62" i="1" s="1"/>
  <c r="N62" i="1"/>
  <c r="P58" i="1"/>
  <c r="K54" i="1"/>
  <c r="K52" i="1"/>
  <c r="L52" i="1"/>
  <c r="P52" i="1" s="1"/>
  <c r="K51" i="1"/>
  <c r="I51" i="1"/>
  <c r="J51" i="1" s="1"/>
  <c r="M51" i="1"/>
  <c r="I49" i="1"/>
  <c r="J49" i="1" s="1"/>
  <c r="I46" i="1"/>
  <c r="J46" i="1" s="1"/>
  <c r="N46" i="1"/>
  <c r="P42" i="1"/>
  <c r="K34" i="1"/>
  <c r="L34" i="1"/>
  <c r="K101" i="1"/>
  <c r="K97" i="1"/>
  <c r="K96" i="1"/>
  <c r="K91" i="1"/>
  <c r="K85" i="1"/>
  <c r="K81" i="1"/>
  <c r="K77" i="1"/>
  <c r="K73" i="1"/>
  <c r="K69" i="1"/>
  <c r="K65" i="1"/>
  <c r="K61" i="1"/>
  <c r="K57" i="1"/>
  <c r="K53" i="1"/>
  <c r="K49" i="1"/>
  <c r="K45" i="1"/>
  <c r="P34" i="1"/>
  <c r="I28" i="1"/>
  <c r="J28" i="1" s="1"/>
  <c r="O28" i="1"/>
  <c r="K28" i="1"/>
  <c r="P27" i="1"/>
  <c r="K30" i="1"/>
  <c r="L30" i="1"/>
  <c r="P30" i="1" s="1"/>
  <c r="I21" i="1"/>
  <c r="J21" i="1" s="1"/>
  <c r="O21" i="1"/>
  <c r="K20" i="1"/>
  <c r="L20" i="1"/>
  <c r="P20" i="1" s="1"/>
  <c r="I12" i="1"/>
  <c r="J12" i="1" s="1"/>
  <c r="N12" i="1"/>
  <c r="K12" i="1"/>
  <c r="I11" i="1"/>
  <c r="J11" i="1" s="1"/>
  <c r="O11" i="1"/>
  <c r="K10" i="1"/>
  <c r="L10" i="1"/>
  <c r="P10" i="1" s="1"/>
  <c r="M101" i="1"/>
  <c r="M97" i="1"/>
  <c r="M96" i="1"/>
  <c r="M91" i="1"/>
  <c r="M85" i="1"/>
  <c r="M81" i="1"/>
  <c r="M77" i="1"/>
  <c r="M73" i="1"/>
  <c r="M69" i="1"/>
  <c r="M65" i="1"/>
  <c r="M61" i="1"/>
  <c r="M57" i="1"/>
  <c r="M53" i="1"/>
  <c r="M49" i="1"/>
  <c r="M45" i="1"/>
  <c r="I32" i="1"/>
  <c r="J32" i="1" s="1"/>
  <c r="N32" i="1"/>
  <c r="K26" i="1"/>
  <c r="M26" i="1"/>
  <c r="I26" i="1"/>
  <c r="J26" i="1" s="1"/>
  <c r="K24" i="1"/>
  <c r="I24" i="1"/>
  <c r="J24" i="1" s="1"/>
  <c r="M24" i="1"/>
  <c r="K22" i="1"/>
  <c r="K19" i="1"/>
  <c r="I19" i="1"/>
  <c r="J19" i="1" s="1"/>
  <c r="M19" i="1"/>
  <c r="K14" i="1"/>
  <c r="I14" i="1"/>
  <c r="J14" i="1" s="1"/>
  <c r="M14" i="1"/>
  <c r="I23" i="1"/>
  <c r="J23" i="1" s="1"/>
  <c r="N23" i="1"/>
  <c r="I22" i="1"/>
  <c r="J22" i="1" s="1"/>
  <c r="O22" i="1"/>
  <c r="I18" i="1"/>
  <c r="J18" i="1" s="1"/>
  <c r="N18" i="1"/>
  <c r="K9" i="1"/>
  <c r="L9" i="1"/>
  <c r="P9" i="1" s="1"/>
  <c r="M31" i="1"/>
  <c r="I29" i="1"/>
  <c r="J29" i="1" s="1"/>
  <c r="K21" i="1"/>
  <c r="K16" i="1"/>
  <c r="K13" i="1"/>
  <c r="I13" i="1"/>
  <c r="J13" i="1" s="1"/>
  <c r="M13" i="1"/>
  <c r="K11" i="1"/>
  <c r="K8" i="1"/>
  <c r="I8" i="1"/>
  <c r="J8" i="1" s="1"/>
  <c r="M8" i="1"/>
  <c r="M485" i="1" l="1"/>
  <c r="M484" i="1"/>
  <c r="M483" i="1"/>
  <c r="M482" i="1"/>
  <c r="M481" i="1"/>
  <c r="M480" i="1"/>
  <c r="M479" i="1"/>
  <c r="E295" i="1" l="1"/>
  <c r="E2" i="1"/>
  <c r="E525" i="1"/>
  <c r="E35" i="1"/>
  <c r="E479" i="1"/>
  <c r="E103" i="1"/>
  <c r="E440" i="1"/>
  <c r="E172" i="1"/>
  <c r="E393" i="1"/>
  <c r="E296" i="1"/>
  <c r="E358" i="1"/>
  <c r="E239" i="1"/>
  <c r="E3" i="1"/>
  <c r="E526" i="1"/>
  <c r="E36" i="1"/>
  <c r="E480" i="1"/>
  <c r="E104" i="1"/>
  <c r="E441" i="1"/>
  <c r="E173" i="1"/>
  <c r="E394" i="1"/>
  <c r="E297" i="1"/>
  <c r="E359" i="1"/>
  <c r="E240" i="1"/>
  <c r="E4" i="1"/>
  <c r="E527" i="1"/>
  <c r="E37" i="1"/>
  <c r="E481" i="1"/>
  <c r="E105" i="1"/>
  <c r="E442" i="1"/>
  <c r="E174" i="1"/>
  <c r="E395" i="1"/>
  <c r="E298" i="1"/>
  <c r="E360" i="1"/>
  <c r="E241" i="1"/>
  <c r="E5" i="1"/>
  <c r="E528" i="1"/>
  <c r="E38" i="1"/>
  <c r="E482" i="1"/>
  <c r="E106" i="1"/>
  <c r="E443" i="1"/>
  <c r="E175" i="1"/>
  <c r="E396" i="1"/>
  <c r="E299" i="1"/>
  <c r="E361" i="1"/>
  <c r="E242" i="1"/>
  <c r="E529" i="1"/>
  <c r="E39" i="1"/>
  <c r="E483" i="1"/>
  <c r="E107" i="1"/>
  <c r="E444" i="1"/>
  <c r="E176" i="1"/>
  <c r="E397" i="1"/>
  <c r="E300" i="1"/>
  <c r="E243" i="1"/>
  <c r="E530" i="1"/>
  <c r="E40" i="1"/>
  <c r="E484" i="1"/>
  <c r="E108" i="1"/>
  <c r="E445" i="1"/>
  <c r="E177" i="1"/>
  <c r="E398" i="1"/>
  <c r="E301" i="1"/>
  <c r="E244" i="1"/>
  <c r="E531" i="1"/>
  <c r="E41" i="1"/>
  <c r="E485" i="1"/>
  <c r="E109" i="1"/>
  <c r="E446" i="1"/>
  <c r="E178" i="1"/>
  <c r="E399" i="1"/>
  <c r="E437" i="1"/>
  <c r="E438" i="1"/>
  <c r="E439" i="1"/>
  <c r="F393" i="1"/>
  <c r="M393" i="1" s="1"/>
  <c r="G393" i="1"/>
  <c r="N393" i="1" s="1"/>
  <c r="H393" i="1"/>
  <c r="O393" i="1" s="1"/>
  <c r="F394" i="1"/>
  <c r="M394" i="1" s="1"/>
  <c r="G394" i="1"/>
  <c r="N394" i="1" s="1"/>
  <c r="H394" i="1"/>
  <c r="O394" i="1" s="1"/>
  <c r="F395" i="1"/>
  <c r="M395" i="1" s="1"/>
  <c r="G395" i="1"/>
  <c r="N395" i="1" s="1"/>
  <c r="H395" i="1"/>
  <c r="O395" i="1" s="1"/>
  <c r="F396" i="1"/>
  <c r="M396" i="1" s="1"/>
  <c r="G396" i="1"/>
  <c r="N396" i="1" s="1"/>
  <c r="H396" i="1"/>
  <c r="O396" i="1" s="1"/>
  <c r="F397" i="1"/>
  <c r="M397" i="1" s="1"/>
  <c r="G397" i="1"/>
  <c r="N397" i="1" s="1"/>
  <c r="H397" i="1"/>
  <c r="O397" i="1" s="1"/>
  <c r="F398" i="1"/>
  <c r="M398" i="1" s="1"/>
  <c r="G398" i="1"/>
  <c r="N398" i="1" s="1"/>
  <c r="H398" i="1"/>
  <c r="O398" i="1" s="1"/>
  <c r="F399" i="1"/>
  <c r="M399" i="1" s="1"/>
  <c r="G399" i="1"/>
  <c r="N399" i="1" s="1"/>
  <c r="H399" i="1"/>
  <c r="O399" i="1" s="1"/>
  <c r="F172" i="1"/>
  <c r="M172" i="1" s="1"/>
  <c r="G172" i="1"/>
  <c r="N172" i="1" s="1"/>
  <c r="H172" i="1"/>
  <c r="O172" i="1" s="1"/>
  <c r="F173" i="1"/>
  <c r="M173" i="1" s="1"/>
  <c r="G173" i="1"/>
  <c r="N173" i="1" s="1"/>
  <c r="H173" i="1"/>
  <c r="O173" i="1" s="1"/>
  <c r="F174" i="1"/>
  <c r="M174" i="1" s="1"/>
  <c r="G174" i="1"/>
  <c r="N174" i="1" s="1"/>
  <c r="H174" i="1"/>
  <c r="O174" i="1" s="1"/>
  <c r="F175" i="1"/>
  <c r="M175" i="1" s="1"/>
  <c r="G175" i="1"/>
  <c r="N175" i="1" s="1"/>
  <c r="H175" i="1"/>
  <c r="O175" i="1" s="1"/>
  <c r="F176" i="1"/>
  <c r="M176" i="1" s="1"/>
  <c r="G176" i="1"/>
  <c r="N176" i="1" s="1"/>
  <c r="H176" i="1"/>
  <c r="O176" i="1" s="1"/>
  <c r="F177" i="1"/>
  <c r="M177" i="1" s="1"/>
  <c r="G177" i="1"/>
  <c r="N177" i="1" s="1"/>
  <c r="H177" i="1"/>
  <c r="O177" i="1" s="1"/>
  <c r="F178" i="1"/>
  <c r="M178" i="1" s="1"/>
  <c r="G178" i="1"/>
  <c r="N178" i="1" s="1"/>
  <c r="H178" i="1"/>
  <c r="O178" i="1" s="1"/>
  <c r="F440" i="1"/>
  <c r="M440" i="1" s="1"/>
  <c r="G440" i="1"/>
  <c r="N440" i="1" s="1"/>
  <c r="H440" i="1"/>
  <c r="O440" i="1" s="1"/>
  <c r="F437" i="1"/>
  <c r="M437" i="1" s="1"/>
  <c r="G437" i="1"/>
  <c r="N437" i="1" s="1"/>
  <c r="H437" i="1"/>
  <c r="O437" i="1" s="1"/>
  <c r="F441" i="1"/>
  <c r="M441" i="1" s="1"/>
  <c r="G441" i="1"/>
  <c r="N441" i="1" s="1"/>
  <c r="H441" i="1"/>
  <c r="O441" i="1" s="1"/>
  <c r="F438" i="1"/>
  <c r="M438" i="1" s="1"/>
  <c r="G438" i="1"/>
  <c r="N438" i="1" s="1"/>
  <c r="H438" i="1"/>
  <c r="O438" i="1" s="1"/>
  <c r="F442" i="1"/>
  <c r="M442" i="1" s="1"/>
  <c r="G442" i="1"/>
  <c r="N442" i="1" s="1"/>
  <c r="H442" i="1"/>
  <c r="O442" i="1" s="1"/>
  <c r="F439" i="1"/>
  <c r="M439" i="1" s="1"/>
  <c r="G439" i="1"/>
  <c r="N439" i="1" s="1"/>
  <c r="H439" i="1"/>
  <c r="O439" i="1" s="1"/>
  <c r="F443" i="1"/>
  <c r="M443" i="1" s="1"/>
  <c r="G443" i="1"/>
  <c r="N443" i="1" s="1"/>
  <c r="H443" i="1"/>
  <c r="O443" i="1" s="1"/>
  <c r="F444" i="1"/>
  <c r="M444" i="1" s="1"/>
  <c r="G444" i="1"/>
  <c r="N444" i="1" s="1"/>
  <c r="H444" i="1"/>
  <c r="O444" i="1" s="1"/>
  <c r="F445" i="1"/>
  <c r="M445" i="1" s="1"/>
  <c r="G445" i="1"/>
  <c r="N445" i="1" s="1"/>
  <c r="H445" i="1"/>
  <c r="O445" i="1" s="1"/>
  <c r="F446" i="1"/>
  <c r="M446" i="1" s="1"/>
  <c r="G446" i="1"/>
  <c r="N446" i="1" s="1"/>
  <c r="H446" i="1"/>
  <c r="O446" i="1" s="1"/>
  <c r="F103" i="1"/>
  <c r="M103" i="1" s="1"/>
  <c r="G103" i="1"/>
  <c r="N103" i="1" s="1"/>
  <c r="H103" i="1"/>
  <c r="O103" i="1" s="1"/>
  <c r="F104" i="1"/>
  <c r="M104" i="1" s="1"/>
  <c r="G104" i="1"/>
  <c r="N104" i="1" s="1"/>
  <c r="H104" i="1"/>
  <c r="O104" i="1" s="1"/>
  <c r="F105" i="1"/>
  <c r="M105" i="1" s="1"/>
  <c r="G105" i="1"/>
  <c r="N105" i="1" s="1"/>
  <c r="H105" i="1"/>
  <c r="O105" i="1" s="1"/>
  <c r="F106" i="1"/>
  <c r="M106" i="1" s="1"/>
  <c r="G106" i="1"/>
  <c r="N106" i="1" s="1"/>
  <c r="H106" i="1"/>
  <c r="O106" i="1" s="1"/>
  <c r="F107" i="1"/>
  <c r="M107" i="1" s="1"/>
  <c r="G107" i="1"/>
  <c r="N107" i="1" s="1"/>
  <c r="H107" i="1"/>
  <c r="O107" i="1" s="1"/>
  <c r="F108" i="1"/>
  <c r="M108" i="1" s="1"/>
  <c r="G108" i="1"/>
  <c r="N108" i="1" s="1"/>
  <c r="H108" i="1"/>
  <c r="O108" i="1" s="1"/>
  <c r="F109" i="1"/>
  <c r="M109" i="1" s="1"/>
  <c r="G109" i="1"/>
  <c r="N109" i="1" s="1"/>
  <c r="H109" i="1"/>
  <c r="O109" i="1" s="1"/>
  <c r="G479" i="1"/>
  <c r="N479" i="1" s="1"/>
  <c r="H479" i="1"/>
  <c r="O479" i="1" s="1"/>
  <c r="G480" i="1"/>
  <c r="N480" i="1" s="1"/>
  <c r="H480" i="1"/>
  <c r="O480" i="1" s="1"/>
  <c r="G481" i="1"/>
  <c r="N481" i="1" s="1"/>
  <c r="H481" i="1"/>
  <c r="O481" i="1" s="1"/>
  <c r="G482" i="1"/>
  <c r="N482" i="1" s="1"/>
  <c r="H482" i="1"/>
  <c r="O482" i="1" s="1"/>
  <c r="G483" i="1"/>
  <c r="N483" i="1" s="1"/>
  <c r="H483" i="1"/>
  <c r="O483" i="1" s="1"/>
  <c r="G484" i="1"/>
  <c r="N484" i="1" s="1"/>
  <c r="H484" i="1"/>
  <c r="O484" i="1" s="1"/>
  <c r="G485" i="1"/>
  <c r="N485" i="1" s="1"/>
  <c r="H485" i="1"/>
  <c r="O485" i="1" s="1"/>
  <c r="F35" i="1"/>
  <c r="M35" i="1" s="1"/>
  <c r="G35" i="1"/>
  <c r="N35" i="1" s="1"/>
  <c r="H35" i="1"/>
  <c r="O35" i="1" s="1"/>
  <c r="F36" i="1"/>
  <c r="M36" i="1" s="1"/>
  <c r="G36" i="1"/>
  <c r="N36" i="1" s="1"/>
  <c r="H36" i="1"/>
  <c r="O36" i="1" s="1"/>
  <c r="F37" i="1"/>
  <c r="M37" i="1" s="1"/>
  <c r="G37" i="1"/>
  <c r="N37" i="1" s="1"/>
  <c r="H37" i="1"/>
  <c r="O37" i="1" s="1"/>
  <c r="F38" i="1"/>
  <c r="M38" i="1" s="1"/>
  <c r="G38" i="1"/>
  <c r="N38" i="1" s="1"/>
  <c r="H38" i="1"/>
  <c r="O38" i="1" s="1"/>
  <c r="F39" i="1"/>
  <c r="M39" i="1" s="1"/>
  <c r="G39" i="1"/>
  <c r="N39" i="1" s="1"/>
  <c r="H39" i="1"/>
  <c r="O39" i="1" s="1"/>
  <c r="F40" i="1"/>
  <c r="M40" i="1" s="1"/>
  <c r="G40" i="1"/>
  <c r="N40" i="1" s="1"/>
  <c r="H40" i="1"/>
  <c r="O40" i="1" s="1"/>
  <c r="F41" i="1"/>
  <c r="M41" i="1" s="1"/>
  <c r="G41" i="1"/>
  <c r="N41" i="1" s="1"/>
  <c r="H41" i="1"/>
  <c r="O41" i="1" s="1"/>
  <c r="F525" i="1"/>
  <c r="M525" i="1" s="1"/>
  <c r="G525" i="1"/>
  <c r="N525" i="1" s="1"/>
  <c r="H525" i="1"/>
  <c r="O525" i="1" s="1"/>
  <c r="F526" i="1"/>
  <c r="M526" i="1" s="1"/>
  <c r="G526" i="1"/>
  <c r="N526" i="1" s="1"/>
  <c r="H526" i="1"/>
  <c r="O526" i="1" s="1"/>
  <c r="F527" i="1"/>
  <c r="M527" i="1" s="1"/>
  <c r="G527" i="1"/>
  <c r="N527" i="1" s="1"/>
  <c r="H527" i="1"/>
  <c r="O527" i="1" s="1"/>
  <c r="F528" i="1"/>
  <c r="M528" i="1" s="1"/>
  <c r="G528" i="1"/>
  <c r="N528" i="1" s="1"/>
  <c r="H528" i="1"/>
  <c r="O528" i="1" s="1"/>
  <c r="F529" i="1"/>
  <c r="M529" i="1" s="1"/>
  <c r="G529" i="1"/>
  <c r="N529" i="1" s="1"/>
  <c r="H529" i="1"/>
  <c r="O529" i="1" s="1"/>
  <c r="F530" i="1"/>
  <c r="M530" i="1" s="1"/>
  <c r="G530" i="1"/>
  <c r="N530" i="1" s="1"/>
  <c r="H530" i="1"/>
  <c r="O530" i="1" s="1"/>
  <c r="F531" i="1"/>
  <c r="M531" i="1" s="1"/>
  <c r="G531" i="1"/>
  <c r="N531" i="1" s="1"/>
  <c r="H531" i="1"/>
  <c r="O531" i="1" s="1"/>
  <c r="F2" i="1"/>
  <c r="M2" i="1" s="1"/>
  <c r="G2" i="1"/>
  <c r="N2" i="1" s="1"/>
  <c r="H2" i="1"/>
  <c r="O2" i="1" s="1"/>
  <c r="F3" i="1"/>
  <c r="M3" i="1" s="1"/>
  <c r="G3" i="1"/>
  <c r="N3" i="1" s="1"/>
  <c r="H3" i="1"/>
  <c r="O3" i="1" s="1"/>
  <c r="F4" i="1"/>
  <c r="M4" i="1" s="1"/>
  <c r="G4" i="1"/>
  <c r="N4" i="1" s="1"/>
  <c r="H4" i="1"/>
  <c r="O4" i="1" s="1"/>
  <c r="F5" i="1"/>
  <c r="M5" i="1" s="1"/>
  <c r="G5" i="1"/>
  <c r="N5" i="1" s="1"/>
  <c r="H5" i="1"/>
  <c r="O5" i="1" s="1"/>
  <c r="F239" i="1"/>
  <c r="M239" i="1" s="1"/>
  <c r="G239" i="1"/>
  <c r="N239" i="1" s="1"/>
  <c r="H239" i="1"/>
  <c r="O239" i="1" s="1"/>
  <c r="F240" i="1"/>
  <c r="M240" i="1" s="1"/>
  <c r="G240" i="1"/>
  <c r="N240" i="1" s="1"/>
  <c r="H240" i="1"/>
  <c r="O240" i="1" s="1"/>
  <c r="F241" i="1"/>
  <c r="M241" i="1" s="1"/>
  <c r="G241" i="1"/>
  <c r="N241" i="1" s="1"/>
  <c r="H241" i="1"/>
  <c r="O241" i="1" s="1"/>
  <c r="F242" i="1"/>
  <c r="M242" i="1" s="1"/>
  <c r="G242" i="1"/>
  <c r="N242" i="1" s="1"/>
  <c r="H242" i="1"/>
  <c r="O242" i="1" s="1"/>
  <c r="F243" i="1"/>
  <c r="M243" i="1" s="1"/>
  <c r="G243" i="1"/>
  <c r="N243" i="1" s="1"/>
  <c r="H243" i="1"/>
  <c r="O243" i="1" s="1"/>
  <c r="F244" i="1"/>
  <c r="M244" i="1" s="1"/>
  <c r="G244" i="1"/>
  <c r="N244" i="1" s="1"/>
  <c r="H244" i="1"/>
  <c r="O244" i="1" s="1"/>
  <c r="H361" i="1"/>
  <c r="O361" i="1" s="1"/>
  <c r="G361" i="1"/>
  <c r="N361" i="1" s="1"/>
  <c r="F361" i="1"/>
  <c r="M361" i="1" s="1"/>
  <c r="H360" i="1"/>
  <c r="O360" i="1" s="1"/>
  <c r="G360" i="1"/>
  <c r="N360" i="1" s="1"/>
  <c r="F360" i="1"/>
  <c r="M360" i="1" s="1"/>
  <c r="H359" i="1"/>
  <c r="O359" i="1" s="1"/>
  <c r="G359" i="1"/>
  <c r="N359" i="1" s="1"/>
  <c r="F359" i="1"/>
  <c r="M359" i="1" s="1"/>
  <c r="H358" i="1"/>
  <c r="O358" i="1" s="1"/>
  <c r="G358" i="1"/>
  <c r="N358" i="1" s="1"/>
  <c r="F358" i="1"/>
  <c r="M358" i="1" s="1"/>
  <c r="H301" i="1"/>
  <c r="O301" i="1" s="1"/>
  <c r="G301" i="1"/>
  <c r="N301" i="1" s="1"/>
  <c r="F301" i="1"/>
  <c r="M301" i="1" s="1"/>
  <c r="H300" i="1"/>
  <c r="O300" i="1" s="1"/>
  <c r="G300" i="1"/>
  <c r="N300" i="1" s="1"/>
  <c r="F300" i="1"/>
  <c r="M300" i="1" s="1"/>
  <c r="H299" i="1"/>
  <c r="O299" i="1" s="1"/>
  <c r="G299" i="1"/>
  <c r="N299" i="1" s="1"/>
  <c r="F299" i="1"/>
  <c r="M299" i="1" s="1"/>
  <c r="H298" i="1"/>
  <c r="O298" i="1" s="1"/>
  <c r="G298" i="1"/>
  <c r="N298" i="1" s="1"/>
  <c r="F298" i="1"/>
  <c r="M298" i="1" s="1"/>
  <c r="H297" i="1"/>
  <c r="O297" i="1" s="1"/>
  <c r="G297" i="1"/>
  <c r="N297" i="1" s="1"/>
  <c r="F297" i="1"/>
  <c r="M297" i="1" s="1"/>
  <c r="H296" i="1"/>
  <c r="O296" i="1" s="1"/>
  <c r="G296" i="1"/>
  <c r="N296" i="1" s="1"/>
  <c r="F296" i="1"/>
  <c r="M296" i="1" s="1"/>
  <c r="H295" i="1"/>
  <c r="O295" i="1" s="1"/>
  <c r="G295" i="1"/>
  <c r="N295" i="1" s="1"/>
  <c r="F295" i="1"/>
  <c r="M295" i="1" s="1"/>
  <c r="L399" i="1" l="1"/>
  <c r="P399" i="1" s="1"/>
  <c r="L244" i="1"/>
  <c r="P244" i="1" s="1"/>
  <c r="L39" i="1"/>
  <c r="P39" i="1" s="1"/>
  <c r="L37" i="1"/>
  <c r="P37" i="1" s="1"/>
  <c r="L394" i="1"/>
  <c r="P394" i="1" s="1"/>
  <c r="L239" i="1"/>
  <c r="P239" i="1" s="1"/>
  <c r="L109" i="1"/>
  <c r="P109" i="1" s="1"/>
  <c r="L531" i="1"/>
  <c r="P531" i="1" s="1"/>
  <c r="L108" i="1"/>
  <c r="P108" i="1" s="1"/>
  <c r="L530" i="1"/>
  <c r="P530" i="1" s="1"/>
  <c r="L107" i="1"/>
  <c r="P107" i="1" s="1"/>
  <c r="L529" i="1"/>
  <c r="P529" i="1" s="1"/>
  <c r="L361" i="1"/>
  <c r="P361" i="1" s="1"/>
  <c r="L106" i="1"/>
  <c r="P106" i="1" s="1"/>
  <c r="L528" i="1"/>
  <c r="P528" i="1" s="1"/>
  <c r="L360" i="1"/>
  <c r="P360" i="1" s="1"/>
  <c r="L105" i="1"/>
  <c r="P105" i="1" s="1"/>
  <c r="L527" i="1"/>
  <c r="P527" i="1" s="1"/>
  <c r="L359" i="1"/>
  <c r="P359" i="1" s="1"/>
  <c r="L104" i="1"/>
  <c r="P104" i="1" s="1"/>
  <c r="L526" i="1"/>
  <c r="P526" i="1" s="1"/>
  <c r="L358" i="1"/>
  <c r="P358" i="1" s="1"/>
  <c r="L103" i="1"/>
  <c r="P103" i="1" s="1"/>
  <c r="L525" i="1"/>
  <c r="P525" i="1" s="1"/>
  <c r="L398" i="1"/>
  <c r="P398" i="1" s="1"/>
  <c r="L243" i="1"/>
  <c r="P243" i="1" s="1"/>
  <c r="L242" i="1"/>
  <c r="P242" i="1" s="1"/>
  <c r="L241" i="1"/>
  <c r="P241" i="1" s="1"/>
  <c r="L36" i="1"/>
  <c r="P36" i="1" s="1"/>
  <c r="L35" i="1"/>
  <c r="P35" i="1" s="1"/>
  <c r="L178" i="1"/>
  <c r="P178" i="1" s="1"/>
  <c r="L485" i="1"/>
  <c r="P485" i="1" s="1"/>
  <c r="L177" i="1"/>
  <c r="P177" i="1" s="1"/>
  <c r="L484" i="1"/>
  <c r="P484" i="1" s="1"/>
  <c r="L176" i="1"/>
  <c r="P176" i="1" s="1"/>
  <c r="L483" i="1"/>
  <c r="P483" i="1" s="1"/>
  <c r="L175" i="1"/>
  <c r="P175" i="1" s="1"/>
  <c r="L482" i="1"/>
  <c r="P482" i="1" s="1"/>
  <c r="L174" i="1"/>
  <c r="P174" i="1" s="1"/>
  <c r="L481" i="1"/>
  <c r="P481" i="1" s="1"/>
  <c r="L173" i="1"/>
  <c r="P173" i="1" s="1"/>
  <c r="L480" i="1"/>
  <c r="P480" i="1" s="1"/>
  <c r="L172" i="1"/>
  <c r="P172" i="1" s="1"/>
  <c r="L479" i="1"/>
  <c r="P479" i="1" s="1"/>
  <c r="L41" i="1"/>
  <c r="P41" i="1" s="1"/>
  <c r="L40" i="1"/>
  <c r="P40" i="1" s="1"/>
  <c r="L397" i="1"/>
  <c r="P397" i="1" s="1"/>
  <c r="L396" i="1"/>
  <c r="P396" i="1" s="1"/>
  <c r="L38" i="1"/>
  <c r="P38" i="1" s="1"/>
  <c r="L395" i="1"/>
  <c r="P395" i="1" s="1"/>
  <c r="L240" i="1"/>
  <c r="P240" i="1" s="1"/>
  <c r="L393" i="1"/>
  <c r="P393" i="1" s="1"/>
  <c r="L439" i="1"/>
  <c r="P439" i="1" s="1"/>
  <c r="L438" i="1"/>
  <c r="P438" i="1" s="1"/>
  <c r="L437" i="1"/>
  <c r="P437" i="1" s="1"/>
  <c r="L446" i="1"/>
  <c r="P446" i="1" s="1"/>
  <c r="L301" i="1"/>
  <c r="P301" i="1" s="1"/>
  <c r="L445" i="1"/>
  <c r="P445" i="1" s="1"/>
  <c r="L300" i="1"/>
  <c r="P300" i="1" s="1"/>
  <c r="L444" i="1"/>
  <c r="P444" i="1" s="1"/>
  <c r="L299" i="1"/>
  <c r="P299" i="1" s="1"/>
  <c r="L443" i="1"/>
  <c r="P443" i="1" s="1"/>
  <c r="L5" i="1"/>
  <c r="P5" i="1" s="1"/>
  <c r="L298" i="1"/>
  <c r="P298" i="1" s="1"/>
  <c r="L442" i="1"/>
  <c r="P442" i="1" s="1"/>
  <c r="L4" i="1"/>
  <c r="P4" i="1" s="1"/>
  <c r="L297" i="1"/>
  <c r="P297" i="1" s="1"/>
  <c r="L441" i="1"/>
  <c r="P441" i="1" s="1"/>
  <c r="L3" i="1"/>
  <c r="P3" i="1" s="1"/>
  <c r="L296" i="1"/>
  <c r="P296" i="1" s="1"/>
  <c r="L440" i="1"/>
  <c r="P440" i="1" s="1"/>
  <c r="L2" i="1"/>
  <c r="P2" i="1" s="1"/>
  <c r="L295" i="1"/>
  <c r="P295" i="1" s="1"/>
  <c r="K439" i="1"/>
  <c r="K438" i="1"/>
  <c r="K437" i="1"/>
  <c r="K399" i="1"/>
  <c r="K41" i="1"/>
  <c r="K244" i="1"/>
  <c r="K398" i="1"/>
  <c r="K40" i="1"/>
  <c r="K243" i="1"/>
  <c r="K397" i="1"/>
  <c r="K39" i="1"/>
  <c r="K242" i="1"/>
  <c r="K396" i="1"/>
  <c r="K38" i="1"/>
  <c r="K241" i="1"/>
  <c r="K395" i="1"/>
  <c r="K37" i="1"/>
  <c r="K240" i="1"/>
  <c r="K394" i="1"/>
  <c r="K36" i="1"/>
  <c r="K239" i="1"/>
  <c r="K393" i="1"/>
  <c r="K35" i="1"/>
  <c r="K109" i="1"/>
  <c r="K531" i="1"/>
  <c r="K108" i="1"/>
  <c r="K530" i="1"/>
  <c r="K107" i="1"/>
  <c r="K529" i="1"/>
  <c r="K361" i="1"/>
  <c r="K106" i="1"/>
  <c r="K528" i="1"/>
  <c r="K360" i="1"/>
  <c r="K105" i="1"/>
  <c r="K527" i="1"/>
  <c r="K359" i="1"/>
  <c r="K104" i="1"/>
  <c r="K526" i="1"/>
  <c r="K358" i="1"/>
  <c r="K103" i="1"/>
  <c r="K525" i="1"/>
  <c r="K178" i="1"/>
  <c r="K485" i="1"/>
  <c r="K177" i="1"/>
  <c r="K484" i="1"/>
  <c r="K176" i="1"/>
  <c r="K483" i="1"/>
  <c r="K175" i="1"/>
  <c r="K482" i="1"/>
  <c r="K174" i="1"/>
  <c r="K481" i="1"/>
  <c r="K173" i="1"/>
  <c r="K480" i="1"/>
  <c r="K172" i="1"/>
  <c r="K479" i="1"/>
  <c r="K446" i="1"/>
  <c r="K301" i="1"/>
  <c r="K445" i="1"/>
  <c r="K300" i="1"/>
  <c r="K444" i="1"/>
  <c r="K299" i="1"/>
  <c r="K443" i="1"/>
  <c r="K5" i="1"/>
  <c r="K298" i="1"/>
  <c r="K442" i="1"/>
  <c r="K4" i="1"/>
  <c r="K297" i="1"/>
  <c r="K441" i="1"/>
  <c r="K3" i="1"/>
  <c r="K296" i="1"/>
  <c r="K440" i="1"/>
  <c r="K2" i="1"/>
  <c r="K295" i="1"/>
  <c r="I446" i="1"/>
  <c r="J446" i="1" s="1"/>
  <c r="I443" i="1"/>
  <c r="J443" i="1" s="1"/>
  <c r="I437" i="1"/>
  <c r="J437" i="1" s="1"/>
  <c r="I176" i="1"/>
  <c r="J176" i="1" s="1"/>
  <c r="I172" i="1"/>
  <c r="J172" i="1" s="1"/>
  <c r="I445" i="1"/>
  <c r="J445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177" i="1"/>
  <c r="J177" i="1" s="1"/>
  <c r="I178" i="1"/>
  <c r="J178" i="1" s="1"/>
  <c r="I173" i="1"/>
  <c r="J173" i="1" s="1"/>
  <c r="I174" i="1"/>
  <c r="J174" i="1" s="1"/>
  <c r="I175" i="1"/>
  <c r="J175" i="1" s="1"/>
  <c r="I485" i="1"/>
  <c r="J485" i="1" s="1"/>
  <c r="I109" i="1"/>
  <c r="J109" i="1" s="1"/>
  <c r="I444" i="1"/>
  <c r="J444" i="1" s="1"/>
  <c r="I438" i="1"/>
  <c r="J438" i="1" s="1"/>
  <c r="I440" i="1"/>
  <c r="J440" i="1" s="1"/>
  <c r="I439" i="1"/>
  <c r="J439" i="1" s="1"/>
  <c r="I441" i="1"/>
  <c r="J441" i="1" s="1"/>
  <c r="I442" i="1"/>
  <c r="J442" i="1" s="1"/>
  <c r="I481" i="1"/>
  <c r="J481" i="1" s="1"/>
  <c r="I108" i="1"/>
  <c r="J108" i="1" s="1"/>
  <c r="I104" i="1"/>
  <c r="J104" i="1" s="1"/>
  <c r="I484" i="1"/>
  <c r="J484" i="1" s="1"/>
  <c r="I479" i="1"/>
  <c r="J479" i="1" s="1"/>
  <c r="I105" i="1"/>
  <c r="J105" i="1" s="1"/>
  <c r="I483" i="1"/>
  <c r="J483" i="1" s="1"/>
  <c r="I106" i="1"/>
  <c r="J106" i="1" s="1"/>
  <c r="I480" i="1"/>
  <c r="J480" i="1" s="1"/>
  <c r="I107" i="1"/>
  <c r="J107" i="1" s="1"/>
  <c r="I103" i="1"/>
  <c r="J103" i="1" s="1"/>
  <c r="I38" i="1"/>
  <c r="J38" i="1" s="1"/>
  <c r="I482" i="1"/>
  <c r="J482" i="1" s="1"/>
  <c r="I530" i="1"/>
  <c r="J530" i="1" s="1"/>
  <c r="I529" i="1"/>
  <c r="J529" i="1" s="1"/>
  <c r="I525" i="1"/>
  <c r="J525" i="1" s="1"/>
  <c r="I39" i="1"/>
  <c r="J39" i="1" s="1"/>
  <c r="I35" i="1"/>
  <c r="J35" i="1" s="1"/>
  <c r="I36" i="1"/>
  <c r="J36" i="1" s="1"/>
  <c r="I37" i="1"/>
  <c r="J37" i="1" s="1"/>
  <c r="I41" i="1"/>
  <c r="J41" i="1" s="1"/>
  <c r="I40" i="1"/>
  <c r="J40" i="1" s="1"/>
  <c r="I526" i="1"/>
  <c r="J526" i="1" s="1"/>
  <c r="I527" i="1"/>
  <c r="J527" i="1" s="1"/>
  <c r="I531" i="1"/>
  <c r="J531" i="1" s="1"/>
  <c r="I528" i="1"/>
  <c r="J528" i="1" s="1"/>
  <c r="I4" i="1"/>
  <c r="J4" i="1" s="1"/>
  <c r="I3" i="1"/>
  <c r="J3" i="1" s="1"/>
  <c r="I2" i="1"/>
  <c r="J2" i="1" s="1"/>
  <c r="I240" i="1"/>
  <c r="J240" i="1" s="1"/>
  <c r="I5" i="1"/>
  <c r="J5" i="1" s="1"/>
  <c r="I358" i="1"/>
  <c r="J358" i="1" s="1"/>
  <c r="I359" i="1"/>
  <c r="J359" i="1" s="1"/>
  <c r="I360" i="1"/>
  <c r="J360" i="1" s="1"/>
  <c r="I361" i="1"/>
  <c r="J361" i="1" s="1"/>
  <c r="I243" i="1"/>
  <c r="J243" i="1" s="1"/>
  <c r="I241" i="1"/>
  <c r="J241" i="1" s="1"/>
  <c r="I244" i="1"/>
  <c r="J244" i="1" s="1"/>
  <c r="I242" i="1"/>
  <c r="J242" i="1" s="1"/>
  <c r="I239" i="1"/>
  <c r="J239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<sst xmlns="http://schemas.openxmlformats.org/spreadsheetml/2006/main" count="17" uniqueCount="17">
  <si>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</si>
  <si>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</si>
  <si>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</si>
  <si>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D</t>
  </si>
  <si>
    <t>xmax</t>
  </si>
  <si>
    <t xml:space="preserve">Ratio  </t>
  </si>
  <si>
    <t>x value</t>
  </si>
  <si>
    <t>y value</t>
  </si>
  <si>
    <t>z value</t>
  </si>
  <si>
    <t>E value</t>
  </si>
  <si>
    <t>F value</t>
  </si>
  <si>
    <t>G value</t>
  </si>
  <si>
    <t>H value</t>
  </si>
  <si>
    <t>1/R value</t>
  </si>
  <si>
    <t>R value</t>
  </si>
  <si>
    <t>neg area?</t>
  </si>
  <si>
    <t>logd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</si>
</sst>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345"/>
  <sheetViews>
    <sheetView tabSelected="1" zoomScaleNormal="100" workbookViewId="0">
      <selection activeCell="K2" sqref="K2"/>
    </sheetView>
  </sheetViews>
  <sheetFormatPr defaultRowHeight="15" x14ac:dyDescent="0.25"/>
  <cols>
    <col min="3" max="4" width="9" style="5"/>
  </cols>
  <sheetData>
    <row r="1" spans="1:140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16</v>
      </c>
    </row>
    <row r="2" spans="1:140" x14ac:dyDescent="0.25">
      <c r="A2" s="1">
        <v>1E-3</v>
      </c>
      <c r="B2" s="1">
        <v>2.0000000000000001E-4</v>
      </c>
      <c r="C2" s="4">
        <v>0</v>
      </c>
      <c r="D2" s="4">
        <v>0</v>
      </c>
      <c r="E2" s="1">
        <f t="shared" ref="E2:E34" si="0">(2.5*2.5)*((1-B2)*(1-B2))</f>
        <v>6.2475002499999999</v>
      </c>
      <c r="F2" s="1">
        <f t="shared" ref="F2:F34" si="1">1.5</f>
        <v>1.5</v>
      </c>
      <c r="G2" s="1">
        <f t="shared" ref="G2:G33" si="2">2.5*(1+C2)</f>
        <v>2.5</v>
      </c>
      <c r="H2" s="1">
        <f t="shared" ref="H2:H33" si="3">0.32*(1+D2)</f>
        <v>0.32</v>
      </c>
      <c r="I2" s="1">
        <f t="shared" ref="I2:I65" si="4">(E2-F2-G2-H2)*(E2-F2-G2-H2)</f>
        <v>3.7152572137500619</v>
      </c>
      <c r="J2" s="6">
        <f t="shared" ref="J2:J65" si="5">1/I2</f>
        <v>0.26916036830479145</v>
      </c>
      <c r="K2" s="2">
        <f>IF((E2-F2-G2-H2)&lt;0,-1,1)</f>
        <v>1</v>
      </c>
      <c r="L2" s="2">
        <f t="shared" ref="L2:L65" si="6">SQRT(E2/(1-B2)^2)</f>
        <v>2.5</v>
      </c>
      <c r="M2" s="2">
        <f t="shared" ref="M2:M65" si="7">F2</f>
        <v>1.5</v>
      </c>
      <c r="N2" s="2">
        <f t="shared" ref="N2:N65" si="8">G2/(1+C2)</f>
        <v>2.5</v>
      </c>
      <c r="O2" s="2">
        <f t="shared" ref="O2:O65" si="9">H2/(1+D2)</f>
        <v>0.32</v>
      </c>
      <c r="P2" s="2">
        <f>ROUND((1+10^(-6-Q2))*(1-SQRT(E2)/L2),2)</f>
        <v>0.2</v>
      </c>
      <c r="Q2" s="2">
        <f t="shared" ref="Q2:Q65" si="10">LOG10(A2)-6</f>
        <v>-9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</row>
    <row r="3" spans="1:140" x14ac:dyDescent="0.25">
      <c r="A3" s="1">
        <v>0.01</v>
      </c>
      <c r="B3" s="1">
        <v>2E-3</v>
      </c>
      <c r="C3" s="4">
        <v>0</v>
      </c>
      <c r="D3" s="4">
        <v>0</v>
      </c>
      <c r="E3" s="1">
        <f t="shared" si="0"/>
        <v>6.2250249999999996</v>
      </c>
      <c r="F3" s="1">
        <f t="shared" si="1"/>
        <v>1.5</v>
      </c>
      <c r="G3" s="1">
        <f t="shared" si="2"/>
        <v>2.5</v>
      </c>
      <c r="H3" s="1">
        <f t="shared" si="3"/>
        <v>0.32</v>
      </c>
      <c r="I3" s="1">
        <f t="shared" si="4"/>
        <v>3.629120250624998</v>
      </c>
      <c r="J3" s="6">
        <f t="shared" si="5"/>
        <v>0.27554887436639292</v>
      </c>
      <c r="K3" s="2">
        <f>IF((E3-F3-G3-H3)&lt;0,-1,1)</f>
        <v>1</v>
      </c>
      <c r="L3" s="2">
        <f t="shared" si="6"/>
        <v>2.5</v>
      </c>
      <c r="M3" s="2">
        <f t="shared" si="7"/>
        <v>1.5</v>
      </c>
      <c r="N3" s="2">
        <f t="shared" si="8"/>
        <v>2.5</v>
      </c>
      <c r="O3" s="2">
        <f t="shared" si="9"/>
        <v>0.32</v>
      </c>
      <c r="P3" s="2">
        <f>ROUND((1+10^(-6-Q3))*(1-SQRT(E3)/L3),2)</f>
        <v>0.2</v>
      </c>
      <c r="Q3" s="2">
        <f t="shared" si="10"/>
        <v>-8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</row>
    <row r="4" spans="1:140" x14ac:dyDescent="0.25">
      <c r="A4" s="1">
        <v>0.1</v>
      </c>
      <c r="B4" s="1">
        <v>1.7999999999999999E-2</v>
      </c>
      <c r="C4" s="4">
        <v>0</v>
      </c>
      <c r="D4" s="4">
        <v>0</v>
      </c>
      <c r="E4" s="1">
        <f t="shared" si="0"/>
        <v>6.0270250000000001</v>
      </c>
      <c r="F4" s="1">
        <f t="shared" si="1"/>
        <v>1.5</v>
      </c>
      <c r="G4" s="1">
        <f t="shared" si="2"/>
        <v>2.5</v>
      </c>
      <c r="H4" s="1">
        <f t="shared" si="3"/>
        <v>0.32</v>
      </c>
      <c r="I4" s="1">
        <f t="shared" si="4"/>
        <v>2.9139343506249999</v>
      </c>
      <c r="J4" s="6">
        <f t="shared" si="5"/>
        <v>0.34317863056369591</v>
      </c>
      <c r="K4" s="2">
        <f>IF((E4-F4-G4-H4)&lt;0,-1,1)</f>
        <v>1</v>
      </c>
      <c r="L4" s="2">
        <f t="shared" si="6"/>
        <v>2.5</v>
      </c>
      <c r="M4" s="2">
        <f t="shared" si="7"/>
        <v>1.5</v>
      </c>
      <c r="N4" s="2">
        <f t="shared" si="8"/>
        <v>2.5</v>
      </c>
      <c r="O4" s="2">
        <f t="shared" si="9"/>
        <v>0.32</v>
      </c>
      <c r="P4" s="2">
        <f>ROUND((1+10^(-6-Q4))*(1-SQRT(E4)/L4),2)</f>
        <v>0.2</v>
      </c>
      <c r="Q4" s="2">
        <f t="shared" si="10"/>
        <v>-7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</row>
    <row r="5" spans="1:140" x14ac:dyDescent="0.25">
      <c r="A5" s="1">
        <v>1</v>
      </c>
      <c r="B5" s="1">
        <v>0.1</v>
      </c>
      <c r="C5" s="4">
        <v>0</v>
      </c>
      <c r="D5" s="4">
        <v>0</v>
      </c>
      <c r="E5" s="1">
        <f t="shared" si="0"/>
        <v>5.0625</v>
      </c>
      <c r="F5" s="1">
        <f t="shared" si="1"/>
        <v>1.5</v>
      </c>
      <c r="G5" s="1">
        <f t="shared" si="2"/>
        <v>2.5</v>
      </c>
      <c r="H5" s="1">
        <f t="shared" si="3"/>
        <v>0.32</v>
      </c>
      <c r="I5" s="1">
        <f t="shared" si="4"/>
        <v>0.55130624999999989</v>
      </c>
      <c r="J5" s="6">
        <f t="shared" si="5"/>
        <v>1.8138738677459221</v>
      </c>
      <c r="K5" s="2">
        <f>IF((E5-F5-G5-H5)&lt;0,-1,1)</f>
        <v>1</v>
      </c>
      <c r="L5" s="2">
        <f t="shared" si="6"/>
        <v>2.5</v>
      </c>
      <c r="M5" s="2">
        <f t="shared" si="7"/>
        <v>1.5</v>
      </c>
      <c r="N5" s="2">
        <f t="shared" si="8"/>
        <v>2.5</v>
      </c>
      <c r="O5" s="2">
        <f t="shared" si="9"/>
        <v>0.32</v>
      </c>
      <c r="P5" s="2">
        <f>ROUND((1+10^(-6-Q5))*(1-SQRT(E5)/L5),2)</f>
        <v>0.2</v>
      </c>
      <c r="Q5" s="2">
        <f t="shared" si="10"/>
        <v>-6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</row>
    <row r="6" spans="1:140" x14ac:dyDescent="0.25">
      <c r="A6" s="1">
        <v>1E-3</v>
      </c>
      <c r="B6" s="1">
        <v>2.0000000000000001E-4</v>
      </c>
      <c r="C6" s="4">
        <v>0.02</v>
      </c>
      <c r="D6" s="4">
        <v>0.1</v>
      </c>
      <c r="E6" s="1">
        <f t="shared" si="0"/>
        <v>6.2475002499999999</v>
      </c>
      <c r="F6" s="1">
        <f t="shared" si="1"/>
        <v>1.5</v>
      </c>
      <c r="G6" s="1">
        <f t="shared" si="2"/>
        <v>2.5499999999999998</v>
      </c>
      <c r="H6" s="1">
        <f t="shared" si="3"/>
        <v>0.35200000000000004</v>
      </c>
      <c r="I6" s="1">
        <f t="shared" si="4"/>
        <v>3.4058711727500621</v>
      </c>
      <c r="J6" s="6">
        <f t="shared" si="5"/>
        <v>0.29361063565788148</v>
      </c>
      <c r="K6" s="2">
        <f>IF((E6-F6-G6-H6)&lt;0,-1,1)</f>
        <v>1</v>
      </c>
      <c r="L6" s="2">
        <f t="shared" si="6"/>
        <v>2.5</v>
      </c>
      <c r="M6" s="2">
        <f t="shared" si="7"/>
        <v>1.5</v>
      </c>
      <c r="N6" s="2">
        <f t="shared" si="8"/>
        <v>2.5</v>
      </c>
      <c r="O6" s="2">
        <f t="shared" si="9"/>
        <v>0.32</v>
      </c>
      <c r="P6" s="2">
        <f>ROUND((1+10^(-6-Q6))*(1-SQRT(E6)/L6),2)</f>
        <v>0.2</v>
      </c>
      <c r="Q6" s="2">
        <f t="shared" si="10"/>
        <v>-9</v>
      </c>
    </row>
    <row r="7" spans="1:140" x14ac:dyDescent="0.25">
      <c r="A7" s="1">
        <v>0.01</v>
      </c>
      <c r="B7" s="1">
        <v>2E-3</v>
      </c>
      <c r="C7" s="4">
        <v>0.02</v>
      </c>
      <c r="D7" s="4">
        <v>0.1</v>
      </c>
      <c r="E7" s="1">
        <f t="shared" si="0"/>
        <v>6.2250249999999996</v>
      </c>
      <c r="F7" s="1">
        <f t="shared" si="1"/>
        <v>1.5</v>
      </c>
      <c r="G7" s="1">
        <f t="shared" si="2"/>
        <v>2.5499999999999998</v>
      </c>
      <c r="H7" s="1">
        <f t="shared" si="3"/>
        <v>0.35200000000000004</v>
      </c>
      <c r="I7" s="1">
        <f t="shared" si="4"/>
        <v>3.3234201506249987</v>
      </c>
      <c r="J7" s="6">
        <f t="shared" si="5"/>
        <v>0.30089484768031544</v>
      </c>
      <c r="K7" s="2">
        <f>IF((E7-F7-G7-H7)&lt;0,-1,1)</f>
        <v>1</v>
      </c>
      <c r="L7" s="2">
        <f t="shared" si="6"/>
        <v>2.5</v>
      </c>
      <c r="M7" s="2">
        <f t="shared" si="7"/>
        <v>1.5</v>
      </c>
      <c r="N7" s="2">
        <f t="shared" si="8"/>
        <v>2.5</v>
      </c>
      <c r="O7" s="2">
        <f t="shared" si="9"/>
        <v>0.32</v>
      </c>
      <c r="P7" s="2">
        <f>ROUND((1+10^(-6-Q7))*(1-SQRT(E7)/L7),2)</f>
        <v>0.2</v>
      </c>
      <c r="Q7" s="2">
        <f t="shared" si="10"/>
        <v>-8</v>
      </c>
    </row>
    <row r="8" spans="1:140" x14ac:dyDescent="0.25">
      <c r="A8" s="1">
        <v>0.1</v>
      </c>
      <c r="B8" s="1">
        <v>1.7999999999999999E-2</v>
      </c>
      <c r="C8" s="4">
        <v>0.02</v>
      </c>
      <c r="D8" s="4">
        <v>0.1</v>
      </c>
      <c r="E8" s="1">
        <f t="shared" si="0"/>
        <v>6.0270250000000001</v>
      </c>
      <c r="F8" s="1">
        <f t="shared" si="1"/>
        <v>1.5</v>
      </c>
      <c r="G8" s="1">
        <f t="shared" si="2"/>
        <v>2.5499999999999998</v>
      </c>
      <c r="H8" s="1">
        <f t="shared" si="3"/>
        <v>0.35200000000000004</v>
      </c>
      <c r="I8" s="1">
        <f t="shared" si="4"/>
        <v>2.6407062506250005</v>
      </c>
      <c r="J8" s="6">
        <f t="shared" si="5"/>
        <v>0.3786865728678912</v>
      </c>
      <c r="K8" s="2">
        <f>IF((E8-F8-G8-H8)&lt;0,-1,1)</f>
        <v>1</v>
      </c>
      <c r="L8" s="2">
        <f t="shared" si="6"/>
        <v>2.5</v>
      </c>
      <c r="M8" s="2">
        <f t="shared" si="7"/>
        <v>1.5</v>
      </c>
      <c r="N8" s="2">
        <f t="shared" si="8"/>
        <v>2.5</v>
      </c>
      <c r="O8" s="2">
        <f t="shared" si="9"/>
        <v>0.32</v>
      </c>
      <c r="P8" s="2">
        <f>ROUND((1+10^(-6-Q8))*(1-SQRT(E8)/L8),2)</f>
        <v>0.2</v>
      </c>
      <c r="Q8" s="2">
        <f t="shared" si="10"/>
        <v>-7</v>
      </c>
    </row>
    <row r="9" spans="1:140" x14ac:dyDescent="0.25">
      <c r="A9" s="1">
        <v>1</v>
      </c>
      <c r="B9" s="1">
        <v>0.1</v>
      </c>
      <c r="C9" s="4">
        <v>0.02</v>
      </c>
      <c r="D9" s="4">
        <v>0.1</v>
      </c>
      <c r="E9" s="1">
        <f t="shared" si="0"/>
        <v>5.0625</v>
      </c>
      <c r="F9" s="1">
        <f t="shared" si="1"/>
        <v>1.5</v>
      </c>
      <c r="G9" s="1">
        <f t="shared" si="2"/>
        <v>2.5499999999999998</v>
      </c>
      <c r="H9" s="1">
        <f t="shared" si="3"/>
        <v>0.35200000000000004</v>
      </c>
      <c r="I9" s="1">
        <f t="shared" si="4"/>
        <v>0.43626025000000013</v>
      </c>
      <c r="J9" s="6">
        <f t="shared" si="5"/>
        <v>2.2922097532378887</v>
      </c>
      <c r="K9" s="2">
        <f>IF((E9-F9-G9-H9)&lt;0,-1,1)</f>
        <v>1</v>
      </c>
      <c r="L9" s="2">
        <f t="shared" si="6"/>
        <v>2.5</v>
      </c>
      <c r="M9" s="2">
        <f t="shared" si="7"/>
        <v>1.5</v>
      </c>
      <c r="N9" s="2">
        <f t="shared" si="8"/>
        <v>2.5</v>
      </c>
      <c r="O9" s="2">
        <f t="shared" si="9"/>
        <v>0.32</v>
      </c>
      <c r="P9" s="2">
        <f>ROUND((1+10^(-6-Q9))*(1-SQRT(E9)/L9),2)</f>
        <v>0.2</v>
      </c>
      <c r="Q9" s="2">
        <f t="shared" si="10"/>
        <v>-6</v>
      </c>
    </row>
    <row r="10" spans="1:140" x14ac:dyDescent="0.25">
      <c r="A10" s="1">
        <v>1E-3</v>
      </c>
      <c r="B10" s="1">
        <v>2.0000000000000001E-4</v>
      </c>
      <c r="C10" s="4">
        <v>0.04</v>
      </c>
      <c r="D10" s="4">
        <v>0.2</v>
      </c>
      <c r="E10" s="1">
        <f t="shared" si="0"/>
        <v>6.2475002499999999</v>
      </c>
      <c r="F10" s="1">
        <f t="shared" si="1"/>
        <v>1.5</v>
      </c>
      <c r="G10" s="1">
        <f t="shared" si="2"/>
        <v>2.6</v>
      </c>
      <c r="H10" s="1">
        <f t="shared" si="3"/>
        <v>0.38400000000000001</v>
      </c>
      <c r="I10" s="1">
        <f t="shared" si="4"/>
        <v>3.1099331317500623</v>
      </c>
      <c r="J10" s="6">
        <f t="shared" si="5"/>
        <v>0.32155032202807105</v>
      </c>
      <c r="K10" s="2">
        <f>IF((E10-F10-G10-H10)&lt;0,-1,1)</f>
        <v>1</v>
      </c>
      <c r="L10" s="2">
        <f t="shared" si="6"/>
        <v>2.5</v>
      </c>
      <c r="M10" s="2">
        <f t="shared" si="7"/>
        <v>1.5</v>
      </c>
      <c r="N10" s="2">
        <f t="shared" si="8"/>
        <v>2.5</v>
      </c>
      <c r="O10" s="2">
        <f t="shared" si="9"/>
        <v>0.32</v>
      </c>
      <c r="P10" s="2">
        <f>ROUND((1+10^(-6-Q10))*(1-SQRT(E10)/L10),2)</f>
        <v>0.2</v>
      </c>
      <c r="Q10" s="2">
        <f t="shared" si="10"/>
        <v>-9</v>
      </c>
    </row>
    <row r="11" spans="1:140" x14ac:dyDescent="0.25">
      <c r="A11" s="1">
        <v>0.01</v>
      </c>
      <c r="B11" s="1">
        <v>2E-3</v>
      </c>
      <c r="C11" s="4">
        <v>0.04</v>
      </c>
      <c r="D11" s="4">
        <v>0.2</v>
      </c>
      <c r="E11" s="1">
        <f t="shared" si="0"/>
        <v>6.2250249999999996</v>
      </c>
      <c r="F11" s="1">
        <f t="shared" si="1"/>
        <v>1.5</v>
      </c>
      <c r="G11" s="1">
        <f t="shared" si="2"/>
        <v>2.6</v>
      </c>
      <c r="H11" s="1">
        <f t="shared" si="3"/>
        <v>0.38400000000000001</v>
      </c>
      <c r="I11" s="1">
        <f t="shared" si="4"/>
        <v>3.0311680506249985</v>
      </c>
      <c r="J11" s="6">
        <f t="shared" si="5"/>
        <v>0.32990582616948916</v>
      </c>
      <c r="K11" s="2">
        <f>IF((E11-F11-G11-H11)&lt;0,-1,1)</f>
        <v>1</v>
      </c>
      <c r="L11" s="2">
        <f t="shared" si="6"/>
        <v>2.5</v>
      </c>
      <c r="M11" s="2">
        <f t="shared" si="7"/>
        <v>1.5</v>
      </c>
      <c r="N11" s="2">
        <f t="shared" si="8"/>
        <v>2.5</v>
      </c>
      <c r="O11" s="2">
        <f t="shared" si="9"/>
        <v>0.32</v>
      </c>
      <c r="P11" s="2">
        <f>ROUND((1+10^(-6-Q11))*(1-SQRT(E11)/L11),2)</f>
        <v>0.2</v>
      </c>
      <c r="Q11" s="2">
        <f t="shared" si="10"/>
        <v>-8</v>
      </c>
    </row>
    <row r="12" spans="1:140" x14ac:dyDescent="0.25">
      <c r="A12" s="1">
        <v>0.1</v>
      </c>
      <c r="B12" s="1">
        <v>1.7999999999999999E-2</v>
      </c>
      <c r="C12" s="4">
        <v>0.04</v>
      </c>
      <c r="D12" s="4">
        <v>0.2</v>
      </c>
      <c r="E12" s="1">
        <f t="shared" si="0"/>
        <v>6.0270250000000001</v>
      </c>
      <c r="F12" s="1">
        <f t="shared" si="1"/>
        <v>1.5</v>
      </c>
      <c r="G12" s="1">
        <f t="shared" si="2"/>
        <v>2.6</v>
      </c>
      <c r="H12" s="1">
        <f t="shared" si="3"/>
        <v>0.38400000000000001</v>
      </c>
      <c r="I12" s="1">
        <f t="shared" si="4"/>
        <v>2.3809261506250001</v>
      </c>
      <c r="J12" s="6">
        <f t="shared" si="5"/>
        <v>0.42000462708072533</v>
      </c>
      <c r="K12" s="2">
        <f>IF((E12-F12-G12-H12)&lt;0,-1,1)</f>
        <v>1</v>
      </c>
      <c r="L12" s="2">
        <f t="shared" si="6"/>
        <v>2.5</v>
      </c>
      <c r="M12" s="2">
        <f t="shared" si="7"/>
        <v>1.5</v>
      </c>
      <c r="N12" s="2">
        <f t="shared" si="8"/>
        <v>2.5</v>
      </c>
      <c r="O12" s="2">
        <f t="shared" si="9"/>
        <v>0.32</v>
      </c>
      <c r="P12" s="2">
        <f>ROUND((1+10^(-6-Q12))*(1-SQRT(E12)/L12),2)</f>
        <v>0.2</v>
      </c>
      <c r="Q12" s="2">
        <f t="shared" si="10"/>
        <v>-7</v>
      </c>
    </row>
    <row r="13" spans="1:140" x14ac:dyDescent="0.25">
      <c r="A13" s="1">
        <v>1</v>
      </c>
      <c r="B13" s="1">
        <v>0.1</v>
      </c>
      <c r="C13" s="4">
        <v>0.04</v>
      </c>
      <c r="D13" s="4">
        <v>0.2</v>
      </c>
      <c r="E13" s="1">
        <f t="shared" si="0"/>
        <v>5.0625</v>
      </c>
      <c r="F13" s="1">
        <f t="shared" si="1"/>
        <v>1.5</v>
      </c>
      <c r="G13" s="1">
        <f t="shared" si="2"/>
        <v>2.6</v>
      </c>
      <c r="H13" s="1">
        <f t="shared" si="3"/>
        <v>0.38400000000000001</v>
      </c>
      <c r="I13" s="1">
        <f t="shared" si="4"/>
        <v>0.33466224999999988</v>
      </c>
      <c r="J13" s="6">
        <f t="shared" si="5"/>
        <v>2.9880872431832404</v>
      </c>
      <c r="K13" s="2">
        <f>IF((E13-F13-G13-H13)&lt;0,-1,1)</f>
        <v>1</v>
      </c>
      <c r="L13" s="2">
        <f t="shared" si="6"/>
        <v>2.5</v>
      </c>
      <c r="M13" s="2">
        <f t="shared" si="7"/>
        <v>1.5</v>
      </c>
      <c r="N13" s="2">
        <f t="shared" si="8"/>
        <v>2.5</v>
      </c>
      <c r="O13" s="2">
        <f t="shared" si="9"/>
        <v>0.32</v>
      </c>
      <c r="P13" s="2">
        <f>ROUND((1+10^(-6-Q13))*(1-SQRT(E13)/L13),2)</f>
        <v>0.2</v>
      </c>
      <c r="Q13" s="2">
        <f t="shared" si="10"/>
        <v>-6</v>
      </c>
    </row>
    <row r="14" spans="1:140" x14ac:dyDescent="0.25">
      <c r="A14" s="1">
        <v>1E-3</v>
      </c>
      <c r="B14" s="1">
        <v>2.0000000000000001E-4</v>
      </c>
      <c r="C14" s="4">
        <v>0.06</v>
      </c>
      <c r="D14" s="4">
        <v>0.3</v>
      </c>
      <c r="E14" s="1">
        <f t="shared" si="0"/>
        <v>6.2475002499999999</v>
      </c>
      <c r="F14" s="1">
        <f t="shared" si="1"/>
        <v>1.5</v>
      </c>
      <c r="G14" s="1">
        <f t="shared" si="2"/>
        <v>2.6500000000000004</v>
      </c>
      <c r="H14" s="1">
        <f t="shared" si="3"/>
        <v>0.41600000000000004</v>
      </c>
      <c r="I14" s="1">
        <f t="shared" si="4"/>
        <v>2.827443090750061</v>
      </c>
      <c r="J14" s="6">
        <f t="shared" si="5"/>
        <v>0.35367643765191437</v>
      </c>
      <c r="K14" s="2">
        <f>IF((E14-F14-G14-H14)&lt;0,-1,1)</f>
        <v>1</v>
      </c>
      <c r="L14" s="2">
        <f t="shared" si="6"/>
        <v>2.5</v>
      </c>
      <c r="M14" s="2">
        <f t="shared" si="7"/>
        <v>1.5</v>
      </c>
      <c r="N14" s="2">
        <f t="shared" si="8"/>
        <v>2.5</v>
      </c>
      <c r="O14" s="2">
        <f t="shared" si="9"/>
        <v>0.32</v>
      </c>
      <c r="P14" s="2">
        <f>ROUND((1+10^(-6-Q14))*(1-SQRT(E14)/L14),2)</f>
        <v>0.2</v>
      </c>
      <c r="Q14" s="2">
        <f t="shared" si="10"/>
        <v>-9</v>
      </c>
    </row>
    <row r="15" spans="1:140" x14ac:dyDescent="0.25">
      <c r="A15" s="1">
        <v>0.01</v>
      </c>
      <c r="B15" s="1">
        <v>2E-3</v>
      </c>
      <c r="C15" s="4">
        <v>0.06</v>
      </c>
      <c r="D15" s="4">
        <v>0.3</v>
      </c>
      <c r="E15" s="1">
        <f t="shared" si="0"/>
        <v>6.2250249999999996</v>
      </c>
      <c r="F15" s="1">
        <f t="shared" si="1"/>
        <v>1.5</v>
      </c>
      <c r="G15" s="1">
        <f t="shared" si="2"/>
        <v>2.6500000000000004</v>
      </c>
      <c r="H15" s="1">
        <f t="shared" si="3"/>
        <v>0.41600000000000004</v>
      </c>
      <c r="I15" s="1">
        <f t="shared" si="4"/>
        <v>2.7523639506249977</v>
      </c>
      <c r="J15" s="6">
        <f t="shared" si="5"/>
        <v>0.36332404360002002</v>
      </c>
      <c r="K15" s="2">
        <f>IF((E15-F15-G15-H15)&lt;0,-1,1)</f>
        <v>1</v>
      </c>
      <c r="L15" s="2">
        <f t="shared" si="6"/>
        <v>2.5</v>
      </c>
      <c r="M15" s="2">
        <f t="shared" si="7"/>
        <v>1.5</v>
      </c>
      <c r="N15" s="2">
        <f t="shared" si="8"/>
        <v>2.5</v>
      </c>
      <c r="O15" s="2">
        <f t="shared" si="9"/>
        <v>0.32</v>
      </c>
      <c r="P15" s="2">
        <f>ROUND((1+10^(-6-Q15))*(1-SQRT(E15)/L15),2)</f>
        <v>0.2</v>
      </c>
      <c r="Q15" s="2">
        <f t="shared" si="10"/>
        <v>-8</v>
      </c>
    </row>
    <row r="16" spans="1:140" x14ac:dyDescent="0.25">
      <c r="A16" s="1">
        <v>0.1</v>
      </c>
      <c r="B16" s="1">
        <v>1.7999999999999999E-2</v>
      </c>
      <c r="C16" s="4">
        <v>0.06</v>
      </c>
      <c r="D16" s="4">
        <v>0.3</v>
      </c>
      <c r="E16" s="1">
        <f t="shared" si="0"/>
        <v>6.0270250000000001</v>
      </c>
      <c r="F16" s="1">
        <f t="shared" si="1"/>
        <v>1.5</v>
      </c>
      <c r="G16" s="1">
        <f t="shared" si="2"/>
        <v>2.6500000000000004</v>
      </c>
      <c r="H16" s="1">
        <f t="shared" si="3"/>
        <v>0.41600000000000004</v>
      </c>
      <c r="I16" s="1">
        <f t="shared" si="4"/>
        <v>2.1345940506249992</v>
      </c>
      <c r="J16" s="6">
        <f t="shared" si="5"/>
        <v>0.46847315053052108</v>
      </c>
      <c r="K16" s="2">
        <f>IF((E16-F16-G16-H16)&lt;0,-1,1)</f>
        <v>1</v>
      </c>
      <c r="L16" s="2">
        <f t="shared" si="6"/>
        <v>2.5</v>
      </c>
      <c r="M16" s="2">
        <f t="shared" si="7"/>
        <v>1.5</v>
      </c>
      <c r="N16" s="2">
        <f t="shared" si="8"/>
        <v>2.5</v>
      </c>
      <c r="O16" s="2">
        <f t="shared" si="9"/>
        <v>0.32</v>
      </c>
      <c r="P16" s="2">
        <f>ROUND((1+10^(-6-Q16))*(1-SQRT(E16)/L16),2)</f>
        <v>0.2</v>
      </c>
      <c r="Q16" s="2">
        <f t="shared" si="10"/>
        <v>-7</v>
      </c>
    </row>
    <row r="17" spans="1:17" x14ac:dyDescent="0.25">
      <c r="A17" s="1">
        <v>1</v>
      </c>
      <c r="B17" s="1">
        <v>0.1</v>
      </c>
      <c r="C17" s="4">
        <v>0.06</v>
      </c>
      <c r="D17" s="4">
        <v>0.3</v>
      </c>
      <c r="E17" s="1">
        <f t="shared" si="0"/>
        <v>5.0625</v>
      </c>
      <c r="F17" s="1">
        <f t="shared" si="1"/>
        <v>1.5</v>
      </c>
      <c r="G17" s="1">
        <f t="shared" si="2"/>
        <v>2.6500000000000004</v>
      </c>
      <c r="H17" s="1">
        <f t="shared" si="3"/>
        <v>0.41600000000000004</v>
      </c>
      <c r="I17" s="1">
        <f t="shared" si="4"/>
        <v>0.2465122499999996</v>
      </c>
      <c r="J17" s="6">
        <f t="shared" si="5"/>
        <v>4.0565935364266954</v>
      </c>
      <c r="K17" s="2">
        <f>IF((E17-F17-G17-H17)&lt;0,-1,1)</f>
        <v>1</v>
      </c>
      <c r="L17" s="2">
        <f t="shared" si="6"/>
        <v>2.5</v>
      </c>
      <c r="M17" s="2">
        <f t="shared" si="7"/>
        <v>1.5</v>
      </c>
      <c r="N17" s="2">
        <f t="shared" si="8"/>
        <v>2.5</v>
      </c>
      <c r="O17" s="2">
        <f t="shared" si="9"/>
        <v>0.32</v>
      </c>
      <c r="P17" s="2">
        <f>ROUND((1+10^(-6-Q17))*(1-SQRT(E17)/L17),2)</f>
        <v>0.2</v>
      </c>
      <c r="Q17" s="2">
        <f t="shared" si="10"/>
        <v>-6</v>
      </c>
    </row>
    <row r="18" spans="1:17" x14ac:dyDescent="0.25">
      <c r="A18" s="1">
        <v>1E-3</v>
      </c>
      <c r="B18" s="1">
        <v>2.0000000000000001E-4</v>
      </c>
      <c r="C18" s="4">
        <v>0.08</v>
      </c>
      <c r="D18" s="4">
        <v>0.4</v>
      </c>
      <c r="E18" s="1">
        <f t="shared" si="0"/>
        <v>6.2475002499999999</v>
      </c>
      <c r="F18" s="1">
        <f t="shared" si="1"/>
        <v>1.5</v>
      </c>
      <c r="G18" s="1">
        <f t="shared" si="2"/>
        <v>2.7</v>
      </c>
      <c r="H18" s="1">
        <f t="shared" si="3"/>
        <v>0.44799999999999995</v>
      </c>
      <c r="I18" s="1">
        <f t="shared" si="4"/>
        <v>2.5584010497500618</v>
      </c>
      <c r="J18" s="6">
        <f t="shared" si="5"/>
        <v>0.39086913292882408</v>
      </c>
      <c r="K18" s="2">
        <f>IF((E18-F18-G18-H18)&lt;0,-1,1)</f>
        <v>1</v>
      </c>
      <c r="L18" s="2">
        <f t="shared" si="6"/>
        <v>2.5</v>
      </c>
      <c r="M18" s="2">
        <f t="shared" si="7"/>
        <v>1.5</v>
      </c>
      <c r="N18" s="2">
        <f t="shared" si="8"/>
        <v>2.5</v>
      </c>
      <c r="O18" s="2">
        <f t="shared" si="9"/>
        <v>0.32</v>
      </c>
      <c r="P18" s="2">
        <f>ROUND((1+10^(-6-Q18))*(1-SQRT(E18)/L18),2)</f>
        <v>0.2</v>
      </c>
      <c r="Q18" s="2">
        <f t="shared" si="10"/>
        <v>-9</v>
      </c>
    </row>
    <row r="19" spans="1:17" x14ac:dyDescent="0.25">
      <c r="A19" s="1">
        <v>0.01</v>
      </c>
      <c r="B19" s="1">
        <v>2E-3</v>
      </c>
      <c r="C19" s="4">
        <v>0.08</v>
      </c>
      <c r="D19" s="4">
        <v>0.4</v>
      </c>
      <c r="E19" s="1">
        <f t="shared" si="0"/>
        <v>6.2250249999999996</v>
      </c>
      <c r="F19" s="1">
        <f t="shared" si="1"/>
        <v>1.5</v>
      </c>
      <c r="G19" s="1">
        <f t="shared" si="2"/>
        <v>2.7</v>
      </c>
      <c r="H19" s="1">
        <f t="shared" si="3"/>
        <v>0.44799999999999995</v>
      </c>
      <c r="I19" s="1">
        <f t="shared" si="4"/>
        <v>2.4870078506249982</v>
      </c>
      <c r="J19" s="6">
        <f t="shared" si="5"/>
        <v>0.40208960327515442</v>
      </c>
      <c r="K19" s="2">
        <f>IF((E19-F19-G19-H19)&lt;0,-1,1)</f>
        <v>1</v>
      </c>
      <c r="L19" s="2">
        <f t="shared" si="6"/>
        <v>2.5</v>
      </c>
      <c r="M19" s="2">
        <f t="shared" si="7"/>
        <v>1.5</v>
      </c>
      <c r="N19" s="2">
        <f t="shared" si="8"/>
        <v>2.5</v>
      </c>
      <c r="O19" s="2">
        <f t="shared" si="9"/>
        <v>0.32</v>
      </c>
      <c r="P19" s="2">
        <f>ROUND((1+10^(-6-Q19))*(1-SQRT(E19)/L19),2)</f>
        <v>0.2</v>
      </c>
      <c r="Q19" s="2">
        <f t="shared" si="10"/>
        <v>-8</v>
      </c>
    </row>
    <row r="20" spans="1:17" x14ac:dyDescent="0.25">
      <c r="A20" s="1">
        <v>0.1</v>
      </c>
      <c r="B20" s="1">
        <v>1.7999999999999999E-2</v>
      </c>
      <c r="C20" s="4">
        <v>0.08</v>
      </c>
      <c r="D20" s="4">
        <v>0.4</v>
      </c>
      <c r="E20" s="1">
        <f t="shared" si="0"/>
        <v>6.0270250000000001</v>
      </c>
      <c r="F20" s="1">
        <f t="shared" si="1"/>
        <v>1.5</v>
      </c>
      <c r="G20" s="1">
        <f t="shared" si="2"/>
        <v>2.7</v>
      </c>
      <c r="H20" s="1">
        <f t="shared" si="3"/>
        <v>0.44799999999999995</v>
      </c>
      <c r="I20" s="1">
        <f t="shared" si="4"/>
        <v>1.9017099506249999</v>
      </c>
      <c r="J20" s="6">
        <f t="shared" si="5"/>
        <v>0.52584254484830795</v>
      </c>
      <c r="K20" s="2">
        <f>IF((E20-F20-G20-H20)&lt;0,-1,1)</f>
        <v>1</v>
      </c>
      <c r="L20" s="2">
        <f t="shared" si="6"/>
        <v>2.5</v>
      </c>
      <c r="M20" s="2">
        <f t="shared" si="7"/>
        <v>1.5</v>
      </c>
      <c r="N20" s="2">
        <f t="shared" si="8"/>
        <v>2.5</v>
      </c>
      <c r="O20" s="2">
        <f t="shared" si="9"/>
        <v>0.32</v>
      </c>
      <c r="P20" s="2">
        <f>ROUND((1+10^(-6-Q20))*(1-SQRT(E20)/L20),2)</f>
        <v>0.2</v>
      </c>
      <c r="Q20" s="2">
        <f t="shared" si="10"/>
        <v>-7</v>
      </c>
    </row>
    <row r="21" spans="1:17" x14ac:dyDescent="0.25">
      <c r="A21" s="1">
        <v>1</v>
      </c>
      <c r="B21" s="1">
        <v>0.1</v>
      </c>
      <c r="C21" s="4">
        <v>0.08</v>
      </c>
      <c r="D21" s="4">
        <v>0.4</v>
      </c>
      <c r="E21" s="1">
        <f t="shared" si="0"/>
        <v>5.0625</v>
      </c>
      <c r="F21" s="1">
        <f t="shared" si="1"/>
        <v>1.5</v>
      </c>
      <c r="G21" s="1">
        <f t="shared" si="2"/>
        <v>2.7</v>
      </c>
      <c r="H21" s="1">
        <f t="shared" si="3"/>
        <v>0.44799999999999995</v>
      </c>
      <c r="I21" s="1">
        <f t="shared" si="4"/>
        <v>0.17181024999999989</v>
      </c>
      <c r="J21" s="6">
        <f t="shared" si="5"/>
        <v>5.8203745119979784</v>
      </c>
      <c r="K21" s="2">
        <f>IF((E21-F21-G21-H21)&lt;0,-1,1)</f>
        <v>1</v>
      </c>
      <c r="L21" s="2">
        <f t="shared" si="6"/>
        <v>2.5</v>
      </c>
      <c r="M21" s="2">
        <f t="shared" si="7"/>
        <v>1.5</v>
      </c>
      <c r="N21" s="2">
        <f t="shared" si="8"/>
        <v>2.5</v>
      </c>
      <c r="O21" s="2">
        <f t="shared" si="9"/>
        <v>0.32</v>
      </c>
      <c r="P21" s="2">
        <f>ROUND((1+10^(-6-Q21))*(1-SQRT(E21)/L21),2)</f>
        <v>0.2</v>
      </c>
      <c r="Q21" s="2">
        <f t="shared" si="10"/>
        <v>-6</v>
      </c>
    </row>
    <row r="22" spans="1:17" x14ac:dyDescent="0.25">
      <c r="A22" s="1">
        <v>1E-3</v>
      </c>
      <c r="B22" s="1">
        <v>2.0000000000000001E-4</v>
      </c>
      <c r="C22" s="4">
        <v>0.1</v>
      </c>
      <c r="D22" s="4">
        <v>0.5</v>
      </c>
      <c r="E22" s="1">
        <f t="shared" si="0"/>
        <v>6.2475002499999999</v>
      </c>
      <c r="F22" s="1">
        <f t="shared" si="1"/>
        <v>1.5</v>
      </c>
      <c r="G22" s="1">
        <f t="shared" si="2"/>
        <v>2.75</v>
      </c>
      <c r="H22" s="1">
        <f t="shared" si="3"/>
        <v>0.48</v>
      </c>
      <c r="I22" s="1">
        <f t="shared" si="4"/>
        <v>2.3028070087500621</v>
      </c>
      <c r="J22" s="6">
        <f t="shared" si="5"/>
        <v>0.43425263002946513</v>
      </c>
      <c r="K22" s="2">
        <f>IF((E22-F22-G22-H22)&lt;0,-1,1)</f>
        <v>1</v>
      </c>
      <c r="L22" s="2">
        <f t="shared" si="6"/>
        <v>2.5</v>
      </c>
      <c r="M22" s="2">
        <f t="shared" si="7"/>
        <v>1.5</v>
      </c>
      <c r="N22" s="2">
        <f t="shared" si="8"/>
        <v>2.5</v>
      </c>
      <c r="O22" s="2">
        <f t="shared" si="9"/>
        <v>0.32</v>
      </c>
      <c r="P22" s="2">
        <f>ROUND((1+10^(-6-Q22))*(1-SQRT(E22)/L22),2)</f>
        <v>0.2</v>
      </c>
      <c r="Q22" s="2">
        <f t="shared" si="10"/>
        <v>-9</v>
      </c>
    </row>
    <row r="23" spans="1:17" x14ac:dyDescent="0.25">
      <c r="A23" s="1">
        <v>0.01</v>
      </c>
      <c r="B23" s="1">
        <v>2E-3</v>
      </c>
      <c r="C23" s="4">
        <v>0.1</v>
      </c>
      <c r="D23" s="4">
        <v>0.5</v>
      </c>
      <c r="E23" s="1">
        <f t="shared" si="0"/>
        <v>6.2250249999999996</v>
      </c>
      <c r="F23" s="1">
        <f t="shared" si="1"/>
        <v>1.5</v>
      </c>
      <c r="G23" s="1">
        <f t="shared" si="2"/>
        <v>2.75</v>
      </c>
      <c r="H23" s="1">
        <f t="shared" si="3"/>
        <v>0.48</v>
      </c>
      <c r="I23" s="1">
        <f t="shared" si="4"/>
        <v>2.235099750624999</v>
      </c>
      <c r="J23" s="6">
        <f t="shared" si="5"/>
        <v>0.44740732476050382</v>
      </c>
      <c r="K23" s="2">
        <f>IF((E23-F23-G23-H23)&lt;0,-1,1)</f>
        <v>1</v>
      </c>
      <c r="L23" s="2">
        <f t="shared" si="6"/>
        <v>2.5</v>
      </c>
      <c r="M23" s="2">
        <f t="shared" si="7"/>
        <v>1.5</v>
      </c>
      <c r="N23" s="2">
        <f t="shared" si="8"/>
        <v>2.5</v>
      </c>
      <c r="O23" s="2">
        <f t="shared" si="9"/>
        <v>0.32</v>
      </c>
      <c r="P23" s="2">
        <f>ROUND((1+10^(-6-Q23))*(1-SQRT(E23)/L23),2)</f>
        <v>0.2</v>
      </c>
      <c r="Q23" s="2">
        <f t="shared" si="10"/>
        <v>-8</v>
      </c>
    </row>
    <row r="24" spans="1:17" x14ac:dyDescent="0.25">
      <c r="A24" s="1">
        <v>0.1</v>
      </c>
      <c r="B24" s="1">
        <v>1.7999999999999999E-2</v>
      </c>
      <c r="C24" s="4">
        <v>0.1</v>
      </c>
      <c r="D24" s="4">
        <v>0.5</v>
      </c>
      <c r="E24" s="1">
        <f t="shared" si="0"/>
        <v>6.0270250000000001</v>
      </c>
      <c r="F24" s="1">
        <f t="shared" si="1"/>
        <v>1.5</v>
      </c>
      <c r="G24" s="1">
        <f t="shared" si="2"/>
        <v>2.75</v>
      </c>
      <c r="H24" s="1">
        <f t="shared" si="3"/>
        <v>0.48</v>
      </c>
      <c r="I24" s="1">
        <f t="shared" si="4"/>
        <v>1.6822738506250003</v>
      </c>
      <c r="J24" s="6">
        <f t="shared" si="5"/>
        <v>0.59443353983566871</v>
      </c>
      <c r="K24" s="2">
        <f>IF((E24-F24-G24-H24)&lt;0,-1,1)</f>
        <v>1</v>
      </c>
      <c r="L24" s="2">
        <f t="shared" si="6"/>
        <v>2.5</v>
      </c>
      <c r="M24" s="2">
        <f t="shared" si="7"/>
        <v>1.5</v>
      </c>
      <c r="N24" s="2">
        <f t="shared" si="8"/>
        <v>2.5</v>
      </c>
      <c r="O24" s="2">
        <f t="shared" si="9"/>
        <v>0.32</v>
      </c>
      <c r="P24" s="2">
        <f>ROUND((1+10^(-6-Q24))*(1-SQRT(E24)/L24),2)</f>
        <v>0.2</v>
      </c>
      <c r="Q24" s="2">
        <f t="shared" si="10"/>
        <v>-7</v>
      </c>
    </row>
    <row r="25" spans="1:17" x14ac:dyDescent="0.25">
      <c r="A25" s="1">
        <v>1</v>
      </c>
      <c r="B25" s="1">
        <v>0.1</v>
      </c>
      <c r="C25" s="4">
        <v>0.1</v>
      </c>
      <c r="D25" s="4">
        <v>0.5</v>
      </c>
      <c r="E25" s="1">
        <f t="shared" si="0"/>
        <v>5.0625</v>
      </c>
      <c r="F25" s="1">
        <f t="shared" si="1"/>
        <v>1.5</v>
      </c>
      <c r="G25" s="1">
        <f t="shared" si="2"/>
        <v>2.75</v>
      </c>
      <c r="H25" s="1">
        <f t="shared" si="3"/>
        <v>0.48</v>
      </c>
      <c r="I25" s="1">
        <f t="shared" si="4"/>
        <v>0.11055625000000001</v>
      </c>
      <c r="J25" s="6">
        <f t="shared" si="5"/>
        <v>9.0451693142631004</v>
      </c>
      <c r="K25" s="2">
        <f>IF((E25-F25-G25-H25)&lt;0,-1,1)</f>
        <v>1</v>
      </c>
      <c r="L25" s="2">
        <f t="shared" si="6"/>
        <v>2.5</v>
      </c>
      <c r="M25" s="2">
        <f t="shared" si="7"/>
        <v>1.5</v>
      </c>
      <c r="N25" s="2">
        <f t="shared" si="8"/>
        <v>2.5</v>
      </c>
      <c r="O25" s="2">
        <f t="shared" si="9"/>
        <v>0.32</v>
      </c>
      <c r="P25" s="2">
        <f>ROUND((1+10^(-6-Q25))*(1-SQRT(E25)/L25),2)</f>
        <v>0.2</v>
      </c>
      <c r="Q25" s="2">
        <f t="shared" si="10"/>
        <v>-6</v>
      </c>
    </row>
    <row r="26" spans="1:17" x14ac:dyDescent="0.25">
      <c r="A26" s="1">
        <v>1E-3</v>
      </c>
      <c r="B26" s="1">
        <v>2.0000000000000001E-4</v>
      </c>
      <c r="C26" s="4">
        <v>0.2</v>
      </c>
      <c r="D26" s="4">
        <v>1</v>
      </c>
      <c r="E26" s="1">
        <f t="shared" si="0"/>
        <v>6.2475002499999999</v>
      </c>
      <c r="F26" s="1">
        <f t="shared" si="1"/>
        <v>1.5</v>
      </c>
      <c r="G26" s="1">
        <f t="shared" si="2"/>
        <v>3</v>
      </c>
      <c r="H26" s="1">
        <f t="shared" si="3"/>
        <v>0.64</v>
      </c>
      <c r="I26" s="1">
        <f t="shared" si="4"/>
        <v>1.2265568037500618</v>
      </c>
      <c r="J26" s="6">
        <f t="shared" si="5"/>
        <v>0.81529041047476203</v>
      </c>
      <c r="K26" s="2">
        <f>IF((E26-F26-G26-H26)&lt;0,-1,1)</f>
        <v>1</v>
      </c>
      <c r="L26" s="2">
        <f t="shared" si="6"/>
        <v>2.5</v>
      </c>
      <c r="M26" s="2">
        <f t="shared" si="7"/>
        <v>1.5</v>
      </c>
      <c r="N26" s="2">
        <f t="shared" si="8"/>
        <v>2.5</v>
      </c>
      <c r="O26" s="2">
        <f t="shared" si="9"/>
        <v>0.32</v>
      </c>
      <c r="P26" s="2">
        <f>ROUND((1+10^(-6-Q26))*(1-SQRT(E26)/L26),2)</f>
        <v>0.2</v>
      </c>
      <c r="Q26" s="2">
        <f t="shared" si="10"/>
        <v>-9</v>
      </c>
    </row>
    <row r="27" spans="1:17" x14ac:dyDescent="0.25">
      <c r="A27" s="1">
        <v>0.01</v>
      </c>
      <c r="B27" s="1">
        <v>2E-3</v>
      </c>
      <c r="C27" s="4">
        <v>0.2</v>
      </c>
      <c r="D27" s="4">
        <v>1</v>
      </c>
      <c r="E27" s="1">
        <f t="shared" si="0"/>
        <v>6.2250249999999996</v>
      </c>
      <c r="F27" s="1">
        <f t="shared" si="1"/>
        <v>1.5</v>
      </c>
      <c r="G27" s="1">
        <f t="shared" si="2"/>
        <v>3</v>
      </c>
      <c r="H27" s="1">
        <f t="shared" si="3"/>
        <v>0.64</v>
      </c>
      <c r="I27" s="1">
        <f t="shared" si="4"/>
        <v>1.1772792506249989</v>
      </c>
      <c r="J27" s="6">
        <f t="shared" si="5"/>
        <v>0.84941614274533062</v>
      </c>
      <c r="K27" s="2">
        <f>IF((E27-F27-G27-H27)&lt;0,-1,1)</f>
        <v>1</v>
      </c>
      <c r="L27" s="2">
        <f t="shared" si="6"/>
        <v>2.5</v>
      </c>
      <c r="M27" s="2">
        <f t="shared" si="7"/>
        <v>1.5</v>
      </c>
      <c r="N27" s="2">
        <f t="shared" si="8"/>
        <v>2.5</v>
      </c>
      <c r="O27" s="2">
        <f t="shared" si="9"/>
        <v>0.32</v>
      </c>
      <c r="P27" s="2">
        <f>ROUND((1+10^(-6-Q27))*(1-SQRT(E27)/L27),2)</f>
        <v>0.2</v>
      </c>
      <c r="Q27" s="2">
        <f t="shared" si="10"/>
        <v>-8</v>
      </c>
    </row>
    <row r="28" spans="1:17" x14ac:dyDescent="0.25">
      <c r="A28" s="1">
        <v>0.1</v>
      </c>
      <c r="B28" s="1">
        <v>1.7999999999999999E-2</v>
      </c>
      <c r="C28" s="4">
        <v>0.2</v>
      </c>
      <c r="D28" s="4">
        <v>1</v>
      </c>
      <c r="E28" s="1">
        <f t="shared" si="0"/>
        <v>6.0270250000000001</v>
      </c>
      <c r="F28" s="1">
        <f t="shared" si="1"/>
        <v>1.5</v>
      </c>
      <c r="G28" s="1">
        <f t="shared" si="2"/>
        <v>3</v>
      </c>
      <c r="H28" s="1">
        <f t="shared" si="3"/>
        <v>0.64</v>
      </c>
      <c r="I28" s="1">
        <f t="shared" si="4"/>
        <v>0.78681335062500013</v>
      </c>
      <c r="J28" s="6">
        <f t="shared" si="5"/>
        <v>1.270949456063063</v>
      </c>
      <c r="K28" s="2">
        <f>IF((E28-F28-G28-H28)&lt;0,-1,1)</f>
        <v>1</v>
      </c>
      <c r="L28" s="2">
        <f t="shared" si="6"/>
        <v>2.5</v>
      </c>
      <c r="M28" s="2">
        <f t="shared" si="7"/>
        <v>1.5</v>
      </c>
      <c r="N28" s="2">
        <f t="shared" si="8"/>
        <v>2.5</v>
      </c>
      <c r="O28" s="2">
        <f t="shared" si="9"/>
        <v>0.32</v>
      </c>
      <c r="P28" s="2">
        <f>ROUND((1+10^(-6-Q28))*(1-SQRT(E28)/L28),2)</f>
        <v>0.2</v>
      </c>
      <c r="Q28" s="2">
        <f t="shared" si="10"/>
        <v>-7</v>
      </c>
    </row>
    <row r="29" spans="1:17" x14ac:dyDescent="0.25">
      <c r="A29" s="1">
        <v>1E-3</v>
      </c>
      <c r="B29" s="1">
        <v>2.0000000000000001E-4</v>
      </c>
      <c r="C29" s="4">
        <v>0.3</v>
      </c>
      <c r="D29" s="4">
        <v>1.5</v>
      </c>
      <c r="E29" s="1">
        <f t="shared" si="0"/>
        <v>6.2475002499999999</v>
      </c>
      <c r="F29" s="1">
        <f t="shared" si="1"/>
        <v>1.5</v>
      </c>
      <c r="G29" s="1">
        <f t="shared" si="2"/>
        <v>3.25</v>
      </c>
      <c r="H29" s="1">
        <f t="shared" si="3"/>
        <v>0.8</v>
      </c>
      <c r="I29" s="1">
        <f t="shared" si="4"/>
        <v>0.48650659875006225</v>
      </c>
      <c r="J29" s="6">
        <f t="shared" si="5"/>
        <v>2.0554705785475682</v>
      </c>
      <c r="K29" s="2">
        <f>IF((E29-F29-G29-H29)&lt;0,-1,1)</f>
        <v>1</v>
      </c>
      <c r="L29" s="2">
        <f t="shared" si="6"/>
        <v>2.5</v>
      </c>
      <c r="M29" s="2">
        <f t="shared" si="7"/>
        <v>1.5</v>
      </c>
      <c r="N29" s="2">
        <f t="shared" si="8"/>
        <v>2.5</v>
      </c>
      <c r="O29" s="2">
        <f t="shared" si="9"/>
        <v>0.32</v>
      </c>
      <c r="P29" s="2">
        <f>ROUND((1+10^(-6-Q29))*(1-SQRT(E29)/L29),2)</f>
        <v>0.2</v>
      </c>
      <c r="Q29" s="2">
        <f t="shared" si="10"/>
        <v>-9</v>
      </c>
    </row>
    <row r="30" spans="1:17" x14ac:dyDescent="0.25">
      <c r="A30" s="1">
        <v>0.01</v>
      </c>
      <c r="B30" s="1">
        <v>2E-3</v>
      </c>
      <c r="C30" s="4">
        <v>0.3</v>
      </c>
      <c r="D30" s="4">
        <v>1.5</v>
      </c>
      <c r="E30" s="1">
        <f t="shared" si="0"/>
        <v>6.2250249999999996</v>
      </c>
      <c r="F30" s="1">
        <f t="shared" si="1"/>
        <v>1.5</v>
      </c>
      <c r="G30" s="1">
        <f t="shared" si="2"/>
        <v>3.25</v>
      </c>
      <c r="H30" s="1">
        <f t="shared" si="3"/>
        <v>0.8</v>
      </c>
      <c r="I30" s="1">
        <f t="shared" si="4"/>
        <v>0.45565875062499939</v>
      </c>
      <c r="J30" s="6">
        <f t="shared" si="5"/>
        <v>2.1946248121612082</v>
      </c>
      <c r="K30" s="2">
        <f>IF((E30-F30-G30-H30)&lt;0,-1,1)</f>
        <v>1</v>
      </c>
      <c r="L30" s="2">
        <f t="shared" si="6"/>
        <v>2.5</v>
      </c>
      <c r="M30" s="2">
        <f t="shared" si="7"/>
        <v>1.5</v>
      </c>
      <c r="N30" s="2">
        <f t="shared" si="8"/>
        <v>2.5</v>
      </c>
      <c r="O30" s="2">
        <f t="shared" si="9"/>
        <v>0.32</v>
      </c>
      <c r="P30" s="2">
        <f>ROUND((1+10^(-6-Q30))*(1-SQRT(E30)/L30),2)</f>
        <v>0.2</v>
      </c>
      <c r="Q30" s="2">
        <f t="shared" si="10"/>
        <v>-8</v>
      </c>
    </row>
    <row r="31" spans="1:17" x14ac:dyDescent="0.25">
      <c r="A31" s="1">
        <v>0.1</v>
      </c>
      <c r="B31" s="1">
        <v>1.7999999999999999E-2</v>
      </c>
      <c r="C31" s="4">
        <v>0.3</v>
      </c>
      <c r="D31" s="4">
        <v>1.5</v>
      </c>
      <c r="E31" s="1">
        <f t="shared" si="0"/>
        <v>6.0270250000000001</v>
      </c>
      <c r="F31" s="1">
        <f t="shared" si="1"/>
        <v>1.5</v>
      </c>
      <c r="G31" s="1">
        <f t="shared" si="2"/>
        <v>3.25</v>
      </c>
      <c r="H31" s="1">
        <f t="shared" si="3"/>
        <v>0.8</v>
      </c>
      <c r="I31" s="1">
        <f t="shared" si="4"/>
        <v>0.22755285062500002</v>
      </c>
      <c r="J31" s="6">
        <f t="shared" si="5"/>
        <v>4.3945834879826169</v>
      </c>
      <c r="K31" s="2">
        <f>IF((E31-F31-G31-H31)&lt;0,-1,1)</f>
        <v>1</v>
      </c>
      <c r="L31" s="2">
        <f t="shared" si="6"/>
        <v>2.5</v>
      </c>
      <c r="M31" s="2">
        <f t="shared" si="7"/>
        <v>1.5</v>
      </c>
      <c r="N31" s="2">
        <f t="shared" si="8"/>
        <v>2.5</v>
      </c>
      <c r="O31" s="2">
        <f t="shared" si="9"/>
        <v>0.32</v>
      </c>
      <c r="P31" s="2">
        <f>ROUND((1+10^(-6-Q31))*(1-SQRT(E31)/L31),2)</f>
        <v>0.2</v>
      </c>
      <c r="Q31" s="2">
        <f t="shared" si="10"/>
        <v>-7</v>
      </c>
    </row>
    <row r="32" spans="1:17" x14ac:dyDescent="0.25">
      <c r="A32" s="1">
        <v>1E-3</v>
      </c>
      <c r="B32" s="1">
        <v>2.0000000000000001E-4</v>
      </c>
      <c r="C32" s="4">
        <v>0.4</v>
      </c>
      <c r="D32" s="4">
        <v>2</v>
      </c>
      <c r="E32" s="1">
        <f t="shared" si="0"/>
        <v>6.2475002499999999</v>
      </c>
      <c r="F32" s="1">
        <f t="shared" si="1"/>
        <v>1.5</v>
      </c>
      <c r="G32" s="1">
        <f t="shared" si="2"/>
        <v>3.5</v>
      </c>
      <c r="H32" s="1">
        <f t="shared" si="3"/>
        <v>0.96</v>
      </c>
      <c r="I32" s="1">
        <f t="shared" si="4"/>
        <v>8.2656393750062437E-2</v>
      </c>
      <c r="J32" s="6">
        <f t="shared" si="5"/>
        <v>12.098277636256597</v>
      </c>
      <c r="K32" s="2">
        <f>IF((E32-F32-G32-H32)&lt;0,-1,1)</f>
        <v>1</v>
      </c>
      <c r="L32" s="2">
        <f t="shared" si="6"/>
        <v>2.5</v>
      </c>
      <c r="M32" s="2">
        <f t="shared" si="7"/>
        <v>1.5</v>
      </c>
      <c r="N32" s="2">
        <f t="shared" si="8"/>
        <v>2.5</v>
      </c>
      <c r="O32" s="2">
        <f t="shared" si="9"/>
        <v>0.32</v>
      </c>
      <c r="P32" s="2">
        <f>ROUND((1+10^(-6-Q32))*(1-SQRT(E32)/L32),2)</f>
        <v>0.2</v>
      </c>
      <c r="Q32" s="2">
        <f t="shared" si="10"/>
        <v>-9</v>
      </c>
    </row>
    <row r="33" spans="1:140" x14ac:dyDescent="0.25">
      <c r="A33" s="1">
        <v>0.01</v>
      </c>
      <c r="B33" s="1">
        <v>2E-3</v>
      </c>
      <c r="C33" s="4">
        <v>0.4</v>
      </c>
      <c r="D33" s="4">
        <v>2</v>
      </c>
      <c r="E33" s="1">
        <f t="shared" si="0"/>
        <v>6.2250249999999996</v>
      </c>
      <c r="F33" s="1">
        <f t="shared" si="1"/>
        <v>1.5</v>
      </c>
      <c r="G33" s="1">
        <f t="shared" si="2"/>
        <v>3.5</v>
      </c>
      <c r="H33" s="1">
        <f t="shared" si="3"/>
        <v>0.96</v>
      </c>
      <c r="I33" s="1">
        <f t="shared" si="4"/>
        <v>7.0238250624999804E-2</v>
      </c>
      <c r="J33" s="6">
        <f t="shared" si="5"/>
        <v>14.237256638679314</v>
      </c>
      <c r="K33" s="2">
        <f>IF((E33-F33-G33-H33)&lt;0,-1,1)</f>
        <v>1</v>
      </c>
      <c r="L33" s="2">
        <f t="shared" si="6"/>
        <v>2.5</v>
      </c>
      <c r="M33" s="2">
        <f t="shared" si="7"/>
        <v>1.5</v>
      </c>
      <c r="N33" s="2">
        <f t="shared" si="8"/>
        <v>2.5</v>
      </c>
      <c r="O33" s="2">
        <f t="shared" si="9"/>
        <v>0.32</v>
      </c>
      <c r="P33" s="2">
        <f>ROUND((1+10^(-6-Q33))*(1-SQRT(E33)/L33),2)</f>
        <v>0.2</v>
      </c>
      <c r="Q33" s="2">
        <f t="shared" si="10"/>
        <v>-8</v>
      </c>
    </row>
    <row r="34" spans="1:140" x14ac:dyDescent="0.25">
      <c r="A34" s="1">
        <v>0.1</v>
      </c>
      <c r="B34" s="1">
        <v>1.7999999999999999E-2</v>
      </c>
      <c r="C34" s="4">
        <v>0.4</v>
      </c>
      <c r="D34" s="4">
        <v>2</v>
      </c>
      <c r="E34" s="1">
        <f t="shared" si="0"/>
        <v>6.0270250000000001</v>
      </c>
      <c r="F34" s="1">
        <f t="shared" si="1"/>
        <v>1.5</v>
      </c>
      <c r="G34" s="1">
        <f t="shared" ref="G34:G65" si="11">2.5*(1+C34)</f>
        <v>3.5</v>
      </c>
      <c r="H34" s="1">
        <f t="shared" ref="H34:H65" si="12">0.32*(1+D34)</f>
        <v>0.96</v>
      </c>
      <c r="I34" s="1">
        <f t="shared" si="4"/>
        <v>4.4923506250000153E-3</v>
      </c>
      <c r="J34" s="6">
        <f t="shared" si="5"/>
        <v>222.60061234645872</v>
      </c>
      <c r="K34" s="2">
        <f>IF((E34-F34-G34-H34)&lt;0,-1,1)</f>
        <v>1</v>
      </c>
      <c r="L34" s="2">
        <f t="shared" si="6"/>
        <v>2.5</v>
      </c>
      <c r="M34" s="2">
        <f t="shared" si="7"/>
        <v>1.5</v>
      </c>
      <c r="N34" s="2">
        <f t="shared" si="8"/>
        <v>2.5</v>
      </c>
      <c r="O34" s="2">
        <f t="shared" si="9"/>
        <v>0.32</v>
      </c>
      <c r="P34" s="2">
        <f>ROUND((1+10^(-6-Q34))*(1-SQRT(E34)/L34),2)</f>
        <v>0.2</v>
      </c>
      <c r="Q34" s="2">
        <f t="shared" si="10"/>
        <v>-7</v>
      </c>
    </row>
    <row r="35" spans="1:140" x14ac:dyDescent="0.25">
      <c r="A35" s="1">
        <v>1E-3</v>
      </c>
      <c r="B35" s="1">
        <v>2.0000000000000001E-4</v>
      </c>
      <c r="C35" s="4">
        <v>0</v>
      </c>
      <c r="D35" s="4">
        <v>0</v>
      </c>
      <c r="E35" s="1">
        <f t="shared" ref="E35:E98" si="13">(2.75*2.75)*((1-B35)*(1-B35))</f>
        <v>7.5594753025000001</v>
      </c>
      <c r="F35" s="1">
        <f>1</f>
        <v>1</v>
      </c>
      <c r="G35" s="1">
        <f t="shared" si="11"/>
        <v>2.5</v>
      </c>
      <c r="H35" s="1">
        <f t="shared" si="12"/>
        <v>0.32</v>
      </c>
      <c r="I35" s="1">
        <f t="shared" si="4"/>
        <v>13.983675538007468</v>
      </c>
      <c r="J35" s="6">
        <f t="shared" si="5"/>
        <v>7.1511956729975013E-2</v>
      </c>
      <c r="K35" s="2">
        <f>IF((E35-F35-G35-H35)&lt;0,-1,1)</f>
        <v>1</v>
      </c>
      <c r="L35" s="2">
        <f t="shared" si="6"/>
        <v>2.75</v>
      </c>
      <c r="M35" s="2">
        <f t="shared" si="7"/>
        <v>1</v>
      </c>
      <c r="N35" s="2">
        <f t="shared" si="8"/>
        <v>2.5</v>
      </c>
      <c r="O35" s="2">
        <f t="shared" si="9"/>
        <v>0.32</v>
      </c>
      <c r="P35" s="2">
        <f>ROUND((1+10^(-6-Q35))*(1-SQRT(E35)/L35),2)</f>
        <v>0.2</v>
      </c>
      <c r="Q35" s="2">
        <f t="shared" si="10"/>
        <v>-9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</row>
    <row r="36" spans="1:140" x14ac:dyDescent="0.25">
      <c r="A36" s="1">
        <v>0.01</v>
      </c>
      <c r="B36" s="1">
        <v>2E-3</v>
      </c>
      <c r="C36" s="4">
        <v>0</v>
      </c>
      <c r="D36" s="4">
        <v>0</v>
      </c>
      <c r="E36" s="1">
        <f t="shared" si="13"/>
        <v>7.5322802500000003</v>
      </c>
      <c r="F36" s="1">
        <f>1</f>
        <v>1</v>
      </c>
      <c r="G36" s="1">
        <f t="shared" si="11"/>
        <v>2.5</v>
      </c>
      <c r="H36" s="1">
        <f t="shared" si="12"/>
        <v>0.32</v>
      </c>
      <c r="I36" s="1">
        <f t="shared" si="4"/>
        <v>13.781024654540067</v>
      </c>
      <c r="J36" s="6">
        <f t="shared" si="5"/>
        <v>7.2563544806558106E-2</v>
      </c>
      <c r="K36" s="2">
        <f>IF((E36-F36-G36-H36)&lt;0,-1,1)</f>
        <v>1</v>
      </c>
      <c r="L36" s="2">
        <f t="shared" si="6"/>
        <v>2.75</v>
      </c>
      <c r="M36" s="2">
        <f t="shared" si="7"/>
        <v>1</v>
      </c>
      <c r="N36" s="2">
        <f t="shared" si="8"/>
        <v>2.5</v>
      </c>
      <c r="O36" s="2">
        <f t="shared" si="9"/>
        <v>0.32</v>
      </c>
      <c r="P36" s="2">
        <f>ROUND((1+10^(-6-Q36))*(1-SQRT(E36)/L36),2)</f>
        <v>0.2</v>
      </c>
      <c r="Q36" s="2">
        <f t="shared" si="10"/>
        <v>-8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</row>
    <row r="37" spans="1:140" x14ac:dyDescent="0.25">
      <c r="A37" s="1">
        <v>0.1</v>
      </c>
      <c r="B37" s="1">
        <v>1.7999999999999999E-2</v>
      </c>
      <c r="C37" s="4">
        <v>0</v>
      </c>
      <c r="D37" s="4">
        <v>0</v>
      </c>
      <c r="E37" s="1">
        <f t="shared" si="13"/>
        <v>7.2927002499999993</v>
      </c>
      <c r="F37" s="1">
        <f>1</f>
        <v>1</v>
      </c>
      <c r="G37" s="1">
        <f t="shared" si="11"/>
        <v>2.5</v>
      </c>
      <c r="H37" s="1">
        <f t="shared" si="12"/>
        <v>0.32</v>
      </c>
      <c r="I37" s="1">
        <f t="shared" si="4"/>
        <v>12.059647026350058</v>
      </c>
      <c r="J37" s="6">
        <f t="shared" si="5"/>
        <v>8.2921166582655567E-2</v>
      </c>
      <c r="K37" s="2">
        <f>IF((E37-F37-G37-H37)&lt;0,-1,1)</f>
        <v>1</v>
      </c>
      <c r="L37" s="2">
        <f t="shared" si="6"/>
        <v>2.75</v>
      </c>
      <c r="M37" s="2">
        <f t="shared" si="7"/>
        <v>1</v>
      </c>
      <c r="N37" s="2">
        <f t="shared" si="8"/>
        <v>2.5</v>
      </c>
      <c r="O37" s="2">
        <f t="shared" si="9"/>
        <v>0.32</v>
      </c>
      <c r="P37" s="2">
        <f>ROUND((1+10^(-6-Q37))*(1-SQRT(E37)/L37),2)</f>
        <v>0.2</v>
      </c>
      <c r="Q37" s="2">
        <f t="shared" si="10"/>
        <v>-7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</row>
    <row r="38" spans="1:140" x14ac:dyDescent="0.25">
      <c r="A38" s="1">
        <v>1</v>
      </c>
      <c r="B38" s="1">
        <v>0.1</v>
      </c>
      <c r="C38" s="4">
        <v>0</v>
      </c>
      <c r="D38" s="4">
        <v>0</v>
      </c>
      <c r="E38" s="1">
        <f t="shared" si="13"/>
        <v>6.1256250000000003</v>
      </c>
      <c r="F38" s="1">
        <f>1</f>
        <v>1</v>
      </c>
      <c r="G38" s="1">
        <f t="shared" si="11"/>
        <v>2.5</v>
      </c>
      <c r="H38" s="1">
        <f t="shared" si="12"/>
        <v>0.32</v>
      </c>
      <c r="I38" s="1">
        <f t="shared" si="4"/>
        <v>5.315906640625002</v>
      </c>
      <c r="J38" s="6">
        <f t="shared" si="5"/>
        <v>0.18811466558833848</v>
      </c>
      <c r="K38" s="2">
        <f>IF((E38-F38-G38-H38)&lt;0,-1,1)</f>
        <v>1</v>
      </c>
      <c r="L38" s="2">
        <f t="shared" si="6"/>
        <v>2.75</v>
      </c>
      <c r="M38" s="2">
        <f t="shared" si="7"/>
        <v>1</v>
      </c>
      <c r="N38" s="2">
        <f t="shared" si="8"/>
        <v>2.5</v>
      </c>
      <c r="O38" s="2">
        <f t="shared" si="9"/>
        <v>0.32</v>
      </c>
      <c r="P38" s="2">
        <f>ROUND((1+10^(-6-Q38))*(1-SQRT(E38)/L38),2)</f>
        <v>0.2</v>
      </c>
      <c r="Q38" s="2">
        <f t="shared" si="10"/>
        <v>-6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</row>
    <row r="39" spans="1:140" x14ac:dyDescent="0.25">
      <c r="A39" s="1">
        <v>10</v>
      </c>
      <c r="B39" s="1">
        <v>0.182</v>
      </c>
      <c r="C39" s="4">
        <v>0</v>
      </c>
      <c r="D39" s="4">
        <v>0</v>
      </c>
      <c r="E39" s="1">
        <f t="shared" si="13"/>
        <v>5.0602502500000002</v>
      </c>
      <c r="F39" s="1">
        <f>1</f>
        <v>1</v>
      </c>
      <c r="G39" s="1">
        <f t="shared" si="11"/>
        <v>2.5</v>
      </c>
      <c r="H39" s="1">
        <f t="shared" si="12"/>
        <v>0.32</v>
      </c>
      <c r="I39" s="1">
        <f t="shared" si="4"/>
        <v>1.5382206826250628</v>
      </c>
      <c r="J39" s="6">
        <f t="shared" si="5"/>
        <v>0.65010177752482301</v>
      </c>
      <c r="K39" s="2">
        <f>IF((E39-F39-G39-H39)&lt;0,-1,1)</f>
        <v>1</v>
      </c>
      <c r="L39" s="2">
        <f t="shared" si="6"/>
        <v>2.75</v>
      </c>
      <c r="M39" s="2">
        <f t="shared" si="7"/>
        <v>1</v>
      </c>
      <c r="N39" s="2">
        <f t="shared" si="8"/>
        <v>2.5</v>
      </c>
      <c r="O39" s="2">
        <f t="shared" si="9"/>
        <v>0.32</v>
      </c>
      <c r="P39" s="2">
        <f>ROUND((1+10^(-6-Q39))*(1-SQRT(E39)/L39),2)</f>
        <v>0.2</v>
      </c>
      <c r="Q39" s="2">
        <f t="shared" si="10"/>
        <v>-5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</row>
    <row r="40" spans="1:140" x14ac:dyDescent="0.25">
      <c r="A40" s="1">
        <v>100</v>
      </c>
      <c r="B40" s="1">
        <v>0.19800000000000001</v>
      </c>
      <c r="C40" s="4">
        <v>0</v>
      </c>
      <c r="D40" s="4">
        <v>0</v>
      </c>
      <c r="E40" s="1">
        <f t="shared" si="13"/>
        <v>4.8642302500000012</v>
      </c>
      <c r="F40" s="1">
        <f>1</f>
        <v>1</v>
      </c>
      <c r="G40" s="1">
        <f t="shared" si="11"/>
        <v>2.5</v>
      </c>
      <c r="H40" s="1">
        <f t="shared" si="12"/>
        <v>0.32</v>
      </c>
      <c r="I40" s="1">
        <f t="shared" si="4"/>
        <v>1.0904168150150648</v>
      </c>
      <c r="J40" s="6">
        <f t="shared" si="5"/>
        <v>0.91708050190530521</v>
      </c>
      <c r="K40" s="2">
        <f>IF((E40-F40-G40-H40)&lt;0,-1,1)</f>
        <v>1</v>
      </c>
      <c r="L40" s="2">
        <f t="shared" si="6"/>
        <v>2.75</v>
      </c>
      <c r="M40" s="2">
        <f t="shared" si="7"/>
        <v>1</v>
      </c>
      <c r="N40" s="2">
        <f t="shared" si="8"/>
        <v>2.5</v>
      </c>
      <c r="O40" s="2">
        <f t="shared" si="9"/>
        <v>0.32</v>
      </c>
      <c r="P40" s="2">
        <f>ROUND((1+10^(-6-Q40))*(1-SQRT(E40)/L40),2)</f>
        <v>0.2</v>
      </c>
      <c r="Q40" s="2">
        <f t="shared" si="10"/>
        <v>-4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</row>
    <row r="41" spans="1:140" x14ac:dyDescent="0.25">
      <c r="A41" s="1">
        <v>1000</v>
      </c>
      <c r="B41" s="1">
        <v>0.19980000000000001</v>
      </c>
      <c r="C41" s="4">
        <v>0</v>
      </c>
      <c r="D41" s="4">
        <v>0</v>
      </c>
      <c r="E41" s="1">
        <f t="shared" si="13"/>
        <v>4.8424203025000008</v>
      </c>
      <c r="F41" s="1">
        <f>1</f>
        <v>1</v>
      </c>
      <c r="G41" s="1">
        <f t="shared" si="11"/>
        <v>2.5</v>
      </c>
      <c r="H41" s="1">
        <f t="shared" si="12"/>
        <v>0.32</v>
      </c>
      <c r="I41" s="1">
        <f t="shared" si="4"/>
        <v>1.0453432749641929</v>
      </c>
      <c r="J41" s="6">
        <f t="shared" si="5"/>
        <v>0.95662355510370878</v>
      </c>
      <c r="K41" s="2">
        <f>IF((E41-F41-G41-H41)&lt;0,-1,1)</f>
        <v>1</v>
      </c>
      <c r="L41" s="2">
        <f t="shared" si="6"/>
        <v>2.75</v>
      </c>
      <c r="M41" s="2">
        <f t="shared" si="7"/>
        <v>1</v>
      </c>
      <c r="N41" s="2">
        <f t="shared" si="8"/>
        <v>2.5</v>
      </c>
      <c r="O41" s="2">
        <f t="shared" si="9"/>
        <v>0.32</v>
      </c>
      <c r="P41" s="2">
        <f>ROUND((1+10^(-6-Q41))*(1-SQRT(E41)/L41),2)</f>
        <v>0.2</v>
      </c>
      <c r="Q41" s="2">
        <f t="shared" si="10"/>
        <v>-3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</row>
    <row r="42" spans="1:140" x14ac:dyDescent="0.25">
      <c r="A42" s="1">
        <v>1E-3</v>
      </c>
      <c r="B42" s="1">
        <v>2.0000000000000001E-4</v>
      </c>
      <c r="C42" s="4">
        <v>0.02</v>
      </c>
      <c r="D42" s="4">
        <v>0.1</v>
      </c>
      <c r="E42" s="1">
        <f t="shared" si="13"/>
        <v>7.5594753025000001</v>
      </c>
      <c r="F42" s="1">
        <f>1</f>
        <v>1</v>
      </c>
      <c r="G42" s="1">
        <f t="shared" si="11"/>
        <v>2.5499999999999998</v>
      </c>
      <c r="H42" s="1">
        <f t="shared" si="12"/>
        <v>0.35200000000000004</v>
      </c>
      <c r="I42" s="1">
        <f t="shared" si="4"/>
        <v>13.377125588397469</v>
      </c>
      <c r="J42" s="6">
        <f t="shared" si="5"/>
        <v>7.4754474972361859E-2</v>
      </c>
      <c r="K42" s="2">
        <f>IF((E42-F42-G42-H42)&lt;0,-1,1)</f>
        <v>1</v>
      </c>
      <c r="L42" s="2">
        <f t="shared" si="6"/>
        <v>2.75</v>
      </c>
      <c r="M42" s="2">
        <f t="shared" si="7"/>
        <v>1</v>
      </c>
      <c r="N42" s="2">
        <f t="shared" si="8"/>
        <v>2.5</v>
      </c>
      <c r="O42" s="2">
        <f t="shared" si="9"/>
        <v>0.32</v>
      </c>
      <c r="P42" s="2">
        <f>ROUND((1+10^(-6-Q42))*(1-SQRT(E42)/L42),2)</f>
        <v>0.2</v>
      </c>
      <c r="Q42" s="2">
        <f t="shared" si="10"/>
        <v>-9</v>
      </c>
    </row>
    <row r="43" spans="1:140" x14ac:dyDescent="0.25">
      <c r="A43" s="1">
        <v>0.01</v>
      </c>
      <c r="B43" s="1">
        <v>2E-3</v>
      </c>
      <c r="C43" s="4">
        <v>0.02</v>
      </c>
      <c r="D43" s="4">
        <v>0.1</v>
      </c>
      <c r="E43" s="1">
        <f t="shared" si="13"/>
        <v>7.5322802500000003</v>
      </c>
      <c r="F43" s="1">
        <f>1</f>
        <v>1</v>
      </c>
      <c r="G43" s="1">
        <f t="shared" si="11"/>
        <v>2.5499999999999998</v>
      </c>
      <c r="H43" s="1">
        <f t="shared" si="12"/>
        <v>0.35200000000000004</v>
      </c>
      <c r="I43" s="1">
        <f t="shared" si="4"/>
        <v>13.178934693540068</v>
      </c>
      <c r="J43" s="6">
        <f t="shared" si="5"/>
        <v>7.5878667225672727E-2</v>
      </c>
      <c r="K43" s="2">
        <f>IF((E43-F43-G43-H43)&lt;0,-1,1)</f>
        <v>1</v>
      </c>
      <c r="L43" s="2">
        <f t="shared" si="6"/>
        <v>2.75</v>
      </c>
      <c r="M43" s="2">
        <f t="shared" si="7"/>
        <v>1</v>
      </c>
      <c r="N43" s="2">
        <f t="shared" si="8"/>
        <v>2.5</v>
      </c>
      <c r="O43" s="2">
        <f t="shared" si="9"/>
        <v>0.32</v>
      </c>
      <c r="P43" s="2">
        <f>ROUND((1+10^(-6-Q43))*(1-SQRT(E43)/L43),2)</f>
        <v>0.2</v>
      </c>
      <c r="Q43" s="2">
        <f t="shared" si="10"/>
        <v>-8</v>
      </c>
    </row>
    <row r="44" spans="1:140" x14ac:dyDescent="0.25">
      <c r="A44" s="1">
        <v>0.1</v>
      </c>
      <c r="B44" s="1">
        <v>1.7999999999999999E-2</v>
      </c>
      <c r="C44" s="4">
        <v>0.02</v>
      </c>
      <c r="D44" s="4">
        <v>0.1</v>
      </c>
      <c r="E44" s="1">
        <f t="shared" si="13"/>
        <v>7.2927002499999993</v>
      </c>
      <c r="F44" s="1">
        <f>1</f>
        <v>1</v>
      </c>
      <c r="G44" s="1">
        <f t="shared" si="11"/>
        <v>2.5499999999999998</v>
      </c>
      <c r="H44" s="1">
        <f t="shared" si="12"/>
        <v>0.35200000000000004</v>
      </c>
      <c r="I44" s="1">
        <f t="shared" si="4"/>
        <v>11.496848185350061</v>
      </c>
      <c r="J44" s="6">
        <f t="shared" si="5"/>
        <v>8.6980360519525429E-2</v>
      </c>
      <c r="K44" s="2">
        <f>IF((E44-F44-G44-H44)&lt;0,-1,1)</f>
        <v>1</v>
      </c>
      <c r="L44" s="2">
        <f t="shared" si="6"/>
        <v>2.75</v>
      </c>
      <c r="M44" s="2">
        <f t="shared" si="7"/>
        <v>1</v>
      </c>
      <c r="N44" s="2">
        <f t="shared" si="8"/>
        <v>2.5</v>
      </c>
      <c r="O44" s="2">
        <f t="shared" si="9"/>
        <v>0.32</v>
      </c>
      <c r="P44" s="2">
        <f>ROUND((1+10^(-6-Q44))*(1-SQRT(E44)/L44),2)</f>
        <v>0.2</v>
      </c>
      <c r="Q44" s="2">
        <f t="shared" si="10"/>
        <v>-7</v>
      </c>
    </row>
    <row r="45" spans="1:140" x14ac:dyDescent="0.25">
      <c r="A45" s="1">
        <v>1</v>
      </c>
      <c r="B45" s="1">
        <v>0.1</v>
      </c>
      <c r="C45" s="4">
        <v>0.02</v>
      </c>
      <c r="D45" s="4">
        <v>0.1</v>
      </c>
      <c r="E45" s="1">
        <f t="shared" si="13"/>
        <v>6.1256250000000003</v>
      </c>
      <c r="F45" s="1">
        <f>1</f>
        <v>1</v>
      </c>
      <c r="G45" s="1">
        <f t="shared" si="11"/>
        <v>2.5499999999999998</v>
      </c>
      <c r="H45" s="1">
        <f t="shared" si="12"/>
        <v>0.35200000000000004</v>
      </c>
      <c r="I45" s="1">
        <f t="shared" si="4"/>
        <v>4.9445081406250031</v>
      </c>
      <c r="J45" s="6">
        <f t="shared" si="5"/>
        <v>0.2022445856209262</v>
      </c>
      <c r="K45" s="2">
        <f>IF((E45-F45-G45-H45)&lt;0,-1,1)</f>
        <v>1</v>
      </c>
      <c r="L45" s="2">
        <f t="shared" si="6"/>
        <v>2.75</v>
      </c>
      <c r="M45" s="2">
        <f t="shared" si="7"/>
        <v>1</v>
      </c>
      <c r="N45" s="2">
        <f t="shared" si="8"/>
        <v>2.5</v>
      </c>
      <c r="O45" s="2">
        <f t="shared" si="9"/>
        <v>0.32</v>
      </c>
      <c r="P45" s="2">
        <f>ROUND((1+10^(-6-Q45))*(1-SQRT(E45)/L45),2)</f>
        <v>0.2</v>
      </c>
      <c r="Q45" s="2">
        <f t="shared" si="10"/>
        <v>-6</v>
      </c>
    </row>
    <row r="46" spans="1:140" x14ac:dyDescent="0.25">
      <c r="A46" s="1">
        <v>10</v>
      </c>
      <c r="B46" s="1">
        <v>0.182</v>
      </c>
      <c r="C46" s="4">
        <v>0.02</v>
      </c>
      <c r="D46" s="4">
        <v>0.1</v>
      </c>
      <c r="E46" s="1">
        <f t="shared" si="13"/>
        <v>5.0602502500000002</v>
      </c>
      <c r="F46" s="1">
        <f>1</f>
        <v>1</v>
      </c>
      <c r="G46" s="1">
        <f t="shared" si="11"/>
        <v>2.5499999999999998</v>
      </c>
      <c r="H46" s="1">
        <f t="shared" si="12"/>
        <v>0.35200000000000004</v>
      </c>
      <c r="I46" s="1">
        <f t="shared" si="4"/>
        <v>1.341543641625063</v>
      </c>
      <c r="J46" s="6">
        <f t="shared" si="5"/>
        <v>0.74540996578289609</v>
      </c>
      <c r="K46" s="2">
        <f>IF((E46-F46-G46-H46)&lt;0,-1,1)</f>
        <v>1</v>
      </c>
      <c r="L46" s="2">
        <f t="shared" si="6"/>
        <v>2.75</v>
      </c>
      <c r="M46" s="2">
        <f t="shared" si="7"/>
        <v>1</v>
      </c>
      <c r="N46" s="2">
        <f t="shared" si="8"/>
        <v>2.5</v>
      </c>
      <c r="O46" s="2">
        <f t="shared" si="9"/>
        <v>0.32</v>
      </c>
      <c r="P46" s="2">
        <f>ROUND((1+10^(-6-Q46))*(1-SQRT(E46)/L46),2)</f>
        <v>0.2</v>
      </c>
      <c r="Q46" s="2">
        <f t="shared" si="10"/>
        <v>-5</v>
      </c>
    </row>
    <row r="47" spans="1:140" x14ac:dyDescent="0.25">
      <c r="A47" s="1">
        <v>100</v>
      </c>
      <c r="B47" s="1">
        <v>0.19800000000000001</v>
      </c>
      <c r="C47" s="4">
        <v>0.02</v>
      </c>
      <c r="D47" s="4">
        <v>0.1</v>
      </c>
      <c r="E47" s="1">
        <f t="shared" si="13"/>
        <v>4.8642302500000012</v>
      </c>
      <c r="F47" s="1">
        <f>1</f>
        <v>1</v>
      </c>
      <c r="G47" s="1">
        <f t="shared" si="11"/>
        <v>2.5499999999999998</v>
      </c>
      <c r="H47" s="1">
        <f t="shared" si="12"/>
        <v>0.35200000000000004</v>
      </c>
      <c r="I47" s="1">
        <f t="shared" si="4"/>
        <v>0.92588705401506499</v>
      </c>
      <c r="J47" s="6">
        <f t="shared" si="5"/>
        <v>1.0800453421003651</v>
      </c>
      <c r="K47" s="2">
        <f>IF((E47-F47-G47-H47)&lt;0,-1,1)</f>
        <v>1</v>
      </c>
      <c r="L47" s="2">
        <f t="shared" si="6"/>
        <v>2.75</v>
      </c>
      <c r="M47" s="2">
        <f t="shared" si="7"/>
        <v>1</v>
      </c>
      <c r="N47" s="2">
        <f t="shared" si="8"/>
        <v>2.5</v>
      </c>
      <c r="O47" s="2">
        <f t="shared" si="9"/>
        <v>0.32</v>
      </c>
      <c r="P47" s="2">
        <f>ROUND((1+10^(-6-Q47))*(1-SQRT(E47)/L47),2)</f>
        <v>0.2</v>
      </c>
      <c r="Q47" s="2">
        <f t="shared" si="10"/>
        <v>-4</v>
      </c>
    </row>
    <row r="48" spans="1:140" x14ac:dyDescent="0.25">
      <c r="A48" s="1">
        <v>1000</v>
      </c>
      <c r="B48" s="1">
        <v>0.19980000000000001</v>
      </c>
      <c r="C48" s="4">
        <v>0.02</v>
      </c>
      <c r="D48" s="4">
        <v>0.1</v>
      </c>
      <c r="E48" s="1">
        <f t="shared" si="13"/>
        <v>4.8424203025000008</v>
      </c>
      <c r="F48" s="1">
        <f>1</f>
        <v>1</v>
      </c>
      <c r="G48" s="1">
        <f t="shared" si="11"/>
        <v>2.5499999999999998</v>
      </c>
      <c r="H48" s="1">
        <f t="shared" si="12"/>
        <v>0.35200000000000004</v>
      </c>
      <c r="I48" s="1">
        <f t="shared" si="4"/>
        <v>0.88439034535419314</v>
      </c>
      <c r="J48" s="6">
        <f t="shared" si="5"/>
        <v>1.1307224295845359</v>
      </c>
      <c r="K48" s="2">
        <f>IF((E48-F48-G48-H48)&lt;0,-1,1)</f>
        <v>1</v>
      </c>
      <c r="L48" s="2">
        <f t="shared" si="6"/>
        <v>2.75</v>
      </c>
      <c r="M48" s="2">
        <f t="shared" si="7"/>
        <v>1</v>
      </c>
      <c r="N48" s="2">
        <f t="shared" si="8"/>
        <v>2.5</v>
      </c>
      <c r="O48" s="2">
        <f t="shared" si="9"/>
        <v>0.32</v>
      </c>
      <c r="P48" s="2">
        <f>ROUND((1+10^(-6-Q48))*(1-SQRT(E48)/L48),2)</f>
        <v>0.2</v>
      </c>
      <c r="Q48" s="2">
        <f t="shared" si="10"/>
        <v>-3</v>
      </c>
    </row>
    <row r="49" spans="1:17" x14ac:dyDescent="0.25">
      <c r="A49" s="1">
        <v>1E-3</v>
      </c>
      <c r="B49" s="1">
        <v>2.0000000000000001E-4</v>
      </c>
      <c r="C49" s="4">
        <v>0.04</v>
      </c>
      <c r="D49" s="4">
        <v>0.2</v>
      </c>
      <c r="E49" s="1">
        <f t="shared" si="13"/>
        <v>7.5594753025000001</v>
      </c>
      <c r="F49" s="1">
        <f>1</f>
        <v>1</v>
      </c>
      <c r="G49" s="1">
        <f t="shared" si="11"/>
        <v>2.6</v>
      </c>
      <c r="H49" s="1">
        <f t="shared" si="12"/>
        <v>0.38400000000000001</v>
      </c>
      <c r="I49" s="1">
        <f t="shared" si="4"/>
        <v>12.784023638787467</v>
      </c>
      <c r="J49" s="6">
        <f t="shared" si="5"/>
        <v>7.8222633832273444E-2</v>
      </c>
      <c r="K49" s="2">
        <f>IF((E49-F49-G49-H49)&lt;0,-1,1)</f>
        <v>1</v>
      </c>
      <c r="L49" s="2">
        <f t="shared" si="6"/>
        <v>2.75</v>
      </c>
      <c r="M49" s="2">
        <f t="shared" si="7"/>
        <v>1</v>
      </c>
      <c r="N49" s="2">
        <f t="shared" si="8"/>
        <v>2.5</v>
      </c>
      <c r="O49" s="2">
        <f t="shared" si="9"/>
        <v>0.32</v>
      </c>
      <c r="P49" s="2">
        <f>ROUND((1+10^(-6-Q49))*(1-SQRT(E49)/L49),2)</f>
        <v>0.2</v>
      </c>
      <c r="Q49" s="2">
        <f t="shared" si="10"/>
        <v>-9</v>
      </c>
    </row>
    <row r="50" spans="1:17" x14ac:dyDescent="0.25">
      <c r="A50" s="1">
        <v>0.01</v>
      </c>
      <c r="B50" s="1">
        <v>2E-3</v>
      </c>
      <c r="C50" s="4">
        <v>0.04</v>
      </c>
      <c r="D50" s="4">
        <v>0.2</v>
      </c>
      <c r="E50" s="1">
        <f t="shared" si="13"/>
        <v>7.5322802500000003</v>
      </c>
      <c r="F50" s="1">
        <f>1</f>
        <v>1</v>
      </c>
      <c r="G50" s="1">
        <f t="shared" si="11"/>
        <v>2.6</v>
      </c>
      <c r="H50" s="1">
        <f t="shared" si="12"/>
        <v>0.38400000000000001</v>
      </c>
      <c r="I50" s="1">
        <f t="shared" si="4"/>
        <v>12.590292732540066</v>
      </c>
      <c r="J50" s="6">
        <f t="shared" si="5"/>
        <v>7.9426270797934975E-2</v>
      </c>
      <c r="K50" s="2">
        <f>IF((E50-F50-G50-H50)&lt;0,-1,1)</f>
        <v>1</v>
      </c>
      <c r="L50" s="2">
        <f t="shared" si="6"/>
        <v>2.75</v>
      </c>
      <c r="M50" s="2">
        <f t="shared" si="7"/>
        <v>1</v>
      </c>
      <c r="N50" s="2">
        <f t="shared" si="8"/>
        <v>2.5</v>
      </c>
      <c r="O50" s="2">
        <f t="shared" si="9"/>
        <v>0.32</v>
      </c>
      <c r="P50" s="2">
        <f>ROUND((1+10^(-6-Q50))*(1-SQRT(E50)/L50),2)</f>
        <v>0.2</v>
      </c>
      <c r="Q50" s="2">
        <f t="shared" si="10"/>
        <v>-8</v>
      </c>
    </row>
    <row r="51" spans="1:17" x14ac:dyDescent="0.25">
      <c r="A51" s="1">
        <v>0.1</v>
      </c>
      <c r="B51" s="1">
        <v>1.7999999999999999E-2</v>
      </c>
      <c r="C51" s="4">
        <v>0.04</v>
      </c>
      <c r="D51" s="4">
        <v>0.2</v>
      </c>
      <c r="E51" s="1">
        <f t="shared" si="13"/>
        <v>7.2927002499999993</v>
      </c>
      <c r="F51" s="1">
        <f>1</f>
        <v>1</v>
      </c>
      <c r="G51" s="1">
        <f t="shared" si="11"/>
        <v>2.6</v>
      </c>
      <c r="H51" s="1">
        <f t="shared" si="12"/>
        <v>0.38400000000000001</v>
      </c>
      <c r="I51" s="1">
        <f t="shared" si="4"/>
        <v>10.947497344350058</v>
      </c>
      <c r="J51" s="6">
        <f t="shared" si="5"/>
        <v>9.1345078107380809E-2</v>
      </c>
      <c r="K51" s="2">
        <f>IF((E51-F51-G51-H51)&lt;0,-1,1)</f>
        <v>1</v>
      </c>
      <c r="L51" s="2">
        <f t="shared" si="6"/>
        <v>2.75</v>
      </c>
      <c r="M51" s="2">
        <f t="shared" si="7"/>
        <v>1</v>
      </c>
      <c r="N51" s="2">
        <f t="shared" si="8"/>
        <v>2.5</v>
      </c>
      <c r="O51" s="2">
        <f t="shared" si="9"/>
        <v>0.32</v>
      </c>
      <c r="P51" s="2">
        <f>ROUND((1+10^(-6-Q51))*(1-SQRT(E51)/L51),2)</f>
        <v>0.2</v>
      </c>
      <c r="Q51" s="2">
        <f t="shared" si="10"/>
        <v>-7</v>
      </c>
    </row>
    <row r="52" spans="1:17" x14ac:dyDescent="0.25">
      <c r="A52" s="1">
        <v>1</v>
      </c>
      <c r="B52" s="1">
        <v>0.1</v>
      </c>
      <c r="C52" s="4">
        <v>0.04</v>
      </c>
      <c r="D52" s="4">
        <v>0.2</v>
      </c>
      <c r="E52" s="1">
        <f t="shared" si="13"/>
        <v>6.1256250000000003</v>
      </c>
      <c r="F52" s="1">
        <f>1</f>
        <v>1</v>
      </c>
      <c r="G52" s="1">
        <f t="shared" si="11"/>
        <v>2.6</v>
      </c>
      <c r="H52" s="1">
        <f t="shared" si="12"/>
        <v>0.38400000000000001</v>
      </c>
      <c r="I52" s="1">
        <f t="shared" si="4"/>
        <v>4.586557640625001</v>
      </c>
      <c r="J52" s="6">
        <f t="shared" si="5"/>
        <v>0.218028438396281</v>
      </c>
      <c r="K52" s="2">
        <f>IF((E52-F52-G52-H52)&lt;0,-1,1)</f>
        <v>1</v>
      </c>
      <c r="L52" s="2">
        <f t="shared" si="6"/>
        <v>2.75</v>
      </c>
      <c r="M52" s="2">
        <f t="shared" si="7"/>
        <v>1</v>
      </c>
      <c r="N52" s="2">
        <f t="shared" si="8"/>
        <v>2.5</v>
      </c>
      <c r="O52" s="2">
        <f t="shared" si="9"/>
        <v>0.32</v>
      </c>
      <c r="P52" s="2">
        <f>ROUND((1+10^(-6-Q52))*(1-SQRT(E52)/L52),2)</f>
        <v>0.2</v>
      </c>
      <c r="Q52" s="2">
        <f t="shared" si="10"/>
        <v>-6</v>
      </c>
    </row>
    <row r="53" spans="1:17" x14ac:dyDescent="0.25">
      <c r="A53" s="1">
        <v>10</v>
      </c>
      <c r="B53" s="1">
        <v>0.182</v>
      </c>
      <c r="C53" s="4">
        <v>0.04</v>
      </c>
      <c r="D53" s="4">
        <v>0.2</v>
      </c>
      <c r="E53" s="1">
        <f t="shared" si="13"/>
        <v>5.0602502500000002</v>
      </c>
      <c r="F53" s="1">
        <f>1</f>
        <v>1</v>
      </c>
      <c r="G53" s="1">
        <f t="shared" si="11"/>
        <v>2.6</v>
      </c>
      <c r="H53" s="1">
        <f t="shared" si="12"/>
        <v>0.38400000000000001</v>
      </c>
      <c r="I53" s="1">
        <f t="shared" si="4"/>
        <v>1.1583146006250629</v>
      </c>
      <c r="J53" s="6">
        <f t="shared" si="5"/>
        <v>0.86332331428816378</v>
      </c>
      <c r="K53" s="2">
        <f>IF((E53-F53-G53-H53)&lt;0,-1,1)</f>
        <v>1</v>
      </c>
      <c r="L53" s="2">
        <f t="shared" si="6"/>
        <v>2.75</v>
      </c>
      <c r="M53" s="2">
        <f t="shared" si="7"/>
        <v>1</v>
      </c>
      <c r="N53" s="2">
        <f t="shared" si="8"/>
        <v>2.5</v>
      </c>
      <c r="O53" s="2">
        <f t="shared" si="9"/>
        <v>0.32</v>
      </c>
      <c r="P53" s="2">
        <f>ROUND((1+10^(-6-Q53))*(1-SQRT(E53)/L53),2)</f>
        <v>0.2</v>
      </c>
      <c r="Q53" s="2">
        <f t="shared" si="10"/>
        <v>-5</v>
      </c>
    </row>
    <row r="54" spans="1:17" x14ac:dyDescent="0.25">
      <c r="A54" s="1">
        <v>100</v>
      </c>
      <c r="B54" s="1">
        <v>0.19800000000000001</v>
      </c>
      <c r="C54" s="4">
        <v>0.04</v>
      </c>
      <c r="D54" s="4">
        <v>0.2</v>
      </c>
      <c r="E54" s="1">
        <f t="shared" si="13"/>
        <v>4.8642302500000012</v>
      </c>
      <c r="F54" s="1">
        <f>1</f>
        <v>1</v>
      </c>
      <c r="G54" s="1">
        <f t="shared" si="11"/>
        <v>2.6</v>
      </c>
      <c r="H54" s="1">
        <f t="shared" si="12"/>
        <v>0.38400000000000001</v>
      </c>
      <c r="I54" s="1">
        <f t="shared" si="4"/>
        <v>0.7748052930150644</v>
      </c>
      <c r="J54" s="6">
        <f t="shared" si="5"/>
        <v>1.2906468360697649</v>
      </c>
      <c r="K54" s="2">
        <f>IF((E54-F54-G54-H54)&lt;0,-1,1)</f>
        <v>1</v>
      </c>
      <c r="L54" s="2">
        <f t="shared" si="6"/>
        <v>2.75</v>
      </c>
      <c r="M54" s="2">
        <f t="shared" si="7"/>
        <v>1</v>
      </c>
      <c r="N54" s="2">
        <f t="shared" si="8"/>
        <v>2.5</v>
      </c>
      <c r="O54" s="2">
        <f t="shared" si="9"/>
        <v>0.32</v>
      </c>
      <c r="P54" s="2">
        <f>ROUND((1+10^(-6-Q54))*(1-SQRT(E54)/L54),2)</f>
        <v>0.2</v>
      </c>
      <c r="Q54" s="2">
        <f t="shared" si="10"/>
        <v>-4</v>
      </c>
    </row>
    <row r="55" spans="1:17" x14ac:dyDescent="0.25">
      <c r="A55" s="1">
        <v>1000</v>
      </c>
      <c r="B55" s="1">
        <v>0.19980000000000001</v>
      </c>
      <c r="C55" s="4">
        <v>0.04</v>
      </c>
      <c r="D55" s="4">
        <v>0.2</v>
      </c>
      <c r="E55" s="1">
        <f t="shared" si="13"/>
        <v>4.8424203025000008</v>
      </c>
      <c r="F55" s="1">
        <f>1</f>
        <v>1</v>
      </c>
      <c r="G55" s="1">
        <f t="shared" si="11"/>
        <v>2.6</v>
      </c>
      <c r="H55" s="1">
        <f t="shared" si="12"/>
        <v>0.38400000000000001</v>
      </c>
      <c r="I55" s="1">
        <f t="shared" si="4"/>
        <v>0.73688541574419264</v>
      </c>
      <c r="J55" s="6">
        <f t="shared" si="5"/>
        <v>1.3570630909964254</v>
      </c>
      <c r="K55" s="2">
        <f>IF((E55-F55-G55-H55)&lt;0,-1,1)</f>
        <v>1</v>
      </c>
      <c r="L55" s="2">
        <f t="shared" si="6"/>
        <v>2.75</v>
      </c>
      <c r="M55" s="2">
        <f t="shared" si="7"/>
        <v>1</v>
      </c>
      <c r="N55" s="2">
        <f t="shared" si="8"/>
        <v>2.5</v>
      </c>
      <c r="O55" s="2">
        <f t="shared" si="9"/>
        <v>0.32</v>
      </c>
      <c r="P55" s="2">
        <f>ROUND((1+10^(-6-Q55))*(1-SQRT(E55)/L55),2)</f>
        <v>0.2</v>
      </c>
      <c r="Q55" s="2">
        <f t="shared" si="10"/>
        <v>-3</v>
      </c>
    </row>
    <row r="56" spans="1:17" x14ac:dyDescent="0.25">
      <c r="A56" s="1">
        <v>1E-3</v>
      </c>
      <c r="B56" s="1">
        <v>2.0000000000000001E-4</v>
      </c>
      <c r="C56" s="4">
        <v>0.06</v>
      </c>
      <c r="D56" s="4">
        <v>0.3</v>
      </c>
      <c r="E56" s="1">
        <f t="shared" si="13"/>
        <v>7.5594753025000001</v>
      </c>
      <c r="F56" s="1">
        <f>1</f>
        <v>1</v>
      </c>
      <c r="G56" s="1">
        <f t="shared" si="11"/>
        <v>2.6500000000000004</v>
      </c>
      <c r="H56" s="1">
        <f t="shared" si="12"/>
        <v>0.41600000000000004</v>
      </c>
      <c r="I56" s="1">
        <f t="shared" si="4"/>
        <v>12.204369689177465</v>
      </c>
      <c r="J56" s="6">
        <f t="shared" si="5"/>
        <v>8.1937865327594547E-2</v>
      </c>
      <c r="K56" s="2">
        <f>IF((E56-F56-G56-H56)&lt;0,-1,1)</f>
        <v>1</v>
      </c>
      <c r="L56" s="2">
        <f t="shared" si="6"/>
        <v>2.75</v>
      </c>
      <c r="M56" s="2">
        <f t="shared" si="7"/>
        <v>1</v>
      </c>
      <c r="N56" s="2">
        <f t="shared" si="8"/>
        <v>2.5</v>
      </c>
      <c r="O56" s="2">
        <f t="shared" si="9"/>
        <v>0.32</v>
      </c>
      <c r="P56" s="2">
        <f>ROUND((1+10^(-6-Q56))*(1-SQRT(E56)/L56),2)</f>
        <v>0.2</v>
      </c>
      <c r="Q56" s="2">
        <f t="shared" si="10"/>
        <v>-9</v>
      </c>
    </row>
    <row r="57" spans="1:17" x14ac:dyDescent="0.25">
      <c r="A57" s="1">
        <v>0.01</v>
      </c>
      <c r="B57" s="1">
        <v>2E-3</v>
      </c>
      <c r="C57" s="4">
        <v>0.06</v>
      </c>
      <c r="D57" s="4">
        <v>0.3</v>
      </c>
      <c r="E57" s="1">
        <f t="shared" si="13"/>
        <v>7.5322802500000003</v>
      </c>
      <c r="F57" s="1">
        <f>1</f>
        <v>1</v>
      </c>
      <c r="G57" s="1">
        <f t="shared" si="11"/>
        <v>2.6500000000000004</v>
      </c>
      <c r="H57" s="1">
        <f t="shared" si="12"/>
        <v>0.41600000000000004</v>
      </c>
      <c r="I57" s="1">
        <f t="shared" si="4"/>
        <v>12.015098771540062</v>
      </c>
      <c r="J57" s="6">
        <f t="shared" si="5"/>
        <v>8.3228612516168504E-2</v>
      </c>
      <c r="K57" s="2">
        <f>IF((E57-F57-G57-H57)&lt;0,-1,1)</f>
        <v>1</v>
      </c>
      <c r="L57" s="2">
        <f t="shared" si="6"/>
        <v>2.75</v>
      </c>
      <c r="M57" s="2">
        <f t="shared" si="7"/>
        <v>1</v>
      </c>
      <c r="N57" s="2">
        <f t="shared" si="8"/>
        <v>2.5</v>
      </c>
      <c r="O57" s="2">
        <f t="shared" si="9"/>
        <v>0.32</v>
      </c>
      <c r="P57" s="2">
        <f>ROUND((1+10^(-6-Q57))*(1-SQRT(E57)/L57),2)</f>
        <v>0.2</v>
      </c>
      <c r="Q57" s="2">
        <f t="shared" si="10"/>
        <v>-8</v>
      </c>
    </row>
    <row r="58" spans="1:17" x14ac:dyDescent="0.25">
      <c r="A58" s="1">
        <v>0.1</v>
      </c>
      <c r="B58" s="1">
        <v>1.7999999999999999E-2</v>
      </c>
      <c r="C58" s="4">
        <v>0.06</v>
      </c>
      <c r="D58" s="4">
        <v>0.3</v>
      </c>
      <c r="E58" s="1">
        <f t="shared" si="13"/>
        <v>7.2927002499999993</v>
      </c>
      <c r="F58" s="1">
        <f>1</f>
        <v>1</v>
      </c>
      <c r="G58" s="1">
        <f t="shared" si="11"/>
        <v>2.6500000000000004</v>
      </c>
      <c r="H58" s="1">
        <f t="shared" si="12"/>
        <v>0.41600000000000004</v>
      </c>
      <c r="I58" s="1">
        <f t="shared" si="4"/>
        <v>10.411594503350056</v>
      </c>
      <c r="J58" s="6">
        <f t="shared" si="5"/>
        <v>9.604676782967661E-2</v>
      </c>
      <c r="K58" s="2">
        <f>IF((E58-F58-G58-H58)&lt;0,-1,1)</f>
        <v>1</v>
      </c>
      <c r="L58" s="2">
        <f t="shared" si="6"/>
        <v>2.75</v>
      </c>
      <c r="M58" s="2">
        <f t="shared" si="7"/>
        <v>1</v>
      </c>
      <c r="N58" s="2">
        <f t="shared" si="8"/>
        <v>2.5</v>
      </c>
      <c r="O58" s="2">
        <f t="shared" si="9"/>
        <v>0.32</v>
      </c>
      <c r="P58" s="2">
        <f>ROUND((1+10^(-6-Q58))*(1-SQRT(E58)/L58),2)</f>
        <v>0.2</v>
      </c>
      <c r="Q58" s="2">
        <f t="shared" si="10"/>
        <v>-7</v>
      </c>
    </row>
    <row r="59" spans="1:17" x14ac:dyDescent="0.25">
      <c r="A59" s="1">
        <v>1</v>
      </c>
      <c r="B59" s="1">
        <v>0.1</v>
      </c>
      <c r="C59" s="4">
        <v>0.06</v>
      </c>
      <c r="D59" s="4">
        <v>0.3</v>
      </c>
      <c r="E59" s="1">
        <f t="shared" si="13"/>
        <v>6.1256250000000003</v>
      </c>
      <c r="F59" s="1">
        <f>1</f>
        <v>1</v>
      </c>
      <c r="G59" s="1">
        <f t="shared" si="11"/>
        <v>2.6500000000000004</v>
      </c>
      <c r="H59" s="1">
        <f t="shared" si="12"/>
        <v>0.41600000000000004</v>
      </c>
      <c r="I59" s="1">
        <f t="shared" si="4"/>
        <v>4.2420551406250002</v>
      </c>
      <c r="J59" s="6">
        <f t="shared" si="5"/>
        <v>0.23573479524659496</v>
      </c>
      <c r="K59" s="2">
        <f>IF((E59-F59-G59-H59)&lt;0,-1,1)</f>
        <v>1</v>
      </c>
      <c r="L59" s="2">
        <f t="shared" si="6"/>
        <v>2.75</v>
      </c>
      <c r="M59" s="2">
        <f t="shared" si="7"/>
        <v>1</v>
      </c>
      <c r="N59" s="2">
        <f t="shared" si="8"/>
        <v>2.5</v>
      </c>
      <c r="O59" s="2">
        <f t="shared" si="9"/>
        <v>0.32</v>
      </c>
      <c r="P59" s="2">
        <f>ROUND((1+10^(-6-Q59))*(1-SQRT(E59)/L59),2)</f>
        <v>0.2</v>
      </c>
      <c r="Q59" s="2">
        <f t="shared" si="10"/>
        <v>-6</v>
      </c>
    </row>
    <row r="60" spans="1:17" x14ac:dyDescent="0.25">
      <c r="A60" s="1">
        <v>10</v>
      </c>
      <c r="B60" s="1">
        <v>0.182</v>
      </c>
      <c r="C60" s="4">
        <v>0.06</v>
      </c>
      <c r="D60" s="4">
        <v>0.3</v>
      </c>
      <c r="E60" s="1">
        <f t="shared" si="13"/>
        <v>5.0602502500000002</v>
      </c>
      <c r="F60" s="1">
        <f>1</f>
        <v>1</v>
      </c>
      <c r="G60" s="1">
        <f t="shared" si="11"/>
        <v>2.6500000000000004</v>
      </c>
      <c r="H60" s="1">
        <f t="shared" si="12"/>
        <v>0.41600000000000004</v>
      </c>
      <c r="I60" s="1">
        <f t="shared" si="4"/>
        <v>0.98853355962506206</v>
      </c>
      <c r="J60" s="6">
        <f t="shared" si="5"/>
        <v>1.0115994447161583</v>
      </c>
      <c r="K60" s="2">
        <f>IF((E60-F60-G60-H60)&lt;0,-1,1)</f>
        <v>1</v>
      </c>
      <c r="L60" s="2">
        <f t="shared" si="6"/>
        <v>2.75</v>
      </c>
      <c r="M60" s="2">
        <f t="shared" si="7"/>
        <v>1</v>
      </c>
      <c r="N60" s="2">
        <f t="shared" si="8"/>
        <v>2.5</v>
      </c>
      <c r="O60" s="2">
        <f t="shared" si="9"/>
        <v>0.32</v>
      </c>
      <c r="P60" s="2">
        <f>ROUND((1+10^(-6-Q60))*(1-SQRT(E60)/L60),2)</f>
        <v>0.2</v>
      </c>
      <c r="Q60" s="2">
        <f t="shared" si="10"/>
        <v>-5</v>
      </c>
    </row>
    <row r="61" spans="1:17" x14ac:dyDescent="0.25">
      <c r="A61" s="1">
        <v>100</v>
      </c>
      <c r="B61" s="1">
        <v>0.19800000000000001</v>
      </c>
      <c r="C61" s="4">
        <v>0.06</v>
      </c>
      <c r="D61" s="4">
        <v>0.3</v>
      </c>
      <c r="E61" s="1">
        <f t="shared" si="13"/>
        <v>4.8642302500000012</v>
      </c>
      <c r="F61" s="1">
        <f>1</f>
        <v>1</v>
      </c>
      <c r="G61" s="1">
        <f t="shared" si="11"/>
        <v>2.6500000000000004</v>
      </c>
      <c r="H61" s="1">
        <f t="shared" si="12"/>
        <v>0.41600000000000004</v>
      </c>
      <c r="I61" s="1">
        <f t="shared" si="4"/>
        <v>0.63717153201506382</v>
      </c>
      <c r="J61" s="6">
        <f t="shared" si="5"/>
        <v>1.5694360933506966</v>
      </c>
      <c r="K61" s="2">
        <f>IF((E61-F61-G61-H61)&lt;0,-1,1)</f>
        <v>1</v>
      </c>
      <c r="L61" s="2">
        <f t="shared" si="6"/>
        <v>2.75</v>
      </c>
      <c r="M61" s="2">
        <f t="shared" si="7"/>
        <v>1</v>
      </c>
      <c r="N61" s="2">
        <f t="shared" si="8"/>
        <v>2.5</v>
      </c>
      <c r="O61" s="2">
        <f t="shared" si="9"/>
        <v>0.32</v>
      </c>
      <c r="P61" s="2">
        <f>ROUND((1+10^(-6-Q61))*(1-SQRT(E61)/L61),2)</f>
        <v>0.2</v>
      </c>
      <c r="Q61" s="2">
        <f t="shared" si="10"/>
        <v>-4</v>
      </c>
    </row>
    <row r="62" spans="1:17" x14ac:dyDescent="0.25">
      <c r="A62" s="1">
        <v>1000</v>
      </c>
      <c r="B62" s="1">
        <v>0.19980000000000001</v>
      </c>
      <c r="C62" s="4">
        <v>0.06</v>
      </c>
      <c r="D62" s="4">
        <v>0.3</v>
      </c>
      <c r="E62" s="1">
        <f t="shared" si="13"/>
        <v>4.8424203025000008</v>
      </c>
      <c r="F62" s="1">
        <f>1</f>
        <v>1</v>
      </c>
      <c r="G62" s="1">
        <f t="shared" si="11"/>
        <v>2.6500000000000004</v>
      </c>
      <c r="H62" s="1">
        <f t="shared" si="12"/>
        <v>0.41600000000000004</v>
      </c>
      <c r="I62" s="1">
        <f t="shared" si="4"/>
        <v>0.60282848613419204</v>
      </c>
      <c r="J62" s="6">
        <f t="shared" si="5"/>
        <v>1.6588466255348722</v>
      </c>
      <c r="K62" s="2">
        <f>IF((E62-F62-G62-H62)&lt;0,-1,1)</f>
        <v>1</v>
      </c>
      <c r="L62" s="2">
        <f t="shared" si="6"/>
        <v>2.75</v>
      </c>
      <c r="M62" s="2">
        <f t="shared" si="7"/>
        <v>1</v>
      </c>
      <c r="N62" s="2">
        <f t="shared" si="8"/>
        <v>2.5</v>
      </c>
      <c r="O62" s="2">
        <f t="shared" si="9"/>
        <v>0.32</v>
      </c>
      <c r="P62" s="2">
        <f>ROUND((1+10^(-6-Q62))*(1-SQRT(E62)/L62),2)</f>
        <v>0.2</v>
      </c>
      <c r="Q62" s="2">
        <f t="shared" si="10"/>
        <v>-3</v>
      </c>
    </row>
    <row r="63" spans="1:17" x14ac:dyDescent="0.25">
      <c r="A63" s="1">
        <v>1E-3</v>
      </c>
      <c r="B63" s="1">
        <v>2.0000000000000001E-4</v>
      </c>
      <c r="C63" s="4">
        <v>0.08</v>
      </c>
      <c r="D63" s="4">
        <v>0.4</v>
      </c>
      <c r="E63" s="1">
        <f t="shared" si="13"/>
        <v>7.5594753025000001</v>
      </c>
      <c r="F63" s="1">
        <f>1</f>
        <v>1</v>
      </c>
      <c r="G63" s="1">
        <f t="shared" si="11"/>
        <v>2.7</v>
      </c>
      <c r="H63" s="1">
        <f t="shared" si="12"/>
        <v>0.44799999999999995</v>
      </c>
      <c r="I63" s="1">
        <f t="shared" si="4"/>
        <v>11.638163739567466</v>
      </c>
      <c r="J63" s="6">
        <f t="shared" si="5"/>
        <v>8.5924207837031613E-2</v>
      </c>
      <c r="K63" s="2">
        <f>IF((E63-F63-G63-H63)&lt;0,-1,1)</f>
        <v>1</v>
      </c>
      <c r="L63" s="2">
        <f t="shared" si="6"/>
        <v>2.75</v>
      </c>
      <c r="M63" s="2">
        <f t="shared" si="7"/>
        <v>1</v>
      </c>
      <c r="N63" s="2">
        <f t="shared" si="8"/>
        <v>2.5</v>
      </c>
      <c r="O63" s="2">
        <f t="shared" si="9"/>
        <v>0.32</v>
      </c>
      <c r="P63" s="2">
        <f>ROUND((1+10^(-6-Q63))*(1-SQRT(E63)/L63),2)</f>
        <v>0.2</v>
      </c>
      <c r="Q63" s="2">
        <f t="shared" si="10"/>
        <v>-9</v>
      </c>
    </row>
    <row r="64" spans="1:17" x14ac:dyDescent="0.25">
      <c r="A64" s="1">
        <v>0.01</v>
      </c>
      <c r="B64" s="1">
        <v>2E-3</v>
      </c>
      <c r="C64" s="4">
        <v>0.08</v>
      </c>
      <c r="D64" s="4">
        <v>0.4</v>
      </c>
      <c r="E64" s="1">
        <f t="shared" si="13"/>
        <v>7.5322802500000003</v>
      </c>
      <c r="F64" s="1">
        <f>1</f>
        <v>1</v>
      </c>
      <c r="G64" s="1">
        <f t="shared" si="11"/>
        <v>2.7</v>
      </c>
      <c r="H64" s="1">
        <f t="shared" si="12"/>
        <v>0.44799999999999995</v>
      </c>
      <c r="I64" s="1">
        <f t="shared" si="4"/>
        <v>11.453352810540064</v>
      </c>
      <c r="J64" s="6">
        <f t="shared" si="5"/>
        <v>8.7310678064482561E-2</v>
      </c>
      <c r="K64" s="2">
        <f>IF((E64-F64-G64-H64)&lt;0,-1,1)</f>
        <v>1</v>
      </c>
      <c r="L64" s="2">
        <f t="shared" si="6"/>
        <v>2.75</v>
      </c>
      <c r="M64" s="2">
        <f t="shared" si="7"/>
        <v>1</v>
      </c>
      <c r="N64" s="2">
        <f t="shared" si="8"/>
        <v>2.5</v>
      </c>
      <c r="O64" s="2">
        <f t="shared" si="9"/>
        <v>0.32</v>
      </c>
      <c r="P64" s="2">
        <f>ROUND((1+10^(-6-Q64))*(1-SQRT(E64)/L64),2)</f>
        <v>0.2</v>
      </c>
      <c r="Q64" s="2">
        <f t="shared" si="10"/>
        <v>-8</v>
      </c>
    </row>
    <row r="65" spans="1:17" x14ac:dyDescent="0.25">
      <c r="A65" s="1">
        <v>0.1</v>
      </c>
      <c r="B65" s="1">
        <v>1.7999999999999999E-2</v>
      </c>
      <c r="C65" s="4">
        <v>0.08</v>
      </c>
      <c r="D65" s="4">
        <v>0.4</v>
      </c>
      <c r="E65" s="1">
        <f t="shared" si="13"/>
        <v>7.2927002499999993</v>
      </c>
      <c r="F65" s="1">
        <f>1</f>
        <v>1</v>
      </c>
      <c r="G65" s="1">
        <f t="shared" si="11"/>
        <v>2.7</v>
      </c>
      <c r="H65" s="1">
        <f t="shared" si="12"/>
        <v>0.44799999999999995</v>
      </c>
      <c r="I65" s="1">
        <f t="shared" si="4"/>
        <v>9.8891396623500576</v>
      </c>
      <c r="J65" s="6">
        <f t="shared" si="5"/>
        <v>0.10112103116585572</v>
      </c>
      <c r="K65" s="2">
        <f>IF((E65-F65-G65-H65)&lt;0,-1,1)</f>
        <v>1</v>
      </c>
      <c r="L65" s="2">
        <f t="shared" si="6"/>
        <v>2.75</v>
      </c>
      <c r="M65" s="2">
        <f t="shared" si="7"/>
        <v>1</v>
      </c>
      <c r="N65" s="2">
        <f t="shared" si="8"/>
        <v>2.5</v>
      </c>
      <c r="O65" s="2">
        <f t="shared" si="9"/>
        <v>0.32</v>
      </c>
      <c r="P65" s="2">
        <f>ROUND((1+10^(-6-Q65))*(1-SQRT(E65)/L65),2)</f>
        <v>0.2</v>
      </c>
      <c r="Q65" s="2">
        <f t="shared" si="10"/>
        <v>-7</v>
      </c>
    </row>
    <row r="66" spans="1:17" x14ac:dyDescent="0.25">
      <c r="A66" s="1">
        <v>1</v>
      </c>
      <c r="B66" s="1">
        <v>0.1</v>
      </c>
      <c r="C66" s="4">
        <v>0.08</v>
      </c>
      <c r="D66" s="4">
        <v>0.4</v>
      </c>
      <c r="E66" s="1">
        <f t="shared" si="13"/>
        <v>6.1256250000000003</v>
      </c>
      <c r="F66" s="1">
        <f>1</f>
        <v>1</v>
      </c>
      <c r="G66" s="1">
        <f t="shared" ref="G66:G102" si="14">2.5*(1+C66)</f>
        <v>2.7</v>
      </c>
      <c r="H66" s="1">
        <f t="shared" ref="H66:H97" si="15">0.32*(1+D66)</f>
        <v>0.44799999999999995</v>
      </c>
      <c r="I66" s="1">
        <f t="shared" ref="I66:I129" si="16">(E66-F66-G66-H66)*(E66-F66-G66-H66)</f>
        <v>3.9110006406250006</v>
      </c>
      <c r="J66" s="6">
        <f t="shared" ref="J66:J129" si="17">1/I66</f>
        <v>0.25568904019412131</v>
      </c>
      <c r="K66" s="2">
        <f>IF((E66-F66-G66-H66)&lt;0,-1,1)</f>
        <v>1</v>
      </c>
      <c r="L66" s="2">
        <f t="shared" ref="L66:L129" si="18">SQRT(E66/(1-B66)^2)</f>
        <v>2.75</v>
      </c>
      <c r="M66" s="2">
        <f t="shared" ref="M66:M129" si="19">F66</f>
        <v>1</v>
      </c>
      <c r="N66" s="2">
        <f t="shared" ref="N66:N129" si="20">G66/(1+C66)</f>
        <v>2.5</v>
      </c>
      <c r="O66" s="2">
        <f t="shared" ref="O66:O129" si="21">H66/(1+D66)</f>
        <v>0.32</v>
      </c>
      <c r="P66" s="2">
        <f>ROUND((1+10^(-6-Q66))*(1-SQRT(E66)/L66),2)</f>
        <v>0.2</v>
      </c>
      <c r="Q66" s="2">
        <f t="shared" ref="Q66:Q129" si="22">LOG10(A66)-6</f>
        <v>-6</v>
      </c>
    </row>
    <row r="67" spans="1:17" x14ac:dyDescent="0.25">
      <c r="A67" s="1">
        <v>10</v>
      </c>
      <c r="B67" s="1">
        <v>0.182</v>
      </c>
      <c r="C67" s="4">
        <v>0.08</v>
      </c>
      <c r="D67" s="4">
        <v>0.4</v>
      </c>
      <c r="E67" s="1">
        <f t="shared" si="13"/>
        <v>5.0602502500000002</v>
      </c>
      <c r="F67" s="1">
        <f>1</f>
        <v>1</v>
      </c>
      <c r="G67" s="1">
        <f t="shared" si="14"/>
        <v>2.7</v>
      </c>
      <c r="H67" s="1">
        <f t="shared" si="15"/>
        <v>0.44799999999999995</v>
      </c>
      <c r="I67" s="1">
        <f t="shared" si="16"/>
        <v>0.83220051862506261</v>
      </c>
      <c r="J67" s="6">
        <f t="shared" si="17"/>
        <v>1.2016334736875325</v>
      </c>
      <c r="K67" s="2">
        <f>IF((E67-F67-G67-H67)&lt;0,-1,1)</f>
        <v>1</v>
      </c>
      <c r="L67" s="2">
        <f t="shared" si="18"/>
        <v>2.75</v>
      </c>
      <c r="M67" s="2">
        <f t="shared" si="19"/>
        <v>1</v>
      </c>
      <c r="N67" s="2">
        <f t="shared" si="20"/>
        <v>2.5</v>
      </c>
      <c r="O67" s="2">
        <f t="shared" si="21"/>
        <v>0.32</v>
      </c>
      <c r="P67" s="2">
        <f>ROUND((1+10^(-6-Q67))*(1-SQRT(E67)/L67),2)</f>
        <v>0.2</v>
      </c>
      <c r="Q67" s="2">
        <f t="shared" si="22"/>
        <v>-5</v>
      </c>
    </row>
    <row r="68" spans="1:17" x14ac:dyDescent="0.25">
      <c r="A68" s="1">
        <v>100</v>
      </c>
      <c r="B68" s="1">
        <v>0.19800000000000001</v>
      </c>
      <c r="C68" s="4">
        <v>0.08</v>
      </c>
      <c r="D68" s="4">
        <v>0.4</v>
      </c>
      <c r="E68" s="1">
        <f t="shared" si="13"/>
        <v>4.8642302500000012</v>
      </c>
      <c r="F68" s="1">
        <f>1</f>
        <v>1</v>
      </c>
      <c r="G68" s="1">
        <f t="shared" si="14"/>
        <v>2.7</v>
      </c>
      <c r="H68" s="1">
        <f t="shared" si="15"/>
        <v>0.44799999999999995</v>
      </c>
      <c r="I68" s="1">
        <f t="shared" si="16"/>
        <v>0.51298577101506404</v>
      </c>
      <c r="J68" s="6">
        <f t="shared" si="17"/>
        <v>1.9493718081522275</v>
      </c>
      <c r="K68" s="2">
        <f>IF((E68-F68-G68-H68)&lt;0,-1,1)</f>
        <v>1</v>
      </c>
      <c r="L68" s="2">
        <f t="shared" si="18"/>
        <v>2.75</v>
      </c>
      <c r="M68" s="2">
        <f t="shared" si="19"/>
        <v>1</v>
      </c>
      <c r="N68" s="2">
        <f t="shared" si="20"/>
        <v>2.5</v>
      </c>
      <c r="O68" s="2">
        <f t="shared" si="21"/>
        <v>0.32</v>
      </c>
      <c r="P68" s="2">
        <f>ROUND((1+10^(-6-Q68))*(1-SQRT(E68)/L68),2)</f>
        <v>0.2</v>
      </c>
      <c r="Q68" s="2">
        <f t="shared" si="22"/>
        <v>-4</v>
      </c>
    </row>
    <row r="69" spans="1:17" x14ac:dyDescent="0.25">
      <c r="A69" s="1">
        <v>1000</v>
      </c>
      <c r="B69" s="1">
        <v>0.19980000000000001</v>
      </c>
      <c r="C69" s="4">
        <v>0.08</v>
      </c>
      <c r="D69" s="4">
        <v>0.4</v>
      </c>
      <c r="E69" s="1">
        <f t="shared" si="13"/>
        <v>4.8424203025000008</v>
      </c>
      <c r="F69" s="1">
        <f>1</f>
        <v>1</v>
      </c>
      <c r="G69" s="1">
        <f t="shared" si="14"/>
        <v>2.7</v>
      </c>
      <c r="H69" s="1">
        <f t="shared" si="15"/>
        <v>0.44799999999999995</v>
      </c>
      <c r="I69" s="1">
        <f t="shared" si="16"/>
        <v>0.48221955652419241</v>
      </c>
      <c r="J69" s="6">
        <f t="shared" si="17"/>
        <v>2.0737441824382565</v>
      </c>
      <c r="K69" s="2">
        <f>IF((E69-F69-G69-H69)&lt;0,-1,1)</f>
        <v>1</v>
      </c>
      <c r="L69" s="2">
        <f t="shared" si="18"/>
        <v>2.75</v>
      </c>
      <c r="M69" s="2">
        <f t="shared" si="19"/>
        <v>1</v>
      </c>
      <c r="N69" s="2">
        <f t="shared" si="20"/>
        <v>2.5</v>
      </c>
      <c r="O69" s="2">
        <f t="shared" si="21"/>
        <v>0.32</v>
      </c>
      <c r="P69" s="2">
        <f>ROUND((1+10^(-6-Q69))*(1-SQRT(E69)/L69),2)</f>
        <v>0.2</v>
      </c>
      <c r="Q69" s="2">
        <f t="shared" si="22"/>
        <v>-3</v>
      </c>
    </row>
    <row r="70" spans="1:17" x14ac:dyDescent="0.25">
      <c r="A70" s="1">
        <v>1E-3</v>
      </c>
      <c r="B70" s="1">
        <v>2.0000000000000001E-4</v>
      </c>
      <c r="C70" s="4">
        <v>0.1</v>
      </c>
      <c r="D70" s="4">
        <v>0.5</v>
      </c>
      <c r="E70" s="1">
        <f t="shared" si="13"/>
        <v>7.5594753025000001</v>
      </c>
      <c r="F70" s="1">
        <f>1</f>
        <v>1</v>
      </c>
      <c r="G70" s="1">
        <f t="shared" si="14"/>
        <v>2.75</v>
      </c>
      <c r="H70" s="1">
        <f t="shared" si="15"/>
        <v>0.48</v>
      </c>
      <c r="I70" s="1">
        <f t="shared" si="16"/>
        <v>11.085405789957468</v>
      </c>
      <c r="J70" s="6">
        <f t="shared" si="17"/>
        <v>9.0208695914941045E-2</v>
      </c>
      <c r="K70" s="2">
        <f>IF((E70-F70-G70-H70)&lt;0,-1,1)</f>
        <v>1</v>
      </c>
      <c r="L70" s="2">
        <f t="shared" si="18"/>
        <v>2.75</v>
      </c>
      <c r="M70" s="2">
        <f t="shared" si="19"/>
        <v>1</v>
      </c>
      <c r="N70" s="2">
        <f t="shared" si="20"/>
        <v>2.5</v>
      </c>
      <c r="O70" s="2">
        <f t="shared" si="21"/>
        <v>0.32</v>
      </c>
      <c r="P70" s="2">
        <f>ROUND((1+10^(-6-Q70))*(1-SQRT(E70)/L70),2)</f>
        <v>0.2</v>
      </c>
      <c r="Q70" s="2">
        <f t="shared" si="22"/>
        <v>-9</v>
      </c>
    </row>
    <row r="71" spans="1:17" x14ac:dyDescent="0.25">
      <c r="A71" s="1">
        <v>0.01</v>
      </c>
      <c r="B71" s="1">
        <v>2E-3</v>
      </c>
      <c r="C71" s="4">
        <v>0.1</v>
      </c>
      <c r="D71" s="4">
        <v>0.5</v>
      </c>
      <c r="E71" s="1">
        <f t="shared" si="13"/>
        <v>7.5322802500000003</v>
      </c>
      <c r="F71" s="1">
        <f>1</f>
        <v>1</v>
      </c>
      <c r="G71" s="1">
        <f t="shared" si="14"/>
        <v>2.75</v>
      </c>
      <c r="H71" s="1">
        <f t="shared" si="15"/>
        <v>0.48</v>
      </c>
      <c r="I71" s="1">
        <f t="shared" si="16"/>
        <v>10.905054849540065</v>
      </c>
      <c r="J71" s="6">
        <f t="shared" si="17"/>
        <v>9.1700593330090063E-2</v>
      </c>
      <c r="K71" s="2">
        <f>IF((E71-F71-G71-H71)&lt;0,-1,1)</f>
        <v>1</v>
      </c>
      <c r="L71" s="2">
        <f t="shared" si="18"/>
        <v>2.75</v>
      </c>
      <c r="M71" s="2">
        <f t="shared" si="19"/>
        <v>1</v>
      </c>
      <c r="N71" s="2">
        <f t="shared" si="20"/>
        <v>2.5</v>
      </c>
      <c r="O71" s="2">
        <f t="shared" si="21"/>
        <v>0.32</v>
      </c>
      <c r="P71" s="2">
        <f>ROUND((1+10^(-6-Q71))*(1-SQRT(E71)/L71),2)</f>
        <v>0.2</v>
      </c>
      <c r="Q71" s="2">
        <f t="shared" si="22"/>
        <v>-8</v>
      </c>
    </row>
    <row r="72" spans="1:17" x14ac:dyDescent="0.25">
      <c r="A72" s="1">
        <v>0.1</v>
      </c>
      <c r="B72" s="1">
        <v>1.7999999999999999E-2</v>
      </c>
      <c r="C72" s="4">
        <v>0.1</v>
      </c>
      <c r="D72" s="4">
        <v>0.5</v>
      </c>
      <c r="E72" s="1">
        <f t="shared" si="13"/>
        <v>7.2927002499999993</v>
      </c>
      <c r="F72" s="1">
        <f>1</f>
        <v>1</v>
      </c>
      <c r="G72" s="1">
        <f t="shared" si="14"/>
        <v>2.75</v>
      </c>
      <c r="H72" s="1">
        <f t="shared" si="15"/>
        <v>0.48</v>
      </c>
      <c r="I72" s="1">
        <f t="shared" si="16"/>
        <v>9.3801328213500579</v>
      </c>
      <c r="J72" s="6">
        <f t="shared" si="17"/>
        <v>0.10660829852258666</v>
      </c>
      <c r="K72" s="2">
        <f>IF((E72-F72-G72-H72)&lt;0,-1,1)</f>
        <v>1</v>
      </c>
      <c r="L72" s="2">
        <f t="shared" si="18"/>
        <v>2.75</v>
      </c>
      <c r="M72" s="2">
        <f t="shared" si="19"/>
        <v>1</v>
      </c>
      <c r="N72" s="2">
        <f t="shared" si="20"/>
        <v>2.5</v>
      </c>
      <c r="O72" s="2">
        <f t="shared" si="21"/>
        <v>0.32</v>
      </c>
      <c r="P72" s="2">
        <f>ROUND((1+10^(-6-Q72))*(1-SQRT(E72)/L72),2)</f>
        <v>0.2</v>
      </c>
      <c r="Q72" s="2">
        <f t="shared" si="22"/>
        <v>-7</v>
      </c>
    </row>
    <row r="73" spans="1:17" x14ac:dyDescent="0.25">
      <c r="A73" s="1">
        <v>1</v>
      </c>
      <c r="B73" s="1">
        <v>0.1</v>
      </c>
      <c r="C73" s="4">
        <v>0.1</v>
      </c>
      <c r="D73" s="4">
        <v>0.5</v>
      </c>
      <c r="E73" s="1">
        <f t="shared" si="13"/>
        <v>6.1256250000000003</v>
      </c>
      <c r="F73" s="1">
        <f>1</f>
        <v>1</v>
      </c>
      <c r="G73" s="1">
        <f t="shared" si="14"/>
        <v>2.75</v>
      </c>
      <c r="H73" s="1">
        <f t="shared" si="15"/>
        <v>0.48</v>
      </c>
      <c r="I73" s="1">
        <f t="shared" si="16"/>
        <v>3.5933941406250014</v>
      </c>
      <c r="J73" s="6">
        <f t="shared" si="17"/>
        <v>0.27828842616915644</v>
      </c>
      <c r="K73" s="2">
        <f>IF((E73-F73-G73-H73)&lt;0,-1,1)</f>
        <v>1</v>
      </c>
      <c r="L73" s="2">
        <f t="shared" si="18"/>
        <v>2.75</v>
      </c>
      <c r="M73" s="2">
        <f t="shared" si="19"/>
        <v>1</v>
      </c>
      <c r="N73" s="2">
        <f t="shared" si="20"/>
        <v>2.5</v>
      </c>
      <c r="O73" s="2">
        <f t="shared" si="21"/>
        <v>0.32</v>
      </c>
      <c r="P73" s="2">
        <f>ROUND((1+10^(-6-Q73))*(1-SQRT(E73)/L73),2)</f>
        <v>0.2</v>
      </c>
      <c r="Q73" s="2">
        <f t="shared" si="22"/>
        <v>-6</v>
      </c>
    </row>
    <row r="74" spans="1:17" x14ac:dyDescent="0.25">
      <c r="A74" s="1">
        <v>10</v>
      </c>
      <c r="B74" s="1">
        <v>0.182</v>
      </c>
      <c r="C74" s="4">
        <v>0.1</v>
      </c>
      <c r="D74" s="4">
        <v>0.5</v>
      </c>
      <c r="E74" s="1">
        <f t="shared" si="13"/>
        <v>5.0602502500000002</v>
      </c>
      <c r="F74" s="1">
        <f>1</f>
        <v>1</v>
      </c>
      <c r="G74" s="1">
        <f t="shared" si="14"/>
        <v>2.75</v>
      </c>
      <c r="H74" s="1">
        <f t="shared" si="15"/>
        <v>0.48</v>
      </c>
      <c r="I74" s="1">
        <f t="shared" si="16"/>
        <v>0.68931547762506284</v>
      </c>
      <c r="J74" s="6">
        <f t="shared" si="17"/>
        <v>1.450714560255278</v>
      </c>
      <c r="K74" s="2">
        <f>IF((E74-F74-G74-H74)&lt;0,-1,1)</f>
        <v>1</v>
      </c>
      <c r="L74" s="2">
        <f t="shared" si="18"/>
        <v>2.75</v>
      </c>
      <c r="M74" s="2">
        <f t="shared" si="19"/>
        <v>1</v>
      </c>
      <c r="N74" s="2">
        <f t="shared" si="20"/>
        <v>2.5</v>
      </c>
      <c r="O74" s="2">
        <f t="shared" si="21"/>
        <v>0.32</v>
      </c>
      <c r="P74" s="2">
        <f>ROUND((1+10^(-6-Q74))*(1-SQRT(E74)/L74),2)</f>
        <v>0.2</v>
      </c>
      <c r="Q74" s="2">
        <f t="shared" si="22"/>
        <v>-5</v>
      </c>
    </row>
    <row r="75" spans="1:17" x14ac:dyDescent="0.25">
      <c r="A75" s="1">
        <v>100</v>
      </c>
      <c r="B75" s="1">
        <v>0.19800000000000001</v>
      </c>
      <c r="C75" s="4">
        <v>0.1</v>
      </c>
      <c r="D75" s="4">
        <v>0.5</v>
      </c>
      <c r="E75" s="1">
        <f t="shared" si="13"/>
        <v>4.8642302500000012</v>
      </c>
      <c r="F75" s="1">
        <f>1</f>
        <v>1</v>
      </c>
      <c r="G75" s="1">
        <f t="shared" si="14"/>
        <v>2.75</v>
      </c>
      <c r="H75" s="1">
        <f t="shared" si="15"/>
        <v>0.48</v>
      </c>
      <c r="I75" s="1">
        <f t="shared" si="16"/>
        <v>0.40224801001506405</v>
      </c>
      <c r="J75" s="6">
        <f t="shared" si="17"/>
        <v>2.4860284578227008</v>
      </c>
      <c r="K75" s="2">
        <f>IF((E75-F75-G75-H75)&lt;0,-1,1)</f>
        <v>1</v>
      </c>
      <c r="L75" s="2">
        <f t="shared" si="18"/>
        <v>2.75</v>
      </c>
      <c r="M75" s="2">
        <f t="shared" si="19"/>
        <v>1</v>
      </c>
      <c r="N75" s="2">
        <f t="shared" si="20"/>
        <v>2.5</v>
      </c>
      <c r="O75" s="2">
        <f t="shared" si="21"/>
        <v>0.32</v>
      </c>
      <c r="P75" s="2">
        <f>ROUND((1+10^(-6-Q75))*(1-SQRT(E75)/L75),2)</f>
        <v>0.2</v>
      </c>
      <c r="Q75" s="2">
        <f t="shared" si="22"/>
        <v>-4</v>
      </c>
    </row>
    <row r="76" spans="1:17" x14ac:dyDescent="0.25">
      <c r="A76" s="1">
        <v>1000</v>
      </c>
      <c r="B76" s="1">
        <v>0.19980000000000001</v>
      </c>
      <c r="C76" s="4">
        <v>0.1</v>
      </c>
      <c r="D76" s="4">
        <v>0.5</v>
      </c>
      <c r="E76" s="1">
        <f t="shared" si="13"/>
        <v>4.8424203025000008</v>
      </c>
      <c r="F76" s="1">
        <f>1</f>
        <v>1</v>
      </c>
      <c r="G76" s="1">
        <f t="shared" si="14"/>
        <v>2.75</v>
      </c>
      <c r="H76" s="1">
        <f t="shared" si="15"/>
        <v>0.48</v>
      </c>
      <c r="I76" s="1">
        <f t="shared" si="16"/>
        <v>0.37505862691419245</v>
      </c>
      <c r="J76" s="6">
        <f t="shared" si="17"/>
        <v>2.6662498293334402</v>
      </c>
      <c r="K76" s="2">
        <f>IF((E76-F76-G76-H76)&lt;0,-1,1)</f>
        <v>1</v>
      </c>
      <c r="L76" s="2">
        <f t="shared" si="18"/>
        <v>2.75</v>
      </c>
      <c r="M76" s="2">
        <f t="shared" si="19"/>
        <v>1</v>
      </c>
      <c r="N76" s="2">
        <f t="shared" si="20"/>
        <v>2.5</v>
      </c>
      <c r="O76" s="2">
        <f t="shared" si="21"/>
        <v>0.32</v>
      </c>
      <c r="P76" s="2">
        <f>ROUND((1+10^(-6-Q76))*(1-SQRT(E76)/L76),2)</f>
        <v>0.2</v>
      </c>
      <c r="Q76" s="2">
        <f t="shared" si="22"/>
        <v>-3</v>
      </c>
    </row>
    <row r="77" spans="1:17" x14ac:dyDescent="0.25">
      <c r="A77" s="1">
        <v>1E-3</v>
      </c>
      <c r="B77" s="1">
        <v>2.0000000000000001E-4</v>
      </c>
      <c r="C77" s="4">
        <v>0.2</v>
      </c>
      <c r="D77" s="4">
        <v>1</v>
      </c>
      <c r="E77" s="1">
        <f t="shared" si="13"/>
        <v>7.5594753025000001</v>
      </c>
      <c r="F77" s="1">
        <f>1</f>
        <v>1</v>
      </c>
      <c r="G77" s="1">
        <f t="shared" si="14"/>
        <v>3</v>
      </c>
      <c r="H77" s="1">
        <f t="shared" si="15"/>
        <v>0.64</v>
      </c>
      <c r="I77" s="1">
        <f t="shared" si="16"/>
        <v>8.5233360419074664</v>
      </c>
      <c r="J77" s="6">
        <f t="shared" si="17"/>
        <v>0.11732495293899108</v>
      </c>
      <c r="K77" s="2">
        <f>IF((E77-F77-G77-H77)&lt;0,-1,1)</f>
        <v>1</v>
      </c>
      <c r="L77" s="2">
        <f t="shared" si="18"/>
        <v>2.75</v>
      </c>
      <c r="M77" s="2">
        <f t="shared" si="19"/>
        <v>1</v>
      </c>
      <c r="N77" s="2">
        <f t="shared" si="20"/>
        <v>2.5</v>
      </c>
      <c r="O77" s="2">
        <f t="shared" si="21"/>
        <v>0.32</v>
      </c>
      <c r="P77" s="2">
        <f>ROUND((1+10^(-6-Q77))*(1-SQRT(E77)/L77),2)</f>
        <v>0.2</v>
      </c>
      <c r="Q77" s="2">
        <f t="shared" si="22"/>
        <v>-9</v>
      </c>
    </row>
    <row r="78" spans="1:17" x14ac:dyDescent="0.25">
      <c r="A78" s="1">
        <v>0.01</v>
      </c>
      <c r="B78" s="1">
        <v>2E-3</v>
      </c>
      <c r="C78" s="4">
        <v>0.2</v>
      </c>
      <c r="D78" s="4">
        <v>1</v>
      </c>
      <c r="E78" s="1">
        <f t="shared" si="13"/>
        <v>7.5322802500000003</v>
      </c>
      <c r="F78" s="1">
        <f>1</f>
        <v>1</v>
      </c>
      <c r="G78" s="1">
        <f t="shared" si="14"/>
        <v>3</v>
      </c>
      <c r="H78" s="1">
        <f t="shared" si="15"/>
        <v>0.64</v>
      </c>
      <c r="I78" s="1">
        <f t="shared" si="16"/>
        <v>8.3652850445400642</v>
      </c>
      <c r="J78" s="6">
        <f t="shared" si="17"/>
        <v>0.11954165275607551</v>
      </c>
      <c r="K78" s="2">
        <f>IF((E78-F78-G78-H78)&lt;0,-1,1)</f>
        <v>1</v>
      </c>
      <c r="L78" s="2">
        <f t="shared" si="18"/>
        <v>2.75</v>
      </c>
      <c r="M78" s="2">
        <f t="shared" si="19"/>
        <v>1</v>
      </c>
      <c r="N78" s="2">
        <f t="shared" si="20"/>
        <v>2.5</v>
      </c>
      <c r="O78" s="2">
        <f t="shared" si="21"/>
        <v>0.32</v>
      </c>
      <c r="P78" s="2">
        <f>ROUND((1+10^(-6-Q78))*(1-SQRT(E78)/L78),2)</f>
        <v>0.2</v>
      </c>
      <c r="Q78" s="2">
        <f t="shared" si="22"/>
        <v>-8</v>
      </c>
    </row>
    <row r="79" spans="1:17" x14ac:dyDescent="0.25">
      <c r="A79" s="1">
        <v>0.1</v>
      </c>
      <c r="B79" s="1">
        <v>1.7999999999999999E-2</v>
      </c>
      <c r="C79" s="4">
        <v>0.2</v>
      </c>
      <c r="D79" s="4">
        <v>1</v>
      </c>
      <c r="E79" s="1">
        <f t="shared" si="13"/>
        <v>7.2927002499999993</v>
      </c>
      <c r="F79" s="1">
        <f>1</f>
        <v>1</v>
      </c>
      <c r="G79" s="1">
        <f t="shared" si="14"/>
        <v>3</v>
      </c>
      <c r="H79" s="1">
        <f t="shared" si="15"/>
        <v>0.64</v>
      </c>
      <c r="I79" s="1">
        <f t="shared" si="16"/>
        <v>7.0368186163500583</v>
      </c>
      <c r="J79" s="6">
        <f t="shared" si="17"/>
        <v>0.14210967406158495</v>
      </c>
      <c r="K79" s="2">
        <f>IF((E79-F79-G79-H79)&lt;0,-1,1)</f>
        <v>1</v>
      </c>
      <c r="L79" s="2">
        <f t="shared" si="18"/>
        <v>2.75</v>
      </c>
      <c r="M79" s="2">
        <f t="shared" si="19"/>
        <v>1</v>
      </c>
      <c r="N79" s="2">
        <f t="shared" si="20"/>
        <v>2.5</v>
      </c>
      <c r="O79" s="2">
        <f t="shared" si="21"/>
        <v>0.32</v>
      </c>
      <c r="P79" s="2">
        <f>ROUND((1+10^(-6-Q79))*(1-SQRT(E79)/L79),2)</f>
        <v>0.2</v>
      </c>
      <c r="Q79" s="2">
        <f t="shared" si="22"/>
        <v>-7</v>
      </c>
    </row>
    <row r="80" spans="1:17" x14ac:dyDescent="0.25">
      <c r="A80" s="1">
        <v>1</v>
      </c>
      <c r="B80" s="1">
        <v>0.1</v>
      </c>
      <c r="C80" s="4">
        <v>0.2</v>
      </c>
      <c r="D80" s="4">
        <v>1</v>
      </c>
      <c r="E80" s="1">
        <f t="shared" si="13"/>
        <v>6.1256250000000003</v>
      </c>
      <c r="F80" s="1">
        <f>1</f>
        <v>1</v>
      </c>
      <c r="G80" s="1">
        <f t="shared" si="14"/>
        <v>3</v>
      </c>
      <c r="H80" s="1">
        <f t="shared" si="15"/>
        <v>0.64</v>
      </c>
      <c r="I80" s="1">
        <f t="shared" si="16"/>
        <v>2.2070816406250007</v>
      </c>
      <c r="J80" s="6">
        <f t="shared" si="17"/>
        <v>0.45308700031450594</v>
      </c>
      <c r="K80" s="2">
        <f>IF((E80-F80-G80-H80)&lt;0,-1,1)</f>
        <v>1</v>
      </c>
      <c r="L80" s="2">
        <f t="shared" si="18"/>
        <v>2.75</v>
      </c>
      <c r="M80" s="2">
        <f t="shared" si="19"/>
        <v>1</v>
      </c>
      <c r="N80" s="2">
        <f t="shared" si="20"/>
        <v>2.5</v>
      </c>
      <c r="O80" s="2">
        <f t="shared" si="21"/>
        <v>0.32</v>
      </c>
      <c r="P80" s="2">
        <f>ROUND((1+10^(-6-Q80))*(1-SQRT(E80)/L80),2)</f>
        <v>0.2</v>
      </c>
      <c r="Q80" s="2">
        <f t="shared" si="22"/>
        <v>-6</v>
      </c>
    </row>
    <row r="81" spans="1:17" x14ac:dyDescent="0.25">
      <c r="A81" s="1">
        <v>10</v>
      </c>
      <c r="B81" s="1">
        <v>0.182</v>
      </c>
      <c r="C81" s="4">
        <v>0.2</v>
      </c>
      <c r="D81" s="4">
        <v>1</v>
      </c>
      <c r="E81" s="1">
        <f t="shared" si="13"/>
        <v>5.0602502500000002</v>
      </c>
      <c r="F81" s="1">
        <f>1</f>
        <v>1</v>
      </c>
      <c r="G81" s="1">
        <f t="shared" si="14"/>
        <v>3</v>
      </c>
      <c r="H81" s="1">
        <f t="shared" si="15"/>
        <v>0.64</v>
      </c>
      <c r="I81" s="1">
        <f t="shared" si="16"/>
        <v>0.17661027262506263</v>
      </c>
      <c r="J81" s="6">
        <f t="shared" si="17"/>
        <v>5.6621847933102094</v>
      </c>
      <c r="K81" s="2">
        <f>IF((E81-F81-G81-H81)&lt;0,-1,1)</f>
        <v>1</v>
      </c>
      <c r="L81" s="2">
        <f t="shared" si="18"/>
        <v>2.75</v>
      </c>
      <c r="M81" s="2">
        <f t="shared" si="19"/>
        <v>1</v>
      </c>
      <c r="N81" s="2">
        <f t="shared" si="20"/>
        <v>2.5</v>
      </c>
      <c r="O81" s="2">
        <f t="shared" si="21"/>
        <v>0.32</v>
      </c>
      <c r="P81" s="2">
        <f>ROUND((1+10^(-6-Q81))*(1-SQRT(E81)/L81),2)</f>
        <v>0.2</v>
      </c>
      <c r="Q81" s="2">
        <f t="shared" si="22"/>
        <v>-5</v>
      </c>
    </row>
    <row r="82" spans="1:17" x14ac:dyDescent="0.25">
      <c r="A82" s="1">
        <v>100</v>
      </c>
      <c r="B82" s="1">
        <v>0.19800000000000001</v>
      </c>
      <c r="C82" s="4">
        <v>0.2</v>
      </c>
      <c r="D82" s="4">
        <v>1</v>
      </c>
      <c r="E82" s="1">
        <f t="shared" si="13"/>
        <v>4.8642302500000012</v>
      </c>
      <c r="F82" s="1">
        <f>1</f>
        <v>1</v>
      </c>
      <c r="G82" s="1">
        <f t="shared" si="14"/>
        <v>3</v>
      </c>
      <c r="H82" s="1">
        <f t="shared" si="15"/>
        <v>0.64</v>
      </c>
      <c r="I82" s="1">
        <f t="shared" si="16"/>
        <v>5.0279205015063035E-2</v>
      </c>
      <c r="J82" s="6">
        <f t="shared" si="17"/>
        <v>19.888938174348862</v>
      </c>
      <c r="K82" s="2">
        <f>IF((E82-F82-G82-H82)&lt;0,-1,1)</f>
        <v>1</v>
      </c>
      <c r="L82" s="2">
        <f t="shared" si="18"/>
        <v>2.75</v>
      </c>
      <c r="M82" s="2">
        <f t="shared" si="19"/>
        <v>1</v>
      </c>
      <c r="N82" s="2">
        <f t="shared" si="20"/>
        <v>2.5</v>
      </c>
      <c r="O82" s="2">
        <f t="shared" si="21"/>
        <v>0.32</v>
      </c>
      <c r="P82" s="2">
        <f>ROUND((1+10^(-6-Q82))*(1-SQRT(E82)/L82),2)</f>
        <v>0.2</v>
      </c>
      <c r="Q82" s="2">
        <f t="shared" si="22"/>
        <v>-4</v>
      </c>
    </row>
    <row r="83" spans="1:17" x14ac:dyDescent="0.25">
      <c r="A83" s="1">
        <v>1000</v>
      </c>
      <c r="B83" s="1">
        <v>0.19980000000000001</v>
      </c>
      <c r="C83" s="4">
        <v>0.2</v>
      </c>
      <c r="D83" s="4">
        <v>1</v>
      </c>
      <c r="E83" s="1">
        <f t="shared" si="13"/>
        <v>4.8424203025000008</v>
      </c>
      <c r="F83" s="1">
        <f>1</f>
        <v>1</v>
      </c>
      <c r="G83" s="1">
        <f t="shared" si="14"/>
        <v>3</v>
      </c>
      <c r="H83" s="1">
        <f t="shared" si="15"/>
        <v>0.64</v>
      </c>
      <c r="I83" s="1">
        <f t="shared" si="16"/>
        <v>4.0973978864191817E-2</v>
      </c>
      <c r="J83" s="6">
        <f t="shared" si="17"/>
        <v>24.405733290254734</v>
      </c>
      <c r="K83" s="2">
        <f>IF((E83-F83-G83-H83)&lt;0,-1,1)</f>
        <v>1</v>
      </c>
      <c r="L83" s="2">
        <f t="shared" si="18"/>
        <v>2.75</v>
      </c>
      <c r="M83" s="2">
        <f t="shared" si="19"/>
        <v>1</v>
      </c>
      <c r="N83" s="2">
        <f t="shared" si="20"/>
        <v>2.5</v>
      </c>
      <c r="O83" s="2">
        <f t="shared" si="21"/>
        <v>0.32</v>
      </c>
      <c r="P83" s="2">
        <f>ROUND((1+10^(-6-Q83))*(1-SQRT(E83)/L83),2)</f>
        <v>0.2</v>
      </c>
      <c r="Q83" s="2">
        <f t="shared" si="22"/>
        <v>-3</v>
      </c>
    </row>
    <row r="84" spans="1:17" x14ac:dyDescent="0.25">
      <c r="A84" s="1">
        <v>1E-3</v>
      </c>
      <c r="B84" s="1">
        <v>2.0000000000000001E-4</v>
      </c>
      <c r="C84" s="4">
        <v>0.3</v>
      </c>
      <c r="D84" s="4">
        <v>1.5</v>
      </c>
      <c r="E84" s="1">
        <f t="shared" si="13"/>
        <v>7.5594753025000001</v>
      </c>
      <c r="F84" s="1">
        <f>1</f>
        <v>1</v>
      </c>
      <c r="G84" s="1">
        <f t="shared" si="14"/>
        <v>3.25</v>
      </c>
      <c r="H84" s="1">
        <f t="shared" si="15"/>
        <v>0.8</v>
      </c>
      <c r="I84" s="1">
        <f t="shared" si="16"/>
        <v>6.2974662938574681</v>
      </c>
      <c r="J84" s="6">
        <f t="shared" si="17"/>
        <v>0.1587940218076907</v>
      </c>
      <c r="K84" s="2">
        <f>IF((E84-F84-G84-H84)&lt;0,-1,1)</f>
        <v>1</v>
      </c>
      <c r="L84" s="2">
        <f t="shared" si="18"/>
        <v>2.75</v>
      </c>
      <c r="M84" s="2">
        <f t="shared" si="19"/>
        <v>1</v>
      </c>
      <c r="N84" s="2">
        <f t="shared" si="20"/>
        <v>2.5</v>
      </c>
      <c r="O84" s="2">
        <f t="shared" si="21"/>
        <v>0.32</v>
      </c>
      <c r="P84" s="2">
        <f>ROUND((1+10^(-6-Q84))*(1-SQRT(E84)/L84),2)</f>
        <v>0.2</v>
      </c>
      <c r="Q84" s="2">
        <f t="shared" si="22"/>
        <v>-9</v>
      </c>
    </row>
    <row r="85" spans="1:17" x14ac:dyDescent="0.25">
      <c r="A85" s="1">
        <v>0.01</v>
      </c>
      <c r="B85" s="1">
        <v>2E-3</v>
      </c>
      <c r="C85" s="4">
        <v>0.3</v>
      </c>
      <c r="D85" s="4">
        <v>1.5</v>
      </c>
      <c r="E85" s="1">
        <f t="shared" si="13"/>
        <v>7.5322802500000003</v>
      </c>
      <c r="F85" s="1">
        <f>1</f>
        <v>1</v>
      </c>
      <c r="G85" s="1">
        <f t="shared" si="14"/>
        <v>3.25</v>
      </c>
      <c r="H85" s="1">
        <f t="shared" si="15"/>
        <v>0.8</v>
      </c>
      <c r="I85" s="1">
        <f t="shared" si="16"/>
        <v>6.1617152395400652</v>
      </c>
      <c r="J85" s="6">
        <f t="shared" si="17"/>
        <v>0.16229247232701458</v>
      </c>
      <c r="K85" s="2">
        <f>IF((E85-F85-G85-H85)&lt;0,-1,1)</f>
        <v>1</v>
      </c>
      <c r="L85" s="2">
        <f t="shared" si="18"/>
        <v>2.75</v>
      </c>
      <c r="M85" s="2">
        <f t="shared" si="19"/>
        <v>1</v>
      </c>
      <c r="N85" s="2">
        <f t="shared" si="20"/>
        <v>2.5</v>
      </c>
      <c r="O85" s="2">
        <f t="shared" si="21"/>
        <v>0.32</v>
      </c>
      <c r="P85" s="2">
        <f>ROUND((1+10^(-6-Q85))*(1-SQRT(E85)/L85),2)</f>
        <v>0.2</v>
      </c>
      <c r="Q85" s="2">
        <f t="shared" si="22"/>
        <v>-8</v>
      </c>
    </row>
    <row r="86" spans="1:17" x14ac:dyDescent="0.25">
      <c r="A86" s="1">
        <v>0.1</v>
      </c>
      <c r="B86" s="1">
        <v>1.7999999999999999E-2</v>
      </c>
      <c r="C86" s="4">
        <v>0.3</v>
      </c>
      <c r="D86" s="4">
        <v>1.5</v>
      </c>
      <c r="E86" s="1">
        <f t="shared" si="13"/>
        <v>7.2927002499999993</v>
      </c>
      <c r="F86" s="1">
        <f>1</f>
        <v>1</v>
      </c>
      <c r="G86" s="1">
        <f t="shared" si="14"/>
        <v>3.25</v>
      </c>
      <c r="H86" s="1">
        <f t="shared" si="15"/>
        <v>0.8</v>
      </c>
      <c r="I86" s="1">
        <f t="shared" si="16"/>
        <v>5.0297044113500604</v>
      </c>
      <c r="J86" s="6">
        <f t="shared" si="17"/>
        <v>0.19881884067449254</v>
      </c>
      <c r="K86" s="2">
        <f>IF((E86-F86-G86-H86)&lt;0,-1,1)</f>
        <v>1</v>
      </c>
      <c r="L86" s="2">
        <f t="shared" si="18"/>
        <v>2.75</v>
      </c>
      <c r="M86" s="2">
        <f t="shared" si="19"/>
        <v>1</v>
      </c>
      <c r="N86" s="2">
        <f t="shared" si="20"/>
        <v>2.5</v>
      </c>
      <c r="O86" s="2">
        <f t="shared" si="21"/>
        <v>0.32</v>
      </c>
      <c r="P86" s="2">
        <f>ROUND((1+10^(-6-Q86))*(1-SQRT(E86)/L86),2)</f>
        <v>0.2</v>
      </c>
      <c r="Q86" s="2">
        <f t="shared" si="22"/>
        <v>-7</v>
      </c>
    </row>
    <row r="87" spans="1:17" x14ac:dyDescent="0.25">
      <c r="A87" s="1">
        <v>1</v>
      </c>
      <c r="B87" s="1">
        <v>0.1</v>
      </c>
      <c r="C87" s="4">
        <v>0.3</v>
      </c>
      <c r="D87" s="4">
        <v>1.5</v>
      </c>
      <c r="E87" s="1">
        <f t="shared" si="13"/>
        <v>6.1256250000000003</v>
      </c>
      <c r="F87" s="1">
        <f>1</f>
        <v>1</v>
      </c>
      <c r="G87" s="1">
        <f t="shared" si="14"/>
        <v>3.25</v>
      </c>
      <c r="H87" s="1">
        <f t="shared" si="15"/>
        <v>0.8</v>
      </c>
      <c r="I87" s="1">
        <f t="shared" si="16"/>
        <v>1.1569691406250007</v>
      </c>
      <c r="J87" s="6">
        <f t="shared" si="17"/>
        <v>0.86432728833181749</v>
      </c>
      <c r="K87" s="2">
        <f>IF((E87-F87-G87-H87)&lt;0,-1,1)</f>
        <v>1</v>
      </c>
      <c r="L87" s="2">
        <f t="shared" si="18"/>
        <v>2.75</v>
      </c>
      <c r="M87" s="2">
        <f t="shared" si="19"/>
        <v>1</v>
      </c>
      <c r="N87" s="2">
        <f t="shared" si="20"/>
        <v>2.5</v>
      </c>
      <c r="O87" s="2">
        <f t="shared" si="21"/>
        <v>0.32</v>
      </c>
      <c r="P87" s="2">
        <f>ROUND((1+10^(-6-Q87))*(1-SQRT(E87)/L87),2)</f>
        <v>0.2</v>
      </c>
      <c r="Q87" s="2">
        <f t="shared" si="22"/>
        <v>-6</v>
      </c>
    </row>
    <row r="88" spans="1:17" x14ac:dyDescent="0.25">
      <c r="A88" s="1">
        <v>10</v>
      </c>
      <c r="B88" s="1">
        <v>0.182</v>
      </c>
      <c r="C88" s="4">
        <v>0.3</v>
      </c>
      <c r="D88" s="4">
        <v>1.5</v>
      </c>
      <c r="E88" s="1">
        <f t="shared" si="13"/>
        <v>5.0602502500000002</v>
      </c>
      <c r="F88" s="1">
        <f>1</f>
        <v>1</v>
      </c>
      <c r="G88" s="1">
        <f t="shared" si="14"/>
        <v>3.25</v>
      </c>
      <c r="H88" s="1">
        <f t="shared" si="15"/>
        <v>0.8</v>
      </c>
      <c r="I88" s="1">
        <f t="shared" si="16"/>
        <v>1.0506762506250261E-4</v>
      </c>
      <c r="J88" s="6">
        <f t="shared" si="17"/>
        <v>9517.6796792077494</v>
      </c>
      <c r="K88" s="2">
        <f>IF((E88-F88-G88-H88)&lt;0,-1,1)</f>
        <v>1</v>
      </c>
      <c r="L88" s="2">
        <f t="shared" si="18"/>
        <v>2.75</v>
      </c>
      <c r="M88" s="2">
        <f t="shared" si="19"/>
        <v>1</v>
      </c>
      <c r="N88" s="2">
        <f t="shared" si="20"/>
        <v>2.5</v>
      </c>
      <c r="O88" s="2">
        <f t="shared" si="21"/>
        <v>0.32</v>
      </c>
      <c r="P88" s="2">
        <f>ROUND((1+10^(-6-Q88))*(1-SQRT(E88)/L88),2)</f>
        <v>0.2</v>
      </c>
      <c r="Q88" s="2">
        <f t="shared" si="22"/>
        <v>-5</v>
      </c>
    </row>
    <row r="89" spans="1:17" x14ac:dyDescent="0.25">
      <c r="A89" s="1">
        <v>1E-3</v>
      </c>
      <c r="B89" s="1">
        <v>2.0000000000000001E-4</v>
      </c>
      <c r="C89" s="4">
        <v>0.4</v>
      </c>
      <c r="D89" s="4">
        <v>2</v>
      </c>
      <c r="E89" s="1">
        <f t="shared" si="13"/>
        <v>7.5594753025000001</v>
      </c>
      <c r="F89" s="1">
        <f>1</f>
        <v>1</v>
      </c>
      <c r="G89" s="1">
        <f t="shared" si="14"/>
        <v>3.5</v>
      </c>
      <c r="H89" s="1">
        <f t="shared" si="15"/>
        <v>0.96</v>
      </c>
      <c r="I89" s="1">
        <f t="shared" si="16"/>
        <v>4.407796545807467</v>
      </c>
      <c r="J89" s="6">
        <f t="shared" si="17"/>
        <v>0.2268707254537787</v>
      </c>
      <c r="K89" s="2">
        <f>IF((E89-F89-G89-H89)&lt;0,-1,1)</f>
        <v>1</v>
      </c>
      <c r="L89" s="2">
        <f t="shared" si="18"/>
        <v>2.75</v>
      </c>
      <c r="M89" s="2">
        <f t="shared" si="19"/>
        <v>1</v>
      </c>
      <c r="N89" s="2">
        <f t="shared" si="20"/>
        <v>2.5</v>
      </c>
      <c r="O89" s="2">
        <f t="shared" si="21"/>
        <v>0.32</v>
      </c>
      <c r="P89" s="2">
        <f>ROUND((1+10^(-6-Q89))*(1-SQRT(E89)/L89),2)</f>
        <v>0.2</v>
      </c>
      <c r="Q89" s="2">
        <f t="shared" si="22"/>
        <v>-9</v>
      </c>
    </row>
    <row r="90" spans="1:17" x14ac:dyDescent="0.25">
      <c r="A90" s="1">
        <v>0.01</v>
      </c>
      <c r="B90" s="1">
        <v>2E-3</v>
      </c>
      <c r="C90" s="4">
        <v>0.4</v>
      </c>
      <c r="D90" s="4">
        <v>2</v>
      </c>
      <c r="E90" s="1">
        <f t="shared" si="13"/>
        <v>7.5322802500000003</v>
      </c>
      <c r="F90" s="1">
        <f>1</f>
        <v>1</v>
      </c>
      <c r="G90" s="1">
        <f t="shared" si="14"/>
        <v>3.5</v>
      </c>
      <c r="H90" s="1">
        <f t="shared" si="15"/>
        <v>0.96</v>
      </c>
      <c r="I90" s="1">
        <f t="shared" si="16"/>
        <v>4.2943454345400642</v>
      </c>
      <c r="J90" s="6">
        <f t="shared" si="17"/>
        <v>0.23286435971285638</v>
      </c>
      <c r="K90" s="2">
        <f>IF((E90-F90-G90-H90)&lt;0,-1,1)</f>
        <v>1</v>
      </c>
      <c r="L90" s="2">
        <f t="shared" si="18"/>
        <v>2.75</v>
      </c>
      <c r="M90" s="2">
        <f t="shared" si="19"/>
        <v>1</v>
      </c>
      <c r="N90" s="2">
        <f t="shared" si="20"/>
        <v>2.5</v>
      </c>
      <c r="O90" s="2">
        <f t="shared" si="21"/>
        <v>0.32</v>
      </c>
      <c r="P90" s="2">
        <f>ROUND((1+10^(-6-Q90))*(1-SQRT(E90)/L90),2)</f>
        <v>0.2</v>
      </c>
      <c r="Q90" s="2">
        <f t="shared" si="22"/>
        <v>-8</v>
      </c>
    </row>
    <row r="91" spans="1:17" x14ac:dyDescent="0.25">
      <c r="A91" s="1">
        <v>0.1</v>
      </c>
      <c r="B91" s="1">
        <v>1.7999999999999999E-2</v>
      </c>
      <c r="C91" s="4">
        <v>0.4</v>
      </c>
      <c r="D91" s="4">
        <v>2</v>
      </c>
      <c r="E91" s="1">
        <f t="shared" si="13"/>
        <v>7.2927002499999993</v>
      </c>
      <c r="F91" s="1">
        <f>1</f>
        <v>1</v>
      </c>
      <c r="G91" s="1">
        <f t="shared" si="14"/>
        <v>3.5</v>
      </c>
      <c r="H91" s="1">
        <f t="shared" si="15"/>
        <v>0.96</v>
      </c>
      <c r="I91" s="1">
        <f t="shared" si="16"/>
        <v>3.3587902063500601</v>
      </c>
      <c r="J91" s="6">
        <f t="shared" si="17"/>
        <v>0.29772624622681715</v>
      </c>
      <c r="K91" s="2">
        <f>IF((E91-F91-G91-H91)&lt;0,-1,1)</f>
        <v>1</v>
      </c>
      <c r="L91" s="2">
        <f t="shared" si="18"/>
        <v>2.75</v>
      </c>
      <c r="M91" s="2">
        <f t="shared" si="19"/>
        <v>1</v>
      </c>
      <c r="N91" s="2">
        <f t="shared" si="20"/>
        <v>2.5</v>
      </c>
      <c r="O91" s="2">
        <f t="shared" si="21"/>
        <v>0.32</v>
      </c>
      <c r="P91" s="2">
        <f>ROUND((1+10^(-6-Q91))*(1-SQRT(E91)/L91),2)</f>
        <v>0.2</v>
      </c>
      <c r="Q91" s="2">
        <f t="shared" si="22"/>
        <v>-7</v>
      </c>
    </row>
    <row r="92" spans="1:17" x14ac:dyDescent="0.25">
      <c r="A92" s="1">
        <v>1</v>
      </c>
      <c r="B92" s="1">
        <v>0.1</v>
      </c>
      <c r="C92" s="4">
        <v>0.4</v>
      </c>
      <c r="D92" s="4">
        <v>2</v>
      </c>
      <c r="E92" s="1">
        <f t="shared" si="13"/>
        <v>6.1256250000000003</v>
      </c>
      <c r="F92" s="1">
        <f>1</f>
        <v>1</v>
      </c>
      <c r="G92" s="1">
        <f t="shared" si="14"/>
        <v>3.5</v>
      </c>
      <c r="H92" s="1">
        <f t="shared" si="15"/>
        <v>0.96</v>
      </c>
      <c r="I92" s="1">
        <f t="shared" si="16"/>
        <v>0.4430566406250005</v>
      </c>
      <c r="J92" s="6">
        <f t="shared" si="17"/>
        <v>2.2570477638916415</v>
      </c>
      <c r="K92" s="2">
        <f>IF((E92-F92-G92-H92)&lt;0,-1,1)</f>
        <v>1</v>
      </c>
      <c r="L92" s="2">
        <f t="shared" si="18"/>
        <v>2.75</v>
      </c>
      <c r="M92" s="2">
        <f t="shared" si="19"/>
        <v>1</v>
      </c>
      <c r="N92" s="2">
        <f t="shared" si="20"/>
        <v>2.5</v>
      </c>
      <c r="O92" s="2">
        <f t="shared" si="21"/>
        <v>0.32</v>
      </c>
      <c r="P92" s="2">
        <f>ROUND((1+10^(-6-Q92))*(1-SQRT(E92)/L92),2)</f>
        <v>0.2</v>
      </c>
      <c r="Q92" s="2">
        <f t="shared" si="22"/>
        <v>-6</v>
      </c>
    </row>
    <row r="93" spans="1:17" x14ac:dyDescent="0.25">
      <c r="A93" s="1">
        <v>1E-3</v>
      </c>
      <c r="B93" s="1">
        <v>2.0000000000000001E-4</v>
      </c>
      <c r="C93" s="4">
        <v>0.5</v>
      </c>
      <c r="D93" s="4">
        <v>2.5</v>
      </c>
      <c r="E93" s="1">
        <f t="shared" si="13"/>
        <v>7.5594753025000001</v>
      </c>
      <c r="F93" s="1">
        <f>1</f>
        <v>1</v>
      </c>
      <c r="G93" s="1">
        <f t="shared" si="14"/>
        <v>3.75</v>
      </c>
      <c r="H93" s="1">
        <f t="shared" si="15"/>
        <v>1.1200000000000001</v>
      </c>
      <c r="I93" s="1">
        <f t="shared" si="16"/>
        <v>2.8543267977574667</v>
      </c>
      <c r="J93" s="6">
        <f t="shared" si="17"/>
        <v>0.35034530761707489</v>
      </c>
      <c r="K93" s="2">
        <f>IF((E93-F93-G93-H93)&lt;0,-1,1)</f>
        <v>1</v>
      </c>
      <c r="L93" s="2">
        <f t="shared" si="18"/>
        <v>2.75</v>
      </c>
      <c r="M93" s="2">
        <f t="shared" si="19"/>
        <v>1</v>
      </c>
      <c r="N93" s="2">
        <f t="shared" si="20"/>
        <v>2.5</v>
      </c>
      <c r="O93" s="2">
        <f t="shared" si="21"/>
        <v>0.32</v>
      </c>
      <c r="P93" s="2">
        <f>ROUND((1+10^(-6-Q93))*(1-SQRT(E93)/L93),2)</f>
        <v>0.2</v>
      </c>
      <c r="Q93" s="2">
        <f t="shared" si="22"/>
        <v>-9</v>
      </c>
    </row>
    <row r="94" spans="1:17" x14ac:dyDescent="0.25">
      <c r="A94" s="1">
        <v>0.01</v>
      </c>
      <c r="B94" s="1">
        <v>2E-3</v>
      </c>
      <c r="C94" s="4">
        <v>0.5</v>
      </c>
      <c r="D94" s="4">
        <v>2.5</v>
      </c>
      <c r="E94" s="1">
        <f t="shared" si="13"/>
        <v>7.5322802500000003</v>
      </c>
      <c r="F94" s="1">
        <f>1</f>
        <v>1</v>
      </c>
      <c r="G94" s="1">
        <f t="shared" si="14"/>
        <v>3.75</v>
      </c>
      <c r="H94" s="1">
        <f t="shared" si="15"/>
        <v>1.1200000000000001</v>
      </c>
      <c r="I94" s="1">
        <f t="shared" si="16"/>
        <v>2.7631756295400631</v>
      </c>
      <c r="J94" s="6">
        <f t="shared" si="17"/>
        <v>0.36190243910281311</v>
      </c>
      <c r="K94" s="2">
        <f>IF((E94-F94-G94-H94)&lt;0,-1,1)</f>
        <v>1</v>
      </c>
      <c r="L94" s="2">
        <f t="shared" si="18"/>
        <v>2.75</v>
      </c>
      <c r="M94" s="2">
        <f t="shared" si="19"/>
        <v>1</v>
      </c>
      <c r="N94" s="2">
        <f t="shared" si="20"/>
        <v>2.5</v>
      </c>
      <c r="O94" s="2">
        <f t="shared" si="21"/>
        <v>0.32</v>
      </c>
      <c r="P94" s="2">
        <f>ROUND((1+10^(-6-Q94))*(1-SQRT(E94)/L94),2)</f>
        <v>0.2</v>
      </c>
      <c r="Q94" s="2">
        <f t="shared" si="22"/>
        <v>-8</v>
      </c>
    </row>
    <row r="95" spans="1:17" x14ac:dyDescent="0.25">
      <c r="A95" s="1">
        <v>0.1</v>
      </c>
      <c r="B95" s="1">
        <v>1.7999999999999999E-2</v>
      </c>
      <c r="C95" s="4">
        <v>0.5</v>
      </c>
      <c r="D95" s="4">
        <v>2.5</v>
      </c>
      <c r="E95" s="1">
        <f t="shared" si="13"/>
        <v>7.2927002499999993</v>
      </c>
      <c r="F95" s="1">
        <f>1</f>
        <v>1</v>
      </c>
      <c r="G95" s="1">
        <f t="shared" si="14"/>
        <v>3.75</v>
      </c>
      <c r="H95" s="1">
        <f t="shared" si="15"/>
        <v>1.1200000000000001</v>
      </c>
      <c r="I95" s="1">
        <f t="shared" si="16"/>
        <v>2.0240760013500605</v>
      </c>
      <c r="J95" s="6">
        <f t="shared" si="17"/>
        <v>0.4940525945335052</v>
      </c>
      <c r="K95" s="2">
        <f>IF((E95-F95-G95-H95)&lt;0,-1,1)</f>
        <v>1</v>
      </c>
      <c r="L95" s="2">
        <f t="shared" si="18"/>
        <v>2.75</v>
      </c>
      <c r="M95" s="2">
        <f t="shared" si="19"/>
        <v>1</v>
      </c>
      <c r="N95" s="2">
        <f t="shared" si="20"/>
        <v>2.5</v>
      </c>
      <c r="O95" s="2">
        <f t="shared" si="21"/>
        <v>0.32</v>
      </c>
      <c r="P95" s="2">
        <f>ROUND((1+10^(-6-Q95))*(1-SQRT(E95)/L95),2)</f>
        <v>0.2</v>
      </c>
      <c r="Q95" s="2">
        <f t="shared" si="22"/>
        <v>-7</v>
      </c>
    </row>
    <row r="96" spans="1:17" x14ac:dyDescent="0.25">
      <c r="A96" s="1">
        <v>1</v>
      </c>
      <c r="B96" s="1">
        <v>0.1</v>
      </c>
      <c r="C96" s="4">
        <v>0.5</v>
      </c>
      <c r="D96" s="4">
        <v>2.5</v>
      </c>
      <c r="E96" s="1">
        <f t="shared" si="13"/>
        <v>6.1256250000000003</v>
      </c>
      <c r="F96" s="1">
        <f>1</f>
        <v>1</v>
      </c>
      <c r="G96" s="1">
        <f t="shared" si="14"/>
        <v>3.75</v>
      </c>
      <c r="H96" s="1">
        <f t="shared" si="15"/>
        <v>1.1200000000000001</v>
      </c>
      <c r="I96" s="1">
        <f t="shared" si="16"/>
        <v>6.5344140625000102E-2</v>
      </c>
      <c r="J96" s="6">
        <f t="shared" si="17"/>
        <v>15.30359096370775</v>
      </c>
      <c r="K96" s="2">
        <f>IF((E96-F96-G96-H96)&lt;0,-1,1)</f>
        <v>1</v>
      </c>
      <c r="L96" s="2">
        <f t="shared" si="18"/>
        <v>2.75</v>
      </c>
      <c r="M96" s="2">
        <f t="shared" si="19"/>
        <v>1</v>
      </c>
      <c r="N96" s="2">
        <f t="shared" si="20"/>
        <v>2.5</v>
      </c>
      <c r="O96" s="2">
        <f t="shared" si="21"/>
        <v>0.32</v>
      </c>
      <c r="P96" s="2">
        <f>ROUND((1+10^(-6-Q96))*(1-SQRT(E96)/L96),2)</f>
        <v>0.2</v>
      </c>
      <c r="Q96" s="2">
        <f t="shared" si="22"/>
        <v>-6</v>
      </c>
    </row>
    <row r="97" spans="1:140" x14ac:dyDescent="0.25">
      <c r="A97" s="1">
        <v>1E-3</v>
      </c>
      <c r="B97" s="1">
        <v>2.0000000000000001E-4</v>
      </c>
      <c r="C97" s="4">
        <v>0.6</v>
      </c>
      <c r="D97" s="4">
        <v>3</v>
      </c>
      <c r="E97" s="1">
        <f t="shared" si="13"/>
        <v>7.5594753025000001</v>
      </c>
      <c r="F97" s="1">
        <f>1</f>
        <v>1</v>
      </c>
      <c r="G97" s="1">
        <f t="shared" si="14"/>
        <v>4</v>
      </c>
      <c r="H97" s="1">
        <f t="shared" si="15"/>
        <v>1.28</v>
      </c>
      <c r="I97" s="1">
        <f t="shared" si="16"/>
        <v>1.6370570497074668</v>
      </c>
      <c r="J97" s="6">
        <f t="shared" si="17"/>
        <v>0.61085226087795452</v>
      </c>
      <c r="K97" s="2">
        <f>IF((E97-F97-G97-H97)&lt;0,-1,1)</f>
        <v>1</v>
      </c>
      <c r="L97" s="2">
        <f t="shared" si="18"/>
        <v>2.75</v>
      </c>
      <c r="M97" s="2">
        <f t="shared" si="19"/>
        <v>1</v>
      </c>
      <c r="N97" s="2">
        <f t="shared" si="20"/>
        <v>2.5</v>
      </c>
      <c r="O97" s="2">
        <f t="shared" si="21"/>
        <v>0.32</v>
      </c>
      <c r="P97" s="2">
        <f>ROUND((1+10^(-6-Q97))*(1-SQRT(E97)/L97),2)</f>
        <v>0.2</v>
      </c>
      <c r="Q97" s="2">
        <f t="shared" si="22"/>
        <v>-9</v>
      </c>
    </row>
    <row r="98" spans="1:140" x14ac:dyDescent="0.25">
      <c r="A98" s="1">
        <v>0.01</v>
      </c>
      <c r="B98" s="1">
        <v>2E-3</v>
      </c>
      <c r="C98" s="4">
        <v>0.6</v>
      </c>
      <c r="D98" s="4">
        <v>3</v>
      </c>
      <c r="E98" s="1">
        <f t="shared" si="13"/>
        <v>7.5322802500000003</v>
      </c>
      <c r="F98" s="1">
        <f>1</f>
        <v>1</v>
      </c>
      <c r="G98" s="1">
        <f t="shared" si="14"/>
        <v>4</v>
      </c>
      <c r="H98" s="1">
        <f t="shared" ref="H98:H129" si="23">0.32*(1+D98)</f>
        <v>1.28</v>
      </c>
      <c r="I98" s="1">
        <f t="shared" si="16"/>
        <v>1.5682058245400632</v>
      </c>
      <c r="J98" s="6">
        <f t="shared" si="17"/>
        <v>0.63767139768996106</v>
      </c>
      <c r="K98" s="2">
        <f>IF((E98-F98-G98-H98)&lt;0,-1,1)</f>
        <v>1</v>
      </c>
      <c r="L98" s="2">
        <f t="shared" si="18"/>
        <v>2.75</v>
      </c>
      <c r="M98" s="2">
        <f t="shared" si="19"/>
        <v>1</v>
      </c>
      <c r="N98" s="2">
        <f t="shared" si="20"/>
        <v>2.5</v>
      </c>
      <c r="O98" s="2">
        <f t="shared" si="21"/>
        <v>0.32</v>
      </c>
      <c r="P98" s="2">
        <f>ROUND((1+10^(-6-Q98))*(1-SQRT(E98)/L98),2)</f>
        <v>0.2</v>
      </c>
      <c r="Q98" s="2">
        <f t="shared" si="22"/>
        <v>-8</v>
      </c>
    </row>
    <row r="99" spans="1:140" x14ac:dyDescent="0.25">
      <c r="A99" s="1">
        <v>0.1</v>
      </c>
      <c r="B99" s="1">
        <v>1.7999999999999999E-2</v>
      </c>
      <c r="C99" s="4">
        <v>0.6</v>
      </c>
      <c r="D99" s="4">
        <v>3</v>
      </c>
      <c r="E99" s="1">
        <f t="shared" ref="E99:E162" si="24">(2.75*2.75)*((1-B99)*(1-B99))</f>
        <v>7.2927002499999993</v>
      </c>
      <c r="F99" s="1">
        <f>1</f>
        <v>1</v>
      </c>
      <c r="G99" s="1">
        <f t="shared" si="14"/>
        <v>4</v>
      </c>
      <c r="H99" s="1">
        <f t="shared" si="23"/>
        <v>1.28</v>
      </c>
      <c r="I99" s="1">
        <f t="shared" si="16"/>
        <v>1.0255617963500612</v>
      </c>
      <c r="J99" s="6">
        <f t="shared" si="17"/>
        <v>0.9750753231633289</v>
      </c>
      <c r="K99" s="2">
        <f>IF((E99-F99-G99-H99)&lt;0,-1,1)</f>
        <v>1</v>
      </c>
      <c r="L99" s="2">
        <f t="shared" si="18"/>
        <v>2.75</v>
      </c>
      <c r="M99" s="2">
        <f t="shared" si="19"/>
        <v>1</v>
      </c>
      <c r="N99" s="2">
        <f t="shared" si="20"/>
        <v>2.5</v>
      </c>
      <c r="O99" s="2">
        <f t="shared" si="21"/>
        <v>0.32</v>
      </c>
      <c r="P99" s="2">
        <f>ROUND((1+10^(-6-Q99))*(1-SQRT(E99)/L99),2)</f>
        <v>0.2</v>
      </c>
      <c r="Q99" s="2">
        <f t="shared" si="22"/>
        <v>-7</v>
      </c>
    </row>
    <row r="100" spans="1:140" x14ac:dyDescent="0.25">
      <c r="A100" s="1">
        <v>1E-3</v>
      </c>
      <c r="B100" s="1">
        <v>2.0000000000000001E-4</v>
      </c>
      <c r="C100" s="4">
        <v>0.7</v>
      </c>
      <c r="D100" s="4">
        <v>3.5</v>
      </c>
      <c r="E100" s="1">
        <f t="shared" si="24"/>
        <v>7.5594753025000001</v>
      </c>
      <c r="F100" s="1">
        <f>1</f>
        <v>1</v>
      </c>
      <c r="G100" s="1">
        <f t="shared" si="14"/>
        <v>4.25</v>
      </c>
      <c r="H100" s="1">
        <f t="shared" si="23"/>
        <v>1.44</v>
      </c>
      <c r="I100" s="1">
        <f t="shared" si="16"/>
        <v>0.75598730165746675</v>
      </c>
      <c r="J100" s="6">
        <f t="shared" si="17"/>
        <v>1.3227735410469816</v>
      </c>
      <c r="K100" s="2">
        <f>IF((E100-F100-G100-H100)&lt;0,-1,1)</f>
        <v>1</v>
      </c>
      <c r="L100" s="2">
        <f t="shared" si="18"/>
        <v>2.75</v>
      </c>
      <c r="M100" s="2">
        <f t="shared" si="19"/>
        <v>1</v>
      </c>
      <c r="N100" s="2">
        <f t="shared" si="20"/>
        <v>2.5</v>
      </c>
      <c r="O100" s="2">
        <f t="shared" si="21"/>
        <v>0.32</v>
      </c>
      <c r="P100" s="2">
        <f>ROUND((1+10^(-6-Q100))*(1-SQRT(E100)/L100),2)</f>
        <v>0.2</v>
      </c>
      <c r="Q100" s="2">
        <f t="shared" si="22"/>
        <v>-9</v>
      </c>
    </row>
    <row r="101" spans="1:140" x14ac:dyDescent="0.25">
      <c r="A101" s="1">
        <v>0.01</v>
      </c>
      <c r="B101" s="1">
        <v>2E-3</v>
      </c>
      <c r="C101" s="4">
        <v>0.7</v>
      </c>
      <c r="D101" s="4">
        <v>3.5</v>
      </c>
      <c r="E101" s="1">
        <f t="shared" si="24"/>
        <v>7.5322802500000003</v>
      </c>
      <c r="F101" s="1">
        <f>1</f>
        <v>1</v>
      </c>
      <c r="G101" s="1">
        <f t="shared" si="14"/>
        <v>4.25</v>
      </c>
      <c r="H101" s="1">
        <f t="shared" si="23"/>
        <v>1.44</v>
      </c>
      <c r="I101" s="1">
        <f t="shared" si="16"/>
        <v>0.70943601954006319</v>
      </c>
      <c r="J101" s="6">
        <f t="shared" si="17"/>
        <v>1.4095703804950774</v>
      </c>
      <c r="K101" s="2">
        <f>IF((E101-F101-G101-H101)&lt;0,-1,1)</f>
        <v>1</v>
      </c>
      <c r="L101" s="2">
        <f t="shared" si="18"/>
        <v>2.75</v>
      </c>
      <c r="M101" s="2">
        <f t="shared" si="19"/>
        <v>1</v>
      </c>
      <c r="N101" s="2">
        <f t="shared" si="20"/>
        <v>2.5</v>
      </c>
      <c r="O101" s="2">
        <f t="shared" si="21"/>
        <v>0.32</v>
      </c>
      <c r="P101" s="2">
        <f>ROUND((1+10^(-6-Q101))*(1-SQRT(E101)/L101),2)</f>
        <v>0.2</v>
      </c>
      <c r="Q101" s="2">
        <f t="shared" si="22"/>
        <v>-8</v>
      </c>
    </row>
    <row r="102" spans="1:140" x14ac:dyDescent="0.25">
      <c r="A102" s="1">
        <v>0.1</v>
      </c>
      <c r="B102" s="1">
        <v>1.7999999999999999E-2</v>
      </c>
      <c r="C102" s="4">
        <v>0.7</v>
      </c>
      <c r="D102" s="4">
        <v>3.5</v>
      </c>
      <c r="E102" s="1">
        <f t="shared" si="24"/>
        <v>7.2927002499999993</v>
      </c>
      <c r="F102" s="1">
        <f>1</f>
        <v>1</v>
      </c>
      <c r="G102" s="1">
        <f t="shared" si="14"/>
        <v>4.25</v>
      </c>
      <c r="H102" s="1">
        <f t="shared" si="23"/>
        <v>1.44</v>
      </c>
      <c r="I102" s="1">
        <f t="shared" si="16"/>
        <v>0.36324759135006174</v>
      </c>
      <c r="J102" s="6">
        <f t="shared" si="17"/>
        <v>2.7529432370999536</v>
      </c>
      <c r="K102" s="2">
        <f>IF((E102-F102-G102-H102)&lt;0,-1,1)</f>
        <v>1</v>
      </c>
      <c r="L102" s="2">
        <f t="shared" si="18"/>
        <v>2.75</v>
      </c>
      <c r="M102" s="2">
        <f t="shared" si="19"/>
        <v>1</v>
      </c>
      <c r="N102" s="2">
        <f t="shared" si="20"/>
        <v>2.5</v>
      </c>
      <c r="O102" s="2">
        <f t="shared" si="21"/>
        <v>0.32</v>
      </c>
      <c r="P102" s="2">
        <f>ROUND((1+10^(-6-Q102))*(1-SQRT(E102)/L102),2)</f>
        <v>0.2</v>
      </c>
      <c r="Q102" s="2">
        <f t="shared" si="22"/>
        <v>-7</v>
      </c>
    </row>
    <row r="103" spans="1:140" x14ac:dyDescent="0.25">
      <c r="A103" s="1">
        <v>1E-3</v>
      </c>
      <c r="B103" s="1">
        <v>2.0000000000000001E-4</v>
      </c>
      <c r="C103" s="4">
        <v>0</v>
      </c>
      <c r="D103" s="4">
        <v>0</v>
      </c>
      <c r="E103" s="1">
        <f t="shared" si="24"/>
        <v>7.5594753025000001</v>
      </c>
      <c r="F103" s="1">
        <f t="shared" ref="F103:F166" si="25">1.5</f>
        <v>1.5</v>
      </c>
      <c r="G103" s="1">
        <f t="shared" ref="G103:G134" si="26">2*(1+C103)</f>
        <v>2</v>
      </c>
      <c r="H103" s="1">
        <f t="shared" si="23"/>
        <v>0.32</v>
      </c>
      <c r="I103" s="1">
        <f t="shared" si="16"/>
        <v>13.983675538007468</v>
      </c>
      <c r="J103" s="6">
        <f t="shared" si="17"/>
        <v>7.1511956729975013E-2</v>
      </c>
      <c r="K103" s="2">
        <f>IF((E103-F103-G103-H103)&lt;0,-1,1)</f>
        <v>1</v>
      </c>
      <c r="L103" s="2">
        <f t="shared" si="18"/>
        <v>2.75</v>
      </c>
      <c r="M103" s="2">
        <f t="shared" si="19"/>
        <v>1.5</v>
      </c>
      <c r="N103" s="2">
        <f t="shared" si="20"/>
        <v>2</v>
      </c>
      <c r="O103" s="2">
        <f t="shared" si="21"/>
        <v>0.32</v>
      </c>
      <c r="P103" s="2">
        <f>ROUND((1+10^(-6-Q103))*(1-SQRT(E103)/L103),2)</f>
        <v>0.2</v>
      </c>
      <c r="Q103" s="2">
        <f t="shared" si="22"/>
        <v>-9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</row>
    <row r="104" spans="1:140" x14ac:dyDescent="0.25">
      <c r="A104" s="1">
        <v>0.01</v>
      </c>
      <c r="B104" s="1">
        <v>2E-3</v>
      </c>
      <c r="C104" s="4">
        <v>0</v>
      </c>
      <c r="D104" s="4">
        <v>0</v>
      </c>
      <c r="E104" s="1">
        <f t="shared" si="24"/>
        <v>7.5322802500000003</v>
      </c>
      <c r="F104" s="1">
        <f t="shared" si="25"/>
        <v>1.5</v>
      </c>
      <c r="G104" s="1">
        <f t="shared" si="26"/>
        <v>2</v>
      </c>
      <c r="H104" s="1">
        <f t="shared" si="23"/>
        <v>0.32</v>
      </c>
      <c r="I104" s="1">
        <f t="shared" si="16"/>
        <v>13.781024654540067</v>
      </c>
      <c r="J104" s="6">
        <f t="shared" si="17"/>
        <v>7.2563544806558106E-2</v>
      </c>
      <c r="K104" s="2">
        <f>IF((E104-F104-G104-H104)&lt;0,-1,1)</f>
        <v>1</v>
      </c>
      <c r="L104" s="2">
        <f t="shared" si="18"/>
        <v>2.75</v>
      </c>
      <c r="M104" s="2">
        <f t="shared" si="19"/>
        <v>1.5</v>
      </c>
      <c r="N104" s="2">
        <f t="shared" si="20"/>
        <v>2</v>
      </c>
      <c r="O104" s="2">
        <f t="shared" si="21"/>
        <v>0.32</v>
      </c>
      <c r="P104" s="2">
        <f>ROUND((1+10^(-6-Q104))*(1-SQRT(E104)/L104),2)</f>
        <v>0.2</v>
      </c>
      <c r="Q104" s="2">
        <f t="shared" si="22"/>
        <v>-8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</row>
    <row r="105" spans="1:140" x14ac:dyDescent="0.25">
      <c r="A105" s="1">
        <v>0.1</v>
      </c>
      <c r="B105" s="1">
        <v>1.7999999999999999E-2</v>
      </c>
      <c r="C105" s="4">
        <v>0</v>
      </c>
      <c r="D105" s="4">
        <v>0</v>
      </c>
      <c r="E105" s="1">
        <f t="shared" si="24"/>
        <v>7.2927002499999993</v>
      </c>
      <c r="F105" s="1">
        <f t="shared" si="25"/>
        <v>1.5</v>
      </c>
      <c r="G105" s="1">
        <f t="shared" si="26"/>
        <v>2</v>
      </c>
      <c r="H105" s="1">
        <f t="shared" si="23"/>
        <v>0.32</v>
      </c>
      <c r="I105" s="1">
        <f t="shared" si="16"/>
        <v>12.059647026350058</v>
      </c>
      <c r="J105" s="6">
        <f t="shared" si="17"/>
        <v>8.2921166582655567E-2</v>
      </c>
      <c r="K105" s="2">
        <f>IF((E105-F105-G105-H105)&lt;0,-1,1)</f>
        <v>1</v>
      </c>
      <c r="L105" s="2">
        <f t="shared" si="18"/>
        <v>2.75</v>
      </c>
      <c r="M105" s="2">
        <f t="shared" si="19"/>
        <v>1.5</v>
      </c>
      <c r="N105" s="2">
        <f t="shared" si="20"/>
        <v>2</v>
      </c>
      <c r="O105" s="2">
        <f t="shared" si="21"/>
        <v>0.32</v>
      </c>
      <c r="P105" s="2">
        <f>ROUND((1+10^(-6-Q105))*(1-SQRT(E105)/L105),2)</f>
        <v>0.2</v>
      </c>
      <c r="Q105" s="2">
        <f t="shared" si="22"/>
        <v>-7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</row>
    <row r="106" spans="1:140" x14ac:dyDescent="0.25">
      <c r="A106" s="1">
        <v>1</v>
      </c>
      <c r="B106" s="1">
        <v>0.1</v>
      </c>
      <c r="C106" s="4">
        <v>0</v>
      </c>
      <c r="D106" s="4">
        <v>0</v>
      </c>
      <c r="E106" s="1">
        <f t="shared" si="24"/>
        <v>6.1256250000000003</v>
      </c>
      <c r="F106" s="1">
        <f t="shared" si="25"/>
        <v>1.5</v>
      </c>
      <c r="G106" s="1">
        <f t="shared" si="26"/>
        <v>2</v>
      </c>
      <c r="H106" s="1">
        <f t="shared" si="23"/>
        <v>0.32</v>
      </c>
      <c r="I106" s="1">
        <f t="shared" si="16"/>
        <v>5.315906640625002</v>
      </c>
      <c r="J106" s="6">
        <f t="shared" si="17"/>
        <v>0.18811466558833848</v>
      </c>
      <c r="K106" s="2">
        <f>IF((E106-F106-G106-H106)&lt;0,-1,1)</f>
        <v>1</v>
      </c>
      <c r="L106" s="2">
        <f t="shared" si="18"/>
        <v>2.75</v>
      </c>
      <c r="M106" s="2">
        <f t="shared" si="19"/>
        <v>1.5</v>
      </c>
      <c r="N106" s="2">
        <f t="shared" si="20"/>
        <v>2</v>
      </c>
      <c r="O106" s="2">
        <f t="shared" si="21"/>
        <v>0.32</v>
      </c>
      <c r="P106" s="2">
        <f>ROUND((1+10^(-6-Q106))*(1-SQRT(E106)/L106),2)</f>
        <v>0.2</v>
      </c>
      <c r="Q106" s="2">
        <f t="shared" si="22"/>
        <v>-6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</row>
    <row r="107" spans="1:140" x14ac:dyDescent="0.25">
      <c r="A107" s="1">
        <v>10</v>
      </c>
      <c r="B107" s="1">
        <v>0.182</v>
      </c>
      <c r="C107" s="4">
        <v>0</v>
      </c>
      <c r="D107" s="4">
        <v>0</v>
      </c>
      <c r="E107" s="1">
        <f t="shared" si="24"/>
        <v>5.0602502500000002</v>
      </c>
      <c r="F107" s="1">
        <f t="shared" si="25"/>
        <v>1.5</v>
      </c>
      <c r="G107" s="1">
        <f t="shared" si="26"/>
        <v>2</v>
      </c>
      <c r="H107" s="1">
        <f t="shared" si="23"/>
        <v>0.32</v>
      </c>
      <c r="I107" s="1">
        <f t="shared" si="16"/>
        <v>1.5382206826250628</v>
      </c>
      <c r="J107" s="6">
        <f t="shared" si="17"/>
        <v>0.65010177752482301</v>
      </c>
      <c r="K107" s="2">
        <f>IF((E107-F107-G107-H107)&lt;0,-1,1)</f>
        <v>1</v>
      </c>
      <c r="L107" s="2">
        <f t="shared" si="18"/>
        <v>2.75</v>
      </c>
      <c r="M107" s="2">
        <f t="shared" si="19"/>
        <v>1.5</v>
      </c>
      <c r="N107" s="2">
        <f t="shared" si="20"/>
        <v>2</v>
      </c>
      <c r="O107" s="2">
        <f t="shared" si="21"/>
        <v>0.32</v>
      </c>
      <c r="P107" s="2">
        <f>ROUND((1+10^(-6-Q107))*(1-SQRT(E107)/L107),2)</f>
        <v>0.2</v>
      </c>
      <c r="Q107" s="2">
        <f t="shared" si="22"/>
        <v>-5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</row>
    <row r="108" spans="1:140" x14ac:dyDescent="0.25">
      <c r="A108" s="1">
        <v>100</v>
      </c>
      <c r="B108" s="1">
        <v>0.19800000000000001</v>
      </c>
      <c r="C108" s="4">
        <v>0</v>
      </c>
      <c r="D108" s="4">
        <v>0</v>
      </c>
      <c r="E108" s="1">
        <f t="shared" si="24"/>
        <v>4.8642302500000012</v>
      </c>
      <c r="F108" s="1">
        <f t="shared" si="25"/>
        <v>1.5</v>
      </c>
      <c r="G108" s="1">
        <f t="shared" si="26"/>
        <v>2</v>
      </c>
      <c r="H108" s="1">
        <f t="shared" si="23"/>
        <v>0.32</v>
      </c>
      <c r="I108" s="1">
        <f t="shared" si="16"/>
        <v>1.0904168150150648</v>
      </c>
      <c r="J108" s="6">
        <f t="shared" si="17"/>
        <v>0.91708050190530521</v>
      </c>
      <c r="K108" s="2">
        <f>IF((E108-F108-G108-H108)&lt;0,-1,1)</f>
        <v>1</v>
      </c>
      <c r="L108" s="2">
        <f t="shared" si="18"/>
        <v>2.75</v>
      </c>
      <c r="M108" s="2">
        <f t="shared" si="19"/>
        <v>1.5</v>
      </c>
      <c r="N108" s="2">
        <f t="shared" si="20"/>
        <v>2</v>
      </c>
      <c r="O108" s="2">
        <f t="shared" si="21"/>
        <v>0.32</v>
      </c>
      <c r="P108" s="2">
        <f>ROUND((1+10^(-6-Q108))*(1-SQRT(E108)/L108),2)</f>
        <v>0.2</v>
      </c>
      <c r="Q108" s="2">
        <f t="shared" si="22"/>
        <v>-4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</row>
    <row r="109" spans="1:140" x14ac:dyDescent="0.25">
      <c r="A109" s="1">
        <v>1000</v>
      </c>
      <c r="B109" s="1">
        <v>0.19980000000000001</v>
      </c>
      <c r="C109" s="4">
        <v>0</v>
      </c>
      <c r="D109" s="4">
        <v>0</v>
      </c>
      <c r="E109" s="1">
        <f t="shared" si="24"/>
        <v>4.8424203025000008</v>
      </c>
      <c r="F109" s="1">
        <f t="shared" si="25"/>
        <v>1.5</v>
      </c>
      <c r="G109" s="1">
        <f t="shared" si="26"/>
        <v>2</v>
      </c>
      <c r="H109" s="1">
        <f t="shared" si="23"/>
        <v>0.32</v>
      </c>
      <c r="I109" s="1">
        <f t="shared" si="16"/>
        <v>1.0453432749641929</v>
      </c>
      <c r="J109" s="6">
        <f t="shared" si="17"/>
        <v>0.95662355510370878</v>
      </c>
      <c r="K109" s="2">
        <f>IF((E109-F109-G109-H109)&lt;0,-1,1)</f>
        <v>1</v>
      </c>
      <c r="L109" s="2">
        <f t="shared" si="18"/>
        <v>2.75</v>
      </c>
      <c r="M109" s="2">
        <f t="shared" si="19"/>
        <v>1.5</v>
      </c>
      <c r="N109" s="2">
        <f t="shared" si="20"/>
        <v>2</v>
      </c>
      <c r="O109" s="2">
        <f t="shared" si="21"/>
        <v>0.32</v>
      </c>
      <c r="P109" s="2">
        <f>ROUND((1+10^(-6-Q109))*(1-SQRT(E109)/L109),2)</f>
        <v>0.2</v>
      </c>
      <c r="Q109" s="2">
        <f t="shared" si="22"/>
        <v>-3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</row>
    <row r="110" spans="1:140" x14ac:dyDescent="0.25">
      <c r="A110" s="1">
        <v>1E-3</v>
      </c>
      <c r="B110" s="1">
        <v>2.0000000000000001E-4</v>
      </c>
      <c r="C110" s="4">
        <v>0.02</v>
      </c>
      <c r="D110" s="4">
        <v>0.1</v>
      </c>
      <c r="E110" s="1">
        <f t="shared" si="24"/>
        <v>7.5594753025000001</v>
      </c>
      <c r="F110" s="1">
        <f t="shared" si="25"/>
        <v>1.5</v>
      </c>
      <c r="G110" s="1">
        <f t="shared" si="26"/>
        <v>2.04</v>
      </c>
      <c r="H110" s="1">
        <f t="shared" si="23"/>
        <v>0.35200000000000004</v>
      </c>
      <c r="I110" s="1">
        <f t="shared" si="16"/>
        <v>13.450375094447468</v>
      </c>
      <c r="J110" s="6">
        <f t="shared" si="17"/>
        <v>7.4347368975071645E-2</v>
      </c>
      <c r="K110" s="2">
        <f>IF((E110-F110-G110-H110)&lt;0,-1,1)</f>
        <v>1</v>
      </c>
      <c r="L110" s="2">
        <f t="shared" si="18"/>
        <v>2.75</v>
      </c>
      <c r="M110" s="2">
        <f t="shared" si="19"/>
        <v>1.5</v>
      </c>
      <c r="N110" s="2">
        <f t="shared" si="20"/>
        <v>2</v>
      </c>
      <c r="O110" s="2">
        <f t="shared" si="21"/>
        <v>0.32</v>
      </c>
      <c r="P110" s="2">
        <f>ROUND((1+10^(-6-Q110))*(1-SQRT(E110)/L110),2)</f>
        <v>0.2</v>
      </c>
      <c r="Q110" s="2">
        <f t="shared" si="22"/>
        <v>-9</v>
      </c>
    </row>
    <row r="111" spans="1:140" x14ac:dyDescent="0.25">
      <c r="A111" s="1">
        <v>0.01</v>
      </c>
      <c r="B111" s="1">
        <v>2E-3</v>
      </c>
      <c r="C111" s="4">
        <v>0.02</v>
      </c>
      <c r="D111" s="4">
        <v>0.1</v>
      </c>
      <c r="E111" s="1">
        <f t="shared" si="24"/>
        <v>7.5322802500000003</v>
      </c>
      <c r="F111" s="1">
        <f t="shared" si="25"/>
        <v>1.5</v>
      </c>
      <c r="G111" s="1">
        <f t="shared" si="26"/>
        <v>2.04</v>
      </c>
      <c r="H111" s="1">
        <f t="shared" si="23"/>
        <v>0.35200000000000004</v>
      </c>
      <c r="I111" s="1">
        <f t="shared" si="16"/>
        <v>13.251640298540066</v>
      </c>
      <c r="J111" s="6">
        <f t="shared" si="17"/>
        <v>7.5462356166592456E-2</v>
      </c>
      <c r="K111" s="2">
        <f>IF((E111-F111-G111-H111)&lt;0,-1,1)</f>
        <v>1</v>
      </c>
      <c r="L111" s="2">
        <f t="shared" si="18"/>
        <v>2.75</v>
      </c>
      <c r="M111" s="2">
        <f t="shared" si="19"/>
        <v>1.5</v>
      </c>
      <c r="N111" s="2">
        <f t="shared" si="20"/>
        <v>2</v>
      </c>
      <c r="O111" s="2">
        <f t="shared" si="21"/>
        <v>0.32</v>
      </c>
      <c r="P111" s="2">
        <f>ROUND((1+10^(-6-Q111))*(1-SQRT(E111)/L111),2)</f>
        <v>0.2</v>
      </c>
      <c r="Q111" s="2">
        <f t="shared" si="22"/>
        <v>-8</v>
      </c>
    </row>
    <row r="112" spans="1:140" x14ac:dyDescent="0.25">
      <c r="A112" s="1">
        <v>0.1</v>
      </c>
      <c r="B112" s="1">
        <v>1.7999999999999999E-2</v>
      </c>
      <c r="C112" s="4">
        <v>0.02</v>
      </c>
      <c r="D112" s="4">
        <v>0.1</v>
      </c>
      <c r="E112" s="1">
        <f t="shared" si="24"/>
        <v>7.2927002499999993</v>
      </c>
      <c r="F112" s="1">
        <f t="shared" si="25"/>
        <v>1.5</v>
      </c>
      <c r="G112" s="1">
        <f t="shared" si="26"/>
        <v>2.04</v>
      </c>
      <c r="H112" s="1">
        <f t="shared" si="23"/>
        <v>0.35200000000000004</v>
      </c>
      <c r="I112" s="1">
        <f t="shared" si="16"/>
        <v>11.564762190350059</v>
      </c>
      <c r="J112" s="6">
        <f t="shared" si="17"/>
        <v>8.6469568810885383E-2</v>
      </c>
      <c r="K112" s="2">
        <f>IF((E112-F112-G112-H112)&lt;0,-1,1)</f>
        <v>1</v>
      </c>
      <c r="L112" s="2">
        <f t="shared" si="18"/>
        <v>2.75</v>
      </c>
      <c r="M112" s="2">
        <f t="shared" si="19"/>
        <v>1.5</v>
      </c>
      <c r="N112" s="2">
        <f t="shared" si="20"/>
        <v>2</v>
      </c>
      <c r="O112" s="2">
        <f t="shared" si="21"/>
        <v>0.32</v>
      </c>
      <c r="P112" s="2">
        <f>ROUND((1+10^(-6-Q112))*(1-SQRT(E112)/L112),2)</f>
        <v>0.2</v>
      </c>
      <c r="Q112" s="2">
        <f t="shared" si="22"/>
        <v>-7</v>
      </c>
    </row>
    <row r="113" spans="1:17" x14ac:dyDescent="0.25">
      <c r="A113" s="1">
        <v>1</v>
      </c>
      <c r="B113" s="1">
        <v>0.1</v>
      </c>
      <c r="C113" s="4">
        <v>0.02</v>
      </c>
      <c r="D113" s="4">
        <v>0.1</v>
      </c>
      <c r="E113" s="1">
        <f t="shared" si="24"/>
        <v>6.1256250000000003</v>
      </c>
      <c r="F113" s="1">
        <f t="shared" si="25"/>
        <v>1.5</v>
      </c>
      <c r="G113" s="1">
        <f t="shared" si="26"/>
        <v>2.04</v>
      </c>
      <c r="H113" s="1">
        <f t="shared" si="23"/>
        <v>0.35200000000000004</v>
      </c>
      <c r="I113" s="1">
        <f t="shared" si="16"/>
        <v>4.9890806406250015</v>
      </c>
      <c r="J113" s="6">
        <f t="shared" si="17"/>
        <v>0.20043773032193885</v>
      </c>
      <c r="K113" s="2">
        <f>IF((E113-F113-G113-H113)&lt;0,-1,1)</f>
        <v>1</v>
      </c>
      <c r="L113" s="2">
        <f t="shared" si="18"/>
        <v>2.75</v>
      </c>
      <c r="M113" s="2">
        <f t="shared" si="19"/>
        <v>1.5</v>
      </c>
      <c r="N113" s="2">
        <f t="shared" si="20"/>
        <v>2</v>
      </c>
      <c r="O113" s="2">
        <f t="shared" si="21"/>
        <v>0.32</v>
      </c>
      <c r="P113" s="2">
        <f>ROUND((1+10^(-6-Q113))*(1-SQRT(E113)/L113),2)</f>
        <v>0.2</v>
      </c>
      <c r="Q113" s="2">
        <f t="shared" si="22"/>
        <v>-6</v>
      </c>
    </row>
    <row r="114" spans="1:17" x14ac:dyDescent="0.25">
      <c r="A114" s="1">
        <v>10</v>
      </c>
      <c r="B114" s="1">
        <v>0.182</v>
      </c>
      <c r="C114" s="4">
        <v>0.02</v>
      </c>
      <c r="D114" s="4">
        <v>0.1</v>
      </c>
      <c r="E114" s="1">
        <f t="shared" si="24"/>
        <v>5.0602502500000002</v>
      </c>
      <c r="F114" s="1">
        <f t="shared" si="25"/>
        <v>1.5</v>
      </c>
      <c r="G114" s="1">
        <f t="shared" si="26"/>
        <v>2.04</v>
      </c>
      <c r="H114" s="1">
        <f t="shared" si="23"/>
        <v>0.35200000000000004</v>
      </c>
      <c r="I114" s="1">
        <f t="shared" si="16"/>
        <v>1.3648086466250626</v>
      </c>
      <c r="J114" s="6">
        <f t="shared" si="17"/>
        <v>0.73270344708969148</v>
      </c>
      <c r="K114" s="2">
        <f>IF((E114-F114-G114-H114)&lt;0,-1,1)</f>
        <v>1</v>
      </c>
      <c r="L114" s="2">
        <f t="shared" si="18"/>
        <v>2.75</v>
      </c>
      <c r="M114" s="2">
        <f t="shared" si="19"/>
        <v>1.5</v>
      </c>
      <c r="N114" s="2">
        <f t="shared" si="20"/>
        <v>2</v>
      </c>
      <c r="O114" s="2">
        <f t="shared" si="21"/>
        <v>0.32</v>
      </c>
      <c r="P114" s="2">
        <f>ROUND((1+10^(-6-Q114))*(1-SQRT(E114)/L114),2)</f>
        <v>0.2</v>
      </c>
      <c r="Q114" s="2">
        <f t="shared" si="22"/>
        <v>-5</v>
      </c>
    </row>
    <row r="115" spans="1:17" x14ac:dyDescent="0.25">
      <c r="A115" s="1">
        <v>100</v>
      </c>
      <c r="B115" s="1">
        <v>0.19800000000000001</v>
      </c>
      <c r="C115" s="4">
        <v>0.02</v>
      </c>
      <c r="D115" s="4">
        <v>0.1</v>
      </c>
      <c r="E115" s="1">
        <f t="shared" si="24"/>
        <v>4.8642302500000012</v>
      </c>
      <c r="F115" s="1">
        <f t="shared" si="25"/>
        <v>1.5</v>
      </c>
      <c r="G115" s="1">
        <f t="shared" si="26"/>
        <v>2.04</v>
      </c>
      <c r="H115" s="1">
        <f t="shared" si="23"/>
        <v>0.35200000000000004</v>
      </c>
      <c r="I115" s="1">
        <f t="shared" si="16"/>
        <v>0.94523165901506456</v>
      </c>
      <c r="J115" s="6">
        <f t="shared" si="17"/>
        <v>1.0579417124496278</v>
      </c>
      <c r="K115" s="2">
        <f>IF((E115-F115-G115-H115)&lt;0,-1,1)</f>
        <v>1</v>
      </c>
      <c r="L115" s="2">
        <f t="shared" si="18"/>
        <v>2.75</v>
      </c>
      <c r="M115" s="2">
        <f t="shared" si="19"/>
        <v>1.5</v>
      </c>
      <c r="N115" s="2">
        <f t="shared" si="20"/>
        <v>2</v>
      </c>
      <c r="O115" s="2">
        <f t="shared" si="21"/>
        <v>0.32</v>
      </c>
      <c r="P115" s="2">
        <f>ROUND((1+10^(-6-Q115))*(1-SQRT(E115)/L115),2)</f>
        <v>0.2</v>
      </c>
      <c r="Q115" s="2">
        <f t="shared" si="22"/>
        <v>-4</v>
      </c>
    </row>
    <row r="116" spans="1:17" x14ac:dyDescent="0.25">
      <c r="A116" s="1">
        <v>1000</v>
      </c>
      <c r="B116" s="1">
        <v>0.19980000000000001</v>
      </c>
      <c r="C116" s="4">
        <v>0.02</v>
      </c>
      <c r="D116" s="4">
        <v>0.1</v>
      </c>
      <c r="E116" s="1">
        <f t="shared" si="24"/>
        <v>4.8424203025000008</v>
      </c>
      <c r="F116" s="1">
        <f t="shared" si="25"/>
        <v>1.5</v>
      </c>
      <c r="G116" s="1">
        <f t="shared" si="26"/>
        <v>2.04</v>
      </c>
      <c r="H116" s="1">
        <f t="shared" si="23"/>
        <v>0.35200000000000004</v>
      </c>
      <c r="I116" s="1">
        <f t="shared" si="16"/>
        <v>0.90329875140419269</v>
      </c>
      <c r="J116" s="6">
        <f t="shared" si="17"/>
        <v>1.1070534509712138</v>
      </c>
      <c r="K116" s="2">
        <f>IF((E116-F116-G116-H116)&lt;0,-1,1)</f>
        <v>1</v>
      </c>
      <c r="L116" s="2">
        <f t="shared" si="18"/>
        <v>2.75</v>
      </c>
      <c r="M116" s="2">
        <f t="shared" si="19"/>
        <v>1.5</v>
      </c>
      <c r="N116" s="2">
        <f t="shared" si="20"/>
        <v>2</v>
      </c>
      <c r="O116" s="2">
        <f t="shared" si="21"/>
        <v>0.32</v>
      </c>
      <c r="P116" s="2">
        <f>ROUND((1+10^(-6-Q116))*(1-SQRT(E116)/L116),2)</f>
        <v>0.2</v>
      </c>
      <c r="Q116" s="2">
        <f t="shared" si="22"/>
        <v>-3</v>
      </c>
    </row>
    <row r="117" spans="1:17" x14ac:dyDescent="0.25">
      <c r="A117" s="1">
        <v>1E-3</v>
      </c>
      <c r="B117" s="1">
        <v>2.0000000000000001E-4</v>
      </c>
      <c r="C117" s="4">
        <v>0.04</v>
      </c>
      <c r="D117" s="4">
        <v>0.2</v>
      </c>
      <c r="E117" s="1">
        <f t="shared" si="24"/>
        <v>7.5594753025000001</v>
      </c>
      <c r="F117" s="1">
        <f t="shared" si="25"/>
        <v>1.5</v>
      </c>
      <c r="G117" s="1">
        <f t="shared" si="26"/>
        <v>2.08</v>
      </c>
      <c r="H117" s="1">
        <f t="shared" si="23"/>
        <v>0.38400000000000001</v>
      </c>
      <c r="I117" s="1">
        <f t="shared" si="16"/>
        <v>12.927442650887468</v>
      </c>
      <c r="J117" s="6">
        <f t="shared" si="17"/>
        <v>7.7354820052622716E-2</v>
      </c>
      <c r="K117" s="2">
        <f>IF((E117-F117-G117-H117)&lt;0,-1,1)</f>
        <v>1</v>
      </c>
      <c r="L117" s="2">
        <f t="shared" si="18"/>
        <v>2.75</v>
      </c>
      <c r="M117" s="2">
        <f t="shared" si="19"/>
        <v>1.5</v>
      </c>
      <c r="N117" s="2">
        <f t="shared" si="20"/>
        <v>2</v>
      </c>
      <c r="O117" s="2">
        <f t="shared" si="21"/>
        <v>0.32</v>
      </c>
      <c r="P117" s="2">
        <f>ROUND((1+10^(-6-Q117))*(1-SQRT(E117)/L117),2)</f>
        <v>0.2</v>
      </c>
      <c r="Q117" s="2">
        <f t="shared" si="22"/>
        <v>-9</v>
      </c>
    </row>
    <row r="118" spans="1:17" x14ac:dyDescent="0.25">
      <c r="A118" s="1">
        <v>0.01</v>
      </c>
      <c r="B118" s="1">
        <v>2E-3</v>
      </c>
      <c r="C118" s="4">
        <v>0.04</v>
      </c>
      <c r="D118" s="4">
        <v>0.2</v>
      </c>
      <c r="E118" s="1">
        <f t="shared" si="24"/>
        <v>7.5322802500000003</v>
      </c>
      <c r="F118" s="1">
        <f t="shared" si="25"/>
        <v>1.5</v>
      </c>
      <c r="G118" s="1">
        <f t="shared" si="26"/>
        <v>2.08</v>
      </c>
      <c r="H118" s="1">
        <f t="shared" si="23"/>
        <v>0.38400000000000001</v>
      </c>
      <c r="I118" s="1">
        <f t="shared" si="16"/>
        <v>12.732623942540066</v>
      </c>
      <c r="J118" s="6">
        <f t="shared" si="17"/>
        <v>7.8538406891840343E-2</v>
      </c>
      <c r="K118" s="2">
        <f>IF((E118-F118-G118-H118)&lt;0,-1,1)</f>
        <v>1</v>
      </c>
      <c r="L118" s="2">
        <f t="shared" si="18"/>
        <v>2.75</v>
      </c>
      <c r="M118" s="2">
        <f t="shared" si="19"/>
        <v>1.5</v>
      </c>
      <c r="N118" s="2">
        <f t="shared" si="20"/>
        <v>2</v>
      </c>
      <c r="O118" s="2">
        <f t="shared" si="21"/>
        <v>0.32</v>
      </c>
      <c r="P118" s="2">
        <f>ROUND((1+10^(-6-Q118))*(1-SQRT(E118)/L118),2)</f>
        <v>0.2</v>
      </c>
      <c r="Q118" s="2">
        <f t="shared" si="22"/>
        <v>-8</v>
      </c>
    </row>
    <row r="119" spans="1:17" x14ac:dyDescent="0.25">
      <c r="A119" s="1">
        <v>0.1</v>
      </c>
      <c r="B119" s="1">
        <v>1.7999999999999999E-2</v>
      </c>
      <c r="C119" s="4">
        <v>0.04</v>
      </c>
      <c r="D119" s="4">
        <v>0.2</v>
      </c>
      <c r="E119" s="1">
        <f t="shared" si="24"/>
        <v>7.2927002499999993</v>
      </c>
      <c r="F119" s="1">
        <f t="shared" si="25"/>
        <v>1.5</v>
      </c>
      <c r="G119" s="1">
        <f t="shared" si="26"/>
        <v>2.08</v>
      </c>
      <c r="H119" s="1">
        <f t="shared" si="23"/>
        <v>0.38400000000000001</v>
      </c>
      <c r="I119" s="1">
        <f t="shared" si="16"/>
        <v>11.080245354350058</v>
      </c>
      <c r="J119" s="6">
        <f t="shared" si="17"/>
        <v>9.0250709079055205E-2</v>
      </c>
      <c r="K119" s="2">
        <f>IF((E119-F119-G119-H119)&lt;0,-1,1)</f>
        <v>1</v>
      </c>
      <c r="L119" s="2">
        <f t="shared" si="18"/>
        <v>2.75</v>
      </c>
      <c r="M119" s="2">
        <f t="shared" si="19"/>
        <v>1.5</v>
      </c>
      <c r="N119" s="2">
        <f t="shared" si="20"/>
        <v>2</v>
      </c>
      <c r="O119" s="2">
        <f t="shared" si="21"/>
        <v>0.32</v>
      </c>
      <c r="P119" s="2">
        <f>ROUND((1+10^(-6-Q119))*(1-SQRT(E119)/L119),2)</f>
        <v>0.2</v>
      </c>
      <c r="Q119" s="2">
        <f t="shared" si="22"/>
        <v>-7</v>
      </c>
    </row>
    <row r="120" spans="1:17" x14ac:dyDescent="0.25">
      <c r="A120" s="1">
        <v>1</v>
      </c>
      <c r="B120" s="1">
        <v>0.1</v>
      </c>
      <c r="C120" s="4">
        <v>0.04</v>
      </c>
      <c r="D120" s="4">
        <v>0.2</v>
      </c>
      <c r="E120" s="1">
        <f t="shared" si="24"/>
        <v>6.1256250000000003</v>
      </c>
      <c r="F120" s="1">
        <f t="shared" si="25"/>
        <v>1.5</v>
      </c>
      <c r="G120" s="1">
        <f t="shared" si="26"/>
        <v>2.08</v>
      </c>
      <c r="H120" s="1">
        <f t="shared" si="23"/>
        <v>0.38400000000000001</v>
      </c>
      <c r="I120" s="1">
        <f t="shared" si="16"/>
        <v>4.6726226406250015</v>
      </c>
      <c r="J120" s="6">
        <f t="shared" si="17"/>
        <v>0.21401257428873857</v>
      </c>
      <c r="K120" s="2">
        <f>IF((E120-F120-G120-H120)&lt;0,-1,1)</f>
        <v>1</v>
      </c>
      <c r="L120" s="2">
        <f t="shared" si="18"/>
        <v>2.75</v>
      </c>
      <c r="M120" s="2">
        <f t="shared" si="19"/>
        <v>1.5</v>
      </c>
      <c r="N120" s="2">
        <f t="shared" si="20"/>
        <v>2</v>
      </c>
      <c r="O120" s="2">
        <f t="shared" si="21"/>
        <v>0.32</v>
      </c>
      <c r="P120" s="2">
        <f>ROUND((1+10^(-6-Q120))*(1-SQRT(E120)/L120),2)</f>
        <v>0.2</v>
      </c>
      <c r="Q120" s="2">
        <f t="shared" si="22"/>
        <v>-6</v>
      </c>
    </row>
    <row r="121" spans="1:17" x14ac:dyDescent="0.25">
      <c r="A121" s="1">
        <v>10</v>
      </c>
      <c r="B121" s="1">
        <v>0.182</v>
      </c>
      <c r="C121" s="4">
        <v>0.04</v>
      </c>
      <c r="D121" s="4">
        <v>0.2</v>
      </c>
      <c r="E121" s="1">
        <f t="shared" si="24"/>
        <v>5.0602502500000002</v>
      </c>
      <c r="F121" s="1">
        <f t="shared" si="25"/>
        <v>1.5</v>
      </c>
      <c r="G121" s="1">
        <f t="shared" si="26"/>
        <v>2.08</v>
      </c>
      <c r="H121" s="1">
        <f t="shared" si="23"/>
        <v>0.38400000000000001</v>
      </c>
      <c r="I121" s="1">
        <f t="shared" si="16"/>
        <v>1.201764610625063</v>
      </c>
      <c r="J121" s="6">
        <f t="shared" si="17"/>
        <v>0.83210970863909783</v>
      </c>
      <c r="K121" s="2">
        <f>IF((E121-F121-G121-H121)&lt;0,-1,1)</f>
        <v>1</v>
      </c>
      <c r="L121" s="2">
        <f t="shared" si="18"/>
        <v>2.75</v>
      </c>
      <c r="M121" s="2">
        <f t="shared" si="19"/>
        <v>1.5</v>
      </c>
      <c r="N121" s="2">
        <f t="shared" si="20"/>
        <v>2</v>
      </c>
      <c r="O121" s="2">
        <f t="shared" si="21"/>
        <v>0.32</v>
      </c>
      <c r="P121" s="2">
        <f>ROUND((1+10^(-6-Q121))*(1-SQRT(E121)/L121),2)</f>
        <v>0.2</v>
      </c>
      <c r="Q121" s="2">
        <f t="shared" si="22"/>
        <v>-5</v>
      </c>
    </row>
    <row r="122" spans="1:17" x14ac:dyDescent="0.25">
      <c r="A122" s="1">
        <v>100</v>
      </c>
      <c r="B122" s="1">
        <v>0.19800000000000001</v>
      </c>
      <c r="C122" s="4">
        <v>0.04</v>
      </c>
      <c r="D122" s="4">
        <v>0.2</v>
      </c>
      <c r="E122" s="1">
        <f t="shared" si="24"/>
        <v>4.8642302500000012</v>
      </c>
      <c r="F122" s="1">
        <f t="shared" si="25"/>
        <v>1.5</v>
      </c>
      <c r="G122" s="1">
        <f t="shared" si="26"/>
        <v>2.08</v>
      </c>
      <c r="H122" s="1">
        <f t="shared" si="23"/>
        <v>0.38400000000000001</v>
      </c>
      <c r="I122" s="1">
        <f t="shared" si="16"/>
        <v>0.81041450301506457</v>
      </c>
      <c r="J122" s="6">
        <f t="shared" si="17"/>
        <v>1.2339364563190836</v>
      </c>
      <c r="K122" s="2">
        <f>IF((E122-F122-G122-H122)&lt;0,-1,1)</f>
        <v>1</v>
      </c>
      <c r="L122" s="2">
        <f t="shared" si="18"/>
        <v>2.75</v>
      </c>
      <c r="M122" s="2">
        <f t="shared" si="19"/>
        <v>1.5</v>
      </c>
      <c r="N122" s="2">
        <f t="shared" si="20"/>
        <v>2</v>
      </c>
      <c r="O122" s="2">
        <f t="shared" si="21"/>
        <v>0.32</v>
      </c>
      <c r="P122" s="2">
        <f>ROUND((1+10^(-6-Q122))*(1-SQRT(E122)/L122),2)</f>
        <v>0.2</v>
      </c>
      <c r="Q122" s="2">
        <f t="shared" si="22"/>
        <v>-4</v>
      </c>
    </row>
    <row r="123" spans="1:17" x14ac:dyDescent="0.25">
      <c r="A123" s="1">
        <v>1000</v>
      </c>
      <c r="B123" s="1">
        <v>0.19980000000000001</v>
      </c>
      <c r="C123" s="4">
        <v>0.04</v>
      </c>
      <c r="D123" s="4">
        <v>0.2</v>
      </c>
      <c r="E123" s="1">
        <f t="shared" si="24"/>
        <v>4.8424203025000008</v>
      </c>
      <c r="F123" s="1">
        <f t="shared" si="25"/>
        <v>1.5</v>
      </c>
      <c r="G123" s="1">
        <f t="shared" si="26"/>
        <v>2.08</v>
      </c>
      <c r="H123" s="1">
        <f t="shared" si="23"/>
        <v>0.38400000000000001</v>
      </c>
      <c r="I123" s="1">
        <f t="shared" si="16"/>
        <v>0.77162222784419277</v>
      </c>
      <c r="J123" s="6">
        <f t="shared" si="17"/>
        <v>1.2959709608079377</v>
      </c>
      <c r="K123" s="2">
        <f>IF((E123-F123-G123-H123)&lt;0,-1,1)</f>
        <v>1</v>
      </c>
      <c r="L123" s="2">
        <f t="shared" si="18"/>
        <v>2.75</v>
      </c>
      <c r="M123" s="2">
        <f t="shared" si="19"/>
        <v>1.5</v>
      </c>
      <c r="N123" s="2">
        <f t="shared" si="20"/>
        <v>2</v>
      </c>
      <c r="O123" s="2">
        <f t="shared" si="21"/>
        <v>0.32</v>
      </c>
      <c r="P123" s="2">
        <f>ROUND((1+10^(-6-Q123))*(1-SQRT(E123)/L123),2)</f>
        <v>0.2</v>
      </c>
      <c r="Q123" s="2">
        <f t="shared" si="22"/>
        <v>-3</v>
      </c>
    </row>
    <row r="124" spans="1:17" x14ac:dyDescent="0.25">
      <c r="A124" s="1">
        <v>1E-3</v>
      </c>
      <c r="B124" s="1">
        <v>2.0000000000000001E-4</v>
      </c>
      <c r="C124" s="4">
        <v>0.06</v>
      </c>
      <c r="D124" s="4">
        <v>0.3</v>
      </c>
      <c r="E124" s="1">
        <f t="shared" si="24"/>
        <v>7.5594753025000001</v>
      </c>
      <c r="F124" s="1">
        <f t="shared" si="25"/>
        <v>1.5</v>
      </c>
      <c r="G124" s="1">
        <f t="shared" si="26"/>
        <v>2.12</v>
      </c>
      <c r="H124" s="1">
        <f t="shared" si="23"/>
        <v>0.41600000000000004</v>
      </c>
      <c r="I124" s="1">
        <f t="shared" si="16"/>
        <v>12.414878207327467</v>
      </c>
      <c r="J124" s="6">
        <f t="shared" si="17"/>
        <v>8.0548514717589698E-2</v>
      </c>
      <c r="K124" s="2">
        <f>IF((E124-F124-G124-H124)&lt;0,-1,1)</f>
        <v>1</v>
      </c>
      <c r="L124" s="2">
        <f t="shared" si="18"/>
        <v>2.75</v>
      </c>
      <c r="M124" s="2">
        <f t="shared" si="19"/>
        <v>1.5</v>
      </c>
      <c r="N124" s="2">
        <f t="shared" si="20"/>
        <v>2</v>
      </c>
      <c r="O124" s="2">
        <f t="shared" si="21"/>
        <v>0.32</v>
      </c>
      <c r="P124" s="2">
        <f>ROUND((1+10^(-6-Q124))*(1-SQRT(E124)/L124),2)</f>
        <v>0.2</v>
      </c>
      <c r="Q124" s="2">
        <f t="shared" si="22"/>
        <v>-9</v>
      </c>
    </row>
    <row r="125" spans="1:17" x14ac:dyDescent="0.25">
      <c r="A125" s="1">
        <v>0.01</v>
      </c>
      <c r="B125" s="1">
        <v>2E-3</v>
      </c>
      <c r="C125" s="4">
        <v>0.06</v>
      </c>
      <c r="D125" s="4">
        <v>0.3</v>
      </c>
      <c r="E125" s="1">
        <f t="shared" si="24"/>
        <v>7.5322802500000003</v>
      </c>
      <c r="F125" s="1">
        <f t="shared" si="25"/>
        <v>1.5</v>
      </c>
      <c r="G125" s="1">
        <f t="shared" si="26"/>
        <v>2.12</v>
      </c>
      <c r="H125" s="1">
        <f t="shared" si="23"/>
        <v>0.41600000000000004</v>
      </c>
      <c r="I125" s="1">
        <f t="shared" si="16"/>
        <v>12.223975586540064</v>
      </c>
      <c r="J125" s="6">
        <f t="shared" si="17"/>
        <v>8.1806446104253472E-2</v>
      </c>
      <c r="K125" s="2">
        <f>IF((E125-F125-G125-H125)&lt;0,-1,1)</f>
        <v>1</v>
      </c>
      <c r="L125" s="2">
        <f t="shared" si="18"/>
        <v>2.75</v>
      </c>
      <c r="M125" s="2">
        <f t="shared" si="19"/>
        <v>1.5</v>
      </c>
      <c r="N125" s="2">
        <f t="shared" si="20"/>
        <v>2</v>
      </c>
      <c r="O125" s="2">
        <f t="shared" si="21"/>
        <v>0.32</v>
      </c>
      <c r="P125" s="2">
        <f>ROUND((1+10^(-6-Q125))*(1-SQRT(E125)/L125),2)</f>
        <v>0.2</v>
      </c>
      <c r="Q125" s="2">
        <f t="shared" si="22"/>
        <v>-8</v>
      </c>
    </row>
    <row r="126" spans="1:17" x14ac:dyDescent="0.25">
      <c r="A126" s="1">
        <v>0.1</v>
      </c>
      <c r="B126" s="1">
        <v>1.7999999999999999E-2</v>
      </c>
      <c r="C126" s="4">
        <v>0.06</v>
      </c>
      <c r="D126" s="4">
        <v>0.3</v>
      </c>
      <c r="E126" s="1">
        <f t="shared" si="24"/>
        <v>7.2927002499999993</v>
      </c>
      <c r="F126" s="1">
        <f t="shared" si="25"/>
        <v>1.5</v>
      </c>
      <c r="G126" s="1">
        <f t="shared" si="26"/>
        <v>2.12</v>
      </c>
      <c r="H126" s="1">
        <f t="shared" si="23"/>
        <v>0.41600000000000004</v>
      </c>
      <c r="I126" s="1">
        <f t="shared" si="16"/>
        <v>10.606096518350057</v>
      </c>
      <c r="J126" s="6">
        <f t="shared" si="17"/>
        <v>9.4285395033871094E-2</v>
      </c>
      <c r="K126" s="2">
        <f>IF((E126-F126-G126-H126)&lt;0,-1,1)</f>
        <v>1</v>
      </c>
      <c r="L126" s="2">
        <f t="shared" si="18"/>
        <v>2.75</v>
      </c>
      <c r="M126" s="2">
        <f t="shared" si="19"/>
        <v>1.5</v>
      </c>
      <c r="N126" s="2">
        <f t="shared" si="20"/>
        <v>2</v>
      </c>
      <c r="O126" s="2">
        <f t="shared" si="21"/>
        <v>0.32</v>
      </c>
      <c r="P126" s="2">
        <f>ROUND((1+10^(-6-Q126))*(1-SQRT(E126)/L126),2)</f>
        <v>0.2</v>
      </c>
      <c r="Q126" s="2">
        <f t="shared" si="22"/>
        <v>-7</v>
      </c>
    </row>
    <row r="127" spans="1:17" x14ac:dyDescent="0.25">
      <c r="A127" s="1">
        <v>1</v>
      </c>
      <c r="B127" s="1">
        <v>0.1</v>
      </c>
      <c r="C127" s="4">
        <v>0.06</v>
      </c>
      <c r="D127" s="4">
        <v>0.3</v>
      </c>
      <c r="E127" s="1">
        <f t="shared" si="24"/>
        <v>6.1256250000000003</v>
      </c>
      <c r="F127" s="1">
        <f t="shared" si="25"/>
        <v>1.5</v>
      </c>
      <c r="G127" s="1">
        <f t="shared" si="26"/>
        <v>2.12</v>
      </c>
      <c r="H127" s="1">
        <f t="shared" si="23"/>
        <v>0.41600000000000004</v>
      </c>
      <c r="I127" s="1">
        <f t="shared" si="16"/>
        <v>4.3665326406250013</v>
      </c>
      <c r="J127" s="6">
        <f t="shared" si="17"/>
        <v>0.22901466273177007</v>
      </c>
      <c r="K127" s="2">
        <f>IF((E127-F127-G127-H127)&lt;0,-1,1)</f>
        <v>1</v>
      </c>
      <c r="L127" s="2">
        <f t="shared" si="18"/>
        <v>2.75</v>
      </c>
      <c r="M127" s="2">
        <f t="shared" si="19"/>
        <v>1.5</v>
      </c>
      <c r="N127" s="2">
        <f t="shared" si="20"/>
        <v>2</v>
      </c>
      <c r="O127" s="2">
        <f t="shared" si="21"/>
        <v>0.32</v>
      </c>
      <c r="P127" s="2">
        <f>ROUND((1+10^(-6-Q127))*(1-SQRT(E127)/L127),2)</f>
        <v>0.2</v>
      </c>
      <c r="Q127" s="2">
        <f t="shared" si="22"/>
        <v>-6</v>
      </c>
    </row>
    <row r="128" spans="1:17" x14ac:dyDescent="0.25">
      <c r="A128" s="1">
        <v>10</v>
      </c>
      <c r="B128" s="1">
        <v>0.182</v>
      </c>
      <c r="C128" s="4">
        <v>0.06</v>
      </c>
      <c r="D128" s="4">
        <v>0.3</v>
      </c>
      <c r="E128" s="1">
        <f t="shared" si="24"/>
        <v>5.0602502500000002</v>
      </c>
      <c r="F128" s="1">
        <f t="shared" si="25"/>
        <v>1.5</v>
      </c>
      <c r="G128" s="1">
        <f t="shared" si="26"/>
        <v>2.12</v>
      </c>
      <c r="H128" s="1">
        <f t="shared" si="23"/>
        <v>0.41600000000000004</v>
      </c>
      <c r="I128" s="1">
        <f t="shared" si="16"/>
        <v>1.0490885746250629</v>
      </c>
      <c r="J128" s="6">
        <f t="shared" si="17"/>
        <v>0.95320836027348133</v>
      </c>
      <c r="K128" s="2">
        <f>IF((E128-F128-G128-H128)&lt;0,-1,1)</f>
        <v>1</v>
      </c>
      <c r="L128" s="2">
        <f t="shared" si="18"/>
        <v>2.75</v>
      </c>
      <c r="M128" s="2">
        <f t="shared" si="19"/>
        <v>1.5</v>
      </c>
      <c r="N128" s="2">
        <f t="shared" si="20"/>
        <v>2</v>
      </c>
      <c r="O128" s="2">
        <f t="shared" si="21"/>
        <v>0.32</v>
      </c>
      <c r="P128" s="2">
        <f>ROUND((1+10^(-6-Q128))*(1-SQRT(E128)/L128),2)</f>
        <v>0.2</v>
      </c>
      <c r="Q128" s="2">
        <f t="shared" si="22"/>
        <v>-5</v>
      </c>
    </row>
    <row r="129" spans="1:17" x14ac:dyDescent="0.25">
      <c r="A129" s="1">
        <v>100</v>
      </c>
      <c r="B129" s="1">
        <v>0.19800000000000001</v>
      </c>
      <c r="C129" s="4">
        <v>0.06</v>
      </c>
      <c r="D129" s="4">
        <v>0.3</v>
      </c>
      <c r="E129" s="1">
        <f t="shared" si="24"/>
        <v>4.8642302500000012</v>
      </c>
      <c r="F129" s="1">
        <f t="shared" si="25"/>
        <v>1.5</v>
      </c>
      <c r="G129" s="1">
        <f t="shared" si="26"/>
        <v>2.12</v>
      </c>
      <c r="H129" s="1">
        <f t="shared" si="23"/>
        <v>0.41600000000000004</v>
      </c>
      <c r="I129" s="1">
        <f t="shared" si="16"/>
        <v>0.68596534701506429</v>
      </c>
      <c r="J129" s="6">
        <f t="shared" si="17"/>
        <v>1.4577995876197509</v>
      </c>
      <c r="K129" s="2">
        <f>IF((E129-F129-G129-H129)&lt;0,-1,1)</f>
        <v>1</v>
      </c>
      <c r="L129" s="2">
        <f t="shared" si="18"/>
        <v>2.75</v>
      </c>
      <c r="M129" s="2">
        <f t="shared" si="19"/>
        <v>1.5</v>
      </c>
      <c r="N129" s="2">
        <f t="shared" si="20"/>
        <v>2</v>
      </c>
      <c r="O129" s="2">
        <f t="shared" si="21"/>
        <v>0.32</v>
      </c>
      <c r="P129" s="2">
        <f>ROUND((1+10^(-6-Q129))*(1-SQRT(E129)/L129),2)</f>
        <v>0.2</v>
      </c>
      <c r="Q129" s="2">
        <f t="shared" si="22"/>
        <v>-4</v>
      </c>
    </row>
    <row r="130" spans="1:17" x14ac:dyDescent="0.25">
      <c r="A130" s="1">
        <v>1000</v>
      </c>
      <c r="B130" s="1">
        <v>0.19980000000000001</v>
      </c>
      <c r="C130" s="4">
        <v>0.06</v>
      </c>
      <c r="D130" s="4">
        <v>0.3</v>
      </c>
      <c r="E130" s="1">
        <f t="shared" si="24"/>
        <v>4.8424203025000008</v>
      </c>
      <c r="F130" s="1">
        <f t="shared" si="25"/>
        <v>1.5</v>
      </c>
      <c r="G130" s="1">
        <f t="shared" si="26"/>
        <v>2.12</v>
      </c>
      <c r="H130" s="1">
        <f t="shared" ref="H130:H161" si="27">0.32*(1+D130)</f>
        <v>0.41600000000000004</v>
      </c>
      <c r="I130" s="1">
        <f t="shared" ref="I130:I193" si="28">(E130-F130-G130-H130)*(E130-F130-G130-H130)</f>
        <v>0.65031370428419255</v>
      </c>
      <c r="J130" s="6">
        <f t="shared" ref="J130:J193" si="29">1/I130</f>
        <v>1.5377194012860471</v>
      </c>
      <c r="K130" s="2">
        <f>IF((E130-F130-G130-H130)&lt;0,-1,1)</f>
        <v>1</v>
      </c>
      <c r="L130" s="2">
        <f t="shared" ref="L130:L193" si="30">SQRT(E130/(1-B130)^2)</f>
        <v>2.75</v>
      </c>
      <c r="M130" s="2">
        <f t="shared" ref="M130:M193" si="31">F130</f>
        <v>1.5</v>
      </c>
      <c r="N130" s="2">
        <f t="shared" ref="N130:N193" si="32">G130/(1+C130)</f>
        <v>2</v>
      </c>
      <c r="O130" s="2">
        <f t="shared" ref="O130:O193" si="33">H130/(1+D130)</f>
        <v>0.32</v>
      </c>
      <c r="P130" s="2">
        <f>ROUND((1+10^(-6-Q130))*(1-SQRT(E130)/L130),2)</f>
        <v>0.2</v>
      </c>
      <c r="Q130" s="2">
        <f t="shared" ref="Q130:Q193" si="34">LOG10(A130)-6</f>
        <v>-3</v>
      </c>
    </row>
    <row r="131" spans="1:17" x14ac:dyDescent="0.25">
      <c r="A131" s="1">
        <v>1E-3</v>
      </c>
      <c r="B131" s="1">
        <v>2.0000000000000001E-4</v>
      </c>
      <c r="C131" s="4">
        <v>0.08</v>
      </c>
      <c r="D131" s="4">
        <v>0.4</v>
      </c>
      <c r="E131" s="1">
        <f t="shared" si="24"/>
        <v>7.5594753025000001</v>
      </c>
      <c r="F131" s="1">
        <f t="shared" si="25"/>
        <v>1.5</v>
      </c>
      <c r="G131" s="1">
        <f t="shared" si="26"/>
        <v>2.16</v>
      </c>
      <c r="H131" s="1">
        <f t="shared" si="27"/>
        <v>0.44799999999999995</v>
      </c>
      <c r="I131" s="1">
        <f t="shared" si="28"/>
        <v>11.912681763767466</v>
      </c>
      <c r="J131" s="6">
        <f t="shared" si="29"/>
        <v>8.3944154627005094E-2</v>
      </c>
      <c r="K131" s="2">
        <f>IF((E131-F131-G131-H131)&lt;0,-1,1)</f>
        <v>1</v>
      </c>
      <c r="L131" s="2">
        <f t="shared" si="30"/>
        <v>2.75</v>
      </c>
      <c r="M131" s="2">
        <f t="shared" si="31"/>
        <v>1.5</v>
      </c>
      <c r="N131" s="2">
        <f t="shared" si="32"/>
        <v>2</v>
      </c>
      <c r="O131" s="2">
        <f t="shared" si="33"/>
        <v>0.32</v>
      </c>
      <c r="P131" s="2">
        <f>ROUND((1+10^(-6-Q131))*(1-SQRT(E131)/L131),2)</f>
        <v>0.2</v>
      </c>
      <c r="Q131" s="2">
        <f t="shared" si="34"/>
        <v>-9</v>
      </c>
    </row>
    <row r="132" spans="1:17" x14ac:dyDescent="0.25">
      <c r="A132" s="1">
        <v>0.01</v>
      </c>
      <c r="B132" s="1">
        <v>2E-3</v>
      </c>
      <c r="C132" s="4">
        <v>0.08</v>
      </c>
      <c r="D132" s="4">
        <v>0.4</v>
      </c>
      <c r="E132" s="1">
        <f t="shared" si="24"/>
        <v>7.5322802500000003</v>
      </c>
      <c r="F132" s="1">
        <f t="shared" si="25"/>
        <v>1.5</v>
      </c>
      <c r="G132" s="1">
        <f t="shared" si="26"/>
        <v>2.16</v>
      </c>
      <c r="H132" s="1">
        <f t="shared" si="27"/>
        <v>0.44799999999999995</v>
      </c>
      <c r="I132" s="1">
        <f t="shared" si="28"/>
        <v>11.725695230540063</v>
      </c>
      <c r="J132" s="6">
        <f t="shared" si="29"/>
        <v>8.5282789663120209E-2</v>
      </c>
      <c r="K132" s="2">
        <f>IF((E132-F132-G132-H132)&lt;0,-1,1)</f>
        <v>1</v>
      </c>
      <c r="L132" s="2">
        <f t="shared" si="30"/>
        <v>2.75</v>
      </c>
      <c r="M132" s="2">
        <f t="shared" si="31"/>
        <v>1.5</v>
      </c>
      <c r="N132" s="2">
        <f t="shared" si="32"/>
        <v>2</v>
      </c>
      <c r="O132" s="2">
        <f t="shared" si="33"/>
        <v>0.32</v>
      </c>
      <c r="P132" s="2">
        <f>ROUND((1+10^(-6-Q132))*(1-SQRT(E132)/L132),2)</f>
        <v>0.2</v>
      </c>
      <c r="Q132" s="2">
        <f t="shared" si="34"/>
        <v>-8</v>
      </c>
    </row>
    <row r="133" spans="1:17" x14ac:dyDescent="0.25">
      <c r="A133" s="1">
        <v>0.1</v>
      </c>
      <c r="B133" s="1">
        <v>1.7999999999999999E-2</v>
      </c>
      <c r="C133" s="4">
        <v>0.08</v>
      </c>
      <c r="D133" s="4">
        <v>0.4</v>
      </c>
      <c r="E133" s="1">
        <f t="shared" si="24"/>
        <v>7.2927002499999993</v>
      </c>
      <c r="F133" s="1">
        <f t="shared" si="25"/>
        <v>1.5</v>
      </c>
      <c r="G133" s="1">
        <f t="shared" si="26"/>
        <v>2.16</v>
      </c>
      <c r="H133" s="1">
        <f t="shared" si="27"/>
        <v>0.44799999999999995</v>
      </c>
      <c r="I133" s="1">
        <f t="shared" si="28"/>
        <v>10.142315682350057</v>
      </c>
      <c r="J133" s="6">
        <f t="shared" si="29"/>
        <v>9.8596812731852557E-2</v>
      </c>
      <c r="K133" s="2">
        <f>IF((E133-F133-G133-H133)&lt;0,-1,1)</f>
        <v>1</v>
      </c>
      <c r="L133" s="2">
        <f t="shared" si="30"/>
        <v>2.75</v>
      </c>
      <c r="M133" s="2">
        <f t="shared" si="31"/>
        <v>1.5</v>
      </c>
      <c r="N133" s="2">
        <f t="shared" si="32"/>
        <v>2</v>
      </c>
      <c r="O133" s="2">
        <f t="shared" si="33"/>
        <v>0.32</v>
      </c>
      <c r="P133" s="2">
        <f>ROUND((1+10^(-6-Q133))*(1-SQRT(E133)/L133),2)</f>
        <v>0.2</v>
      </c>
      <c r="Q133" s="2">
        <f t="shared" si="34"/>
        <v>-7</v>
      </c>
    </row>
    <row r="134" spans="1:17" x14ac:dyDescent="0.25">
      <c r="A134" s="1">
        <v>1</v>
      </c>
      <c r="B134" s="1">
        <v>0.1</v>
      </c>
      <c r="C134" s="4">
        <v>0.08</v>
      </c>
      <c r="D134" s="4">
        <v>0.4</v>
      </c>
      <c r="E134" s="1">
        <f t="shared" si="24"/>
        <v>6.1256250000000003</v>
      </c>
      <c r="F134" s="1">
        <f t="shared" si="25"/>
        <v>1.5</v>
      </c>
      <c r="G134" s="1">
        <f t="shared" si="26"/>
        <v>2.16</v>
      </c>
      <c r="H134" s="1">
        <f t="shared" si="27"/>
        <v>0.44799999999999995</v>
      </c>
      <c r="I134" s="1">
        <f t="shared" si="28"/>
        <v>4.0708106406250009</v>
      </c>
      <c r="J134" s="6">
        <f t="shared" si="29"/>
        <v>0.24565131819702321</v>
      </c>
      <c r="K134" s="2">
        <f>IF((E134-F134-G134-H134)&lt;0,-1,1)</f>
        <v>1</v>
      </c>
      <c r="L134" s="2">
        <f t="shared" si="30"/>
        <v>2.75</v>
      </c>
      <c r="M134" s="2">
        <f t="shared" si="31"/>
        <v>1.5</v>
      </c>
      <c r="N134" s="2">
        <f t="shared" si="32"/>
        <v>2</v>
      </c>
      <c r="O134" s="2">
        <f t="shared" si="33"/>
        <v>0.32</v>
      </c>
      <c r="P134" s="2">
        <f>ROUND((1+10^(-6-Q134))*(1-SQRT(E134)/L134),2)</f>
        <v>0.2</v>
      </c>
      <c r="Q134" s="2">
        <f t="shared" si="34"/>
        <v>-6</v>
      </c>
    </row>
    <row r="135" spans="1:17" x14ac:dyDescent="0.25">
      <c r="A135" s="1">
        <v>10</v>
      </c>
      <c r="B135" s="1">
        <v>0.182</v>
      </c>
      <c r="C135" s="4">
        <v>0.08</v>
      </c>
      <c r="D135" s="4">
        <v>0.4</v>
      </c>
      <c r="E135" s="1">
        <f t="shared" si="24"/>
        <v>5.0602502500000002</v>
      </c>
      <c r="F135" s="1">
        <f t="shared" si="25"/>
        <v>1.5</v>
      </c>
      <c r="G135" s="1">
        <f t="shared" ref="G135:G171" si="35">2*(1+C135)</f>
        <v>2.16</v>
      </c>
      <c r="H135" s="1">
        <f t="shared" si="27"/>
        <v>0.44799999999999995</v>
      </c>
      <c r="I135" s="1">
        <f t="shared" si="28"/>
        <v>0.90678053862506269</v>
      </c>
      <c r="J135" s="6">
        <f t="shared" si="29"/>
        <v>1.1028026709927901</v>
      </c>
      <c r="K135" s="2">
        <f>IF((E135-F135-G135-H135)&lt;0,-1,1)</f>
        <v>1</v>
      </c>
      <c r="L135" s="2">
        <f t="shared" si="30"/>
        <v>2.75</v>
      </c>
      <c r="M135" s="2">
        <f t="shared" si="31"/>
        <v>1.5</v>
      </c>
      <c r="N135" s="2">
        <f t="shared" si="32"/>
        <v>2</v>
      </c>
      <c r="O135" s="2">
        <f t="shared" si="33"/>
        <v>0.32</v>
      </c>
      <c r="P135" s="2">
        <f>ROUND((1+10^(-6-Q135))*(1-SQRT(E135)/L135),2)</f>
        <v>0.2</v>
      </c>
      <c r="Q135" s="2">
        <f t="shared" si="34"/>
        <v>-5</v>
      </c>
    </row>
    <row r="136" spans="1:17" x14ac:dyDescent="0.25">
      <c r="A136" s="1">
        <v>100</v>
      </c>
      <c r="B136" s="1">
        <v>0.19800000000000001</v>
      </c>
      <c r="C136" s="4">
        <v>0.08</v>
      </c>
      <c r="D136" s="4">
        <v>0.4</v>
      </c>
      <c r="E136" s="1">
        <f t="shared" si="24"/>
        <v>4.8642302500000012</v>
      </c>
      <c r="F136" s="1">
        <f t="shared" si="25"/>
        <v>1.5</v>
      </c>
      <c r="G136" s="1">
        <f t="shared" si="35"/>
        <v>2.16</v>
      </c>
      <c r="H136" s="1">
        <f t="shared" si="27"/>
        <v>0.44799999999999995</v>
      </c>
      <c r="I136" s="1">
        <f t="shared" si="28"/>
        <v>0.57188419101506416</v>
      </c>
      <c r="J136" s="6">
        <f t="shared" si="29"/>
        <v>1.7486057766784093</v>
      </c>
      <c r="K136" s="2">
        <f>IF((E136-F136-G136-H136)&lt;0,-1,1)</f>
        <v>1</v>
      </c>
      <c r="L136" s="2">
        <f t="shared" si="30"/>
        <v>2.75</v>
      </c>
      <c r="M136" s="2">
        <f t="shared" si="31"/>
        <v>1.5</v>
      </c>
      <c r="N136" s="2">
        <f t="shared" si="32"/>
        <v>2</v>
      </c>
      <c r="O136" s="2">
        <f t="shared" si="33"/>
        <v>0.32</v>
      </c>
      <c r="P136" s="2">
        <f>ROUND((1+10^(-6-Q136))*(1-SQRT(E136)/L136),2)</f>
        <v>0.2</v>
      </c>
      <c r="Q136" s="2">
        <f t="shared" si="34"/>
        <v>-4</v>
      </c>
    </row>
    <row r="137" spans="1:17" x14ac:dyDescent="0.25">
      <c r="A137" s="1">
        <v>1000</v>
      </c>
      <c r="B137" s="1">
        <v>0.19980000000000001</v>
      </c>
      <c r="C137" s="4">
        <v>0.08</v>
      </c>
      <c r="D137" s="4">
        <v>0.4</v>
      </c>
      <c r="E137" s="1">
        <f t="shared" si="24"/>
        <v>4.8424203025000008</v>
      </c>
      <c r="F137" s="1">
        <f t="shared" si="25"/>
        <v>1.5</v>
      </c>
      <c r="G137" s="1">
        <f t="shared" si="35"/>
        <v>2.16</v>
      </c>
      <c r="H137" s="1">
        <f t="shared" si="27"/>
        <v>0.44799999999999995</v>
      </c>
      <c r="I137" s="1">
        <f t="shared" si="28"/>
        <v>0.53937318072419249</v>
      </c>
      <c r="J137" s="6">
        <f t="shared" si="29"/>
        <v>1.8540039359341973</v>
      </c>
      <c r="K137" s="2">
        <f>IF((E137-F137-G137-H137)&lt;0,-1,1)</f>
        <v>1</v>
      </c>
      <c r="L137" s="2">
        <f t="shared" si="30"/>
        <v>2.75</v>
      </c>
      <c r="M137" s="2">
        <f t="shared" si="31"/>
        <v>1.5</v>
      </c>
      <c r="N137" s="2">
        <f t="shared" si="32"/>
        <v>2</v>
      </c>
      <c r="O137" s="2">
        <f t="shared" si="33"/>
        <v>0.32</v>
      </c>
      <c r="P137" s="2">
        <f>ROUND((1+10^(-6-Q137))*(1-SQRT(E137)/L137),2)</f>
        <v>0.2</v>
      </c>
      <c r="Q137" s="2">
        <f t="shared" si="34"/>
        <v>-3</v>
      </c>
    </row>
    <row r="138" spans="1:17" x14ac:dyDescent="0.25">
      <c r="A138" s="1">
        <v>1E-3</v>
      </c>
      <c r="B138" s="1">
        <v>2.0000000000000001E-4</v>
      </c>
      <c r="C138" s="4">
        <v>0.1</v>
      </c>
      <c r="D138" s="4">
        <v>0.5</v>
      </c>
      <c r="E138" s="1">
        <f t="shared" si="24"/>
        <v>7.5594753025000001</v>
      </c>
      <c r="F138" s="1">
        <f t="shared" si="25"/>
        <v>1.5</v>
      </c>
      <c r="G138" s="1">
        <f t="shared" si="35"/>
        <v>2.2000000000000002</v>
      </c>
      <c r="H138" s="1">
        <f t="shared" si="27"/>
        <v>0.48</v>
      </c>
      <c r="I138" s="1">
        <f t="shared" si="28"/>
        <v>11.420853320207467</v>
      </c>
      <c r="J138" s="6">
        <f t="shared" si="29"/>
        <v>8.7559131700838122E-2</v>
      </c>
      <c r="K138" s="2">
        <f>IF((E138-F138-G138-H138)&lt;0,-1,1)</f>
        <v>1</v>
      </c>
      <c r="L138" s="2">
        <f t="shared" si="30"/>
        <v>2.75</v>
      </c>
      <c r="M138" s="2">
        <f t="shared" si="31"/>
        <v>1.5</v>
      </c>
      <c r="N138" s="2">
        <f t="shared" si="32"/>
        <v>2</v>
      </c>
      <c r="O138" s="2">
        <f t="shared" si="33"/>
        <v>0.32</v>
      </c>
      <c r="P138" s="2">
        <f>ROUND((1+10^(-6-Q138))*(1-SQRT(E138)/L138),2)</f>
        <v>0.2</v>
      </c>
      <c r="Q138" s="2">
        <f t="shared" si="34"/>
        <v>-9</v>
      </c>
    </row>
    <row r="139" spans="1:17" x14ac:dyDescent="0.25">
      <c r="A139" s="1">
        <v>0.01</v>
      </c>
      <c r="B139" s="1">
        <v>2E-3</v>
      </c>
      <c r="C139" s="4">
        <v>0.1</v>
      </c>
      <c r="D139" s="4">
        <v>0.5</v>
      </c>
      <c r="E139" s="1">
        <f t="shared" si="24"/>
        <v>7.5322802500000003</v>
      </c>
      <c r="F139" s="1">
        <f t="shared" si="25"/>
        <v>1.5</v>
      </c>
      <c r="G139" s="1">
        <f t="shared" si="35"/>
        <v>2.2000000000000002</v>
      </c>
      <c r="H139" s="1">
        <f t="shared" si="27"/>
        <v>0.48</v>
      </c>
      <c r="I139" s="1">
        <f t="shared" si="28"/>
        <v>11.237782874540065</v>
      </c>
      <c r="J139" s="6">
        <f t="shared" si="29"/>
        <v>8.8985524205630065E-2</v>
      </c>
      <c r="K139" s="2">
        <f>IF((E139-F139-G139-H139)&lt;0,-1,1)</f>
        <v>1</v>
      </c>
      <c r="L139" s="2">
        <f t="shared" si="30"/>
        <v>2.75</v>
      </c>
      <c r="M139" s="2">
        <f t="shared" si="31"/>
        <v>1.5</v>
      </c>
      <c r="N139" s="2">
        <f t="shared" si="32"/>
        <v>2</v>
      </c>
      <c r="O139" s="2">
        <f t="shared" si="33"/>
        <v>0.32</v>
      </c>
      <c r="P139" s="2">
        <f>ROUND((1+10^(-6-Q139))*(1-SQRT(E139)/L139),2)</f>
        <v>0.2</v>
      </c>
      <c r="Q139" s="2">
        <f t="shared" si="34"/>
        <v>-8</v>
      </c>
    </row>
    <row r="140" spans="1:17" x14ac:dyDescent="0.25">
      <c r="A140" s="1">
        <v>0.1</v>
      </c>
      <c r="B140" s="1">
        <v>1.7999999999999999E-2</v>
      </c>
      <c r="C140" s="4">
        <v>0.1</v>
      </c>
      <c r="D140" s="4">
        <v>0.5</v>
      </c>
      <c r="E140" s="1">
        <f t="shared" si="24"/>
        <v>7.2927002499999993</v>
      </c>
      <c r="F140" s="1">
        <f t="shared" si="25"/>
        <v>1.5</v>
      </c>
      <c r="G140" s="1">
        <f t="shared" si="35"/>
        <v>2.2000000000000002</v>
      </c>
      <c r="H140" s="1">
        <f t="shared" si="27"/>
        <v>0.48</v>
      </c>
      <c r="I140" s="1">
        <f t="shared" si="28"/>
        <v>9.6889028463500573</v>
      </c>
      <c r="J140" s="6">
        <f t="shared" si="29"/>
        <v>0.10321086049249774</v>
      </c>
      <c r="K140" s="2">
        <f>IF((E140-F140-G140-H140)&lt;0,-1,1)</f>
        <v>1</v>
      </c>
      <c r="L140" s="2">
        <f t="shared" si="30"/>
        <v>2.75</v>
      </c>
      <c r="M140" s="2">
        <f t="shared" si="31"/>
        <v>1.5</v>
      </c>
      <c r="N140" s="2">
        <f t="shared" si="32"/>
        <v>2</v>
      </c>
      <c r="O140" s="2">
        <f t="shared" si="33"/>
        <v>0.32</v>
      </c>
      <c r="P140" s="2">
        <f>ROUND((1+10^(-6-Q140))*(1-SQRT(E140)/L140),2)</f>
        <v>0.2</v>
      </c>
      <c r="Q140" s="2">
        <f t="shared" si="34"/>
        <v>-7</v>
      </c>
    </row>
    <row r="141" spans="1:17" x14ac:dyDescent="0.25">
      <c r="A141" s="1">
        <v>1</v>
      </c>
      <c r="B141" s="1">
        <v>0.1</v>
      </c>
      <c r="C141" s="4">
        <v>0.1</v>
      </c>
      <c r="D141" s="4">
        <v>0.5</v>
      </c>
      <c r="E141" s="1">
        <f t="shared" si="24"/>
        <v>6.1256250000000003</v>
      </c>
      <c r="F141" s="1">
        <f t="shared" si="25"/>
        <v>1.5</v>
      </c>
      <c r="G141" s="1">
        <f t="shared" si="35"/>
        <v>2.2000000000000002</v>
      </c>
      <c r="H141" s="1">
        <f t="shared" si="27"/>
        <v>0.48</v>
      </c>
      <c r="I141" s="1">
        <f t="shared" si="28"/>
        <v>3.7854566406250005</v>
      </c>
      <c r="J141" s="6">
        <f t="shared" si="29"/>
        <v>0.26416892199163966</v>
      </c>
      <c r="K141" s="2">
        <f>IF((E141-F141-G141-H141)&lt;0,-1,1)</f>
        <v>1</v>
      </c>
      <c r="L141" s="2">
        <f t="shared" si="30"/>
        <v>2.75</v>
      </c>
      <c r="M141" s="2">
        <f t="shared" si="31"/>
        <v>1.5</v>
      </c>
      <c r="N141" s="2">
        <f t="shared" si="32"/>
        <v>2</v>
      </c>
      <c r="O141" s="2">
        <f t="shared" si="33"/>
        <v>0.32</v>
      </c>
      <c r="P141" s="2">
        <f>ROUND((1+10^(-6-Q141))*(1-SQRT(E141)/L141),2)</f>
        <v>0.2</v>
      </c>
      <c r="Q141" s="2">
        <f t="shared" si="34"/>
        <v>-6</v>
      </c>
    </row>
    <row r="142" spans="1:17" x14ac:dyDescent="0.25">
      <c r="A142" s="1">
        <v>10</v>
      </c>
      <c r="B142" s="1">
        <v>0.182</v>
      </c>
      <c r="C142" s="4">
        <v>0.1</v>
      </c>
      <c r="D142" s="4">
        <v>0.5</v>
      </c>
      <c r="E142" s="1">
        <f t="shared" si="24"/>
        <v>5.0602502500000002</v>
      </c>
      <c r="F142" s="1">
        <f t="shared" si="25"/>
        <v>1.5</v>
      </c>
      <c r="G142" s="1">
        <f t="shared" si="35"/>
        <v>2.2000000000000002</v>
      </c>
      <c r="H142" s="1">
        <f t="shared" si="27"/>
        <v>0.48</v>
      </c>
      <c r="I142" s="1">
        <f t="shared" si="28"/>
        <v>0.77484050262506254</v>
      </c>
      <c r="J142" s="6">
        <f t="shared" si="29"/>
        <v>1.2905881876491037</v>
      </c>
      <c r="K142" s="2">
        <f>IF((E142-F142-G142-H142)&lt;0,-1,1)</f>
        <v>1</v>
      </c>
      <c r="L142" s="2">
        <f t="shared" si="30"/>
        <v>2.75</v>
      </c>
      <c r="M142" s="2">
        <f t="shared" si="31"/>
        <v>1.5</v>
      </c>
      <c r="N142" s="2">
        <f t="shared" si="32"/>
        <v>2</v>
      </c>
      <c r="O142" s="2">
        <f t="shared" si="33"/>
        <v>0.32</v>
      </c>
      <c r="P142" s="2">
        <f>ROUND((1+10^(-6-Q142))*(1-SQRT(E142)/L142),2)</f>
        <v>0.2</v>
      </c>
      <c r="Q142" s="2">
        <f t="shared" si="34"/>
        <v>-5</v>
      </c>
    </row>
    <row r="143" spans="1:17" x14ac:dyDescent="0.25">
      <c r="A143" s="1">
        <v>100</v>
      </c>
      <c r="B143" s="1">
        <v>0.19800000000000001</v>
      </c>
      <c r="C143" s="4">
        <v>0.1</v>
      </c>
      <c r="D143" s="4">
        <v>0.5</v>
      </c>
      <c r="E143" s="1">
        <f t="shared" si="24"/>
        <v>4.8642302500000012</v>
      </c>
      <c r="F143" s="1">
        <f t="shared" si="25"/>
        <v>1.5</v>
      </c>
      <c r="G143" s="1">
        <f t="shared" si="35"/>
        <v>2.2000000000000002</v>
      </c>
      <c r="H143" s="1">
        <f t="shared" si="27"/>
        <v>0.48</v>
      </c>
      <c r="I143" s="1">
        <f t="shared" si="28"/>
        <v>0.46817103501506391</v>
      </c>
      <c r="J143" s="6">
        <f t="shared" si="29"/>
        <v>2.1359715258074945</v>
      </c>
      <c r="K143" s="2">
        <f>IF((E143-F143-G143-H143)&lt;0,-1,1)</f>
        <v>1</v>
      </c>
      <c r="L143" s="2">
        <f t="shared" si="30"/>
        <v>2.75</v>
      </c>
      <c r="M143" s="2">
        <f t="shared" si="31"/>
        <v>1.5</v>
      </c>
      <c r="N143" s="2">
        <f t="shared" si="32"/>
        <v>2</v>
      </c>
      <c r="O143" s="2">
        <f t="shared" si="33"/>
        <v>0.32</v>
      </c>
      <c r="P143" s="2">
        <f>ROUND((1+10^(-6-Q143))*(1-SQRT(E143)/L143),2)</f>
        <v>0.2</v>
      </c>
      <c r="Q143" s="2">
        <f t="shared" si="34"/>
        <v>-4</v>
      </c>
    </row>
    <row r="144" spans="1:17" x14ac:dyDescent="0.25">
      <c r="A144" s="1">
        <v>1000</v>
      </c>
      <c r="B144" s="1">
        <v>0.19980000000000001</v>
      </c>
      <c r="C144" s="4">
        <v>0.1</v>
      </c>
      <c r="D144" s="4">
        <v>0.5</v>
      </c>
      <c r="E144" s="1">
        <f t="shared" si="24"/>
        <v>4.8424203025000008</v>
      </c>
      <c r="F144" s="1">
        <f t="shared" si="25"/>
        <v>1.5</v>
      </c>
      <c r="G144" s="1">
        <f t="shared" si="35"/>
        <v>2.2000000000000002</v>
      </c>
      <c r="H144" s="1">
        <f t="shared" si="27"/>
        <v>0.48</v>
      </c>
      <c r="I144" s="1">
        <f t="shared" si="28"/>
        <v>0.43880065716419231</v>
      </c>
      <c r="J144" s="6">
        <f t="shared" si="29"/>
        <v>2.2789391576180247</v>
      </c>
      <c r="K144" s="2">
        <f>IF((E144-F144-G144-H144)&lt;0,-1,1)</f>
        <v>1</v>
      </c>
      <c r="L144" s="2">
        <f t="shared" si="30"/>
        <v>2.75</v>
      </c>
      <c r="M144" s="2">
        <f t="shared" si="31"/>
        <v>1.5</v>
      </c>
      <c r="N144" s="2">
        <f t="shared" si="32"/>
        <v>2</v>
      </c>
      <c r="O144" s="2">
        <f t="shared" si="33"/>
        <v>0.32</v>
      </c>
      <c r="P144" s="2">
        <f>ROUND((1+10^(-6-Q144))*(1-SQRT(E144)/L144),2)</f>
        <v>0.2</v>
      </c>
      <c r="Q144" s="2">
        <f t="shared" si="34"/>
        <v>-3</v>
      </c>
    </row>
    <row r="145" spans="1:17" x14ac:dyDescent="0.25">
      <c r="A145" s="1">
        <v>1E-3</v>
      </c>
      <c r="B145" s="1">
        <v>2.0000000000000001E-4</v>
      </c>
      <c r="C145" s="4">
        <v>0.2</v>
      </c>
      <c r="D145" s="4">
        <v>1</v>
      </c>
      <c r="E145" s="1">
        <f t="shared" si="24"/>
        <v>7.5594753025000001</v>
      </c>
      <c r="F145" s="1">
        <f t="shared" si="25"/>
        <v>1.5</v>
      </c>
      <c r="G145" s="1">
        <f t="shared" si="35"/>
        <v>2.4</v>
      </c>
      <c r="H145" s="1">
        <f t="shared" si="27"/>
        <v>0.64</v>
      </c>
      <c r="I145" s="1">
        <f t="shared" si="28"/>
        <v>9.1172311024074677</v>
      </c>
      <c r="J145" s="6">
        <f t="shared" si="29"/>
        <v>0.10968242317954879</v>
      </c>
      <c r="K145" s="2">
        <f>IF((E145-F145-G145-H145)&lt;0,-1,1)</f>
        <v>1</v>
      </c>
      <c r="L145" s="2">
        <f t="shared" si="30"/>
        <v>2.75</v>
      </c>
      <c r="M145" s="2">
        <f t="shared" si="31"/>
        <v>1.5</v>
      </c>
      <c r="N145" s="2">
        <f t="shared" si="32"/>
        <v>2</v>
      </c>
      <c r="O145" s="2">
        <f t="shared" si="33"/>
        <v>0.32</v>
      </c>
      <c r="P145" s="2">
        <f>ROUND((1+10^(-6-Q145))*(1-SQRT(E145)/L145),2)</f>
        <v>0.2</v>
      </c>
      <c r="Q145" s="2">
        <f t="shared" si="34"/>
        <v>-9</v>
      </c>
    </row>
    <row r="146" spans="1:17" x14ac:dyDescent="0.25">
      <c r="A146" s="1">
        <v>0.01</v>
      </c>
      <c r="B146" s="1">
        <v>2E-3</v>
      </c>
      <c r="C146" s="4">
        <v>0.2</v>
      </c>
      <c r="D146" s="4">
        <v>1</v>
      </c>
      <c r="E146" s="1">
        <f t="shared" si="24"/>
        <v>7.5322802500000003</v>
      </c>
      <c r="F146" s="1">
        <f t="shared" si="25"/>
        <v>1.5</v>
      </c>
      <c r="G146" s="1">
        <f t="shared" si="35"/>
        <v>2.4</v>
      </c>
      <c r="H146" s="1">
        <f t="shared" si="27"/>
        <v>0.64</v>
      </c>
      <c r="I146" s="1">
        <f t="shared" si="28"/>
        <v>8.9537410945400637</v>
      </c>
      <c r="J146" s="6">
        <f t="shared" si="29"/>
        <v>0.11168515924698715</v>
      </c>
      <c r="K146" s="2">
        <f>IF((E146-F146-G146-H146)&lt;0,-1,1)</f>
        <v>1</v>
      </c>
      <c r="L146" s="2">
        <f t="shared" si="30"/>
        <v>2.75</v>
      </c>
      <c r="M146" s="2">
        <f t="shared" si="31"/>
        <v>1.5</v>
      </c>
      <c r="N146" s="2">
        <f t="shared" si="32"/>
        <v>2</v>
      </c>
      <c r="O146" s="2">
        <f t="shared" si="33"/>
        <v>0.32</v>
      </c>
      <c r="P146" s="2">
        <f>ROUND((1+10^(-6-Q146))*(1-SQRT(E146)/L146),2)</f>
        <v>0.2</v>
      </c>
      <c r="Q146" s="2">
        <f t="shared" si="34"/>
        <v>-8</v>
      </c>
    </row>
    <row r="147" spans="1:17" x14ac:dyDescent="0.25">
      <c r="A147" s="1">
        <v>0.1</v>
      </c>
      <c r="B147" s="1">
        <v>1.7999999999999999E-2</v>
      </c>
      <c r="C147" s="4">
        <v>0.2</v>
      </c>
      <c r="D147" s="4">
        <v>1</v>
      </c>
      <c r="E147" s="1">
        <f t="shared" si="24"/>
        <v>7.2927002499999993</v>
      </c>
      <c r="F147" s="1">
        <f t="shared" si="25"/>
        <v>1.5</v>
      </c>
      <c r="G147" s="1">
        <f t="shared" si="35"/>
        <v>2.4</v>
      </c>
      <c r="H147" s="1">
        <f t="shared" si="27"/>
        <v>0.64</v>
      </c>
      <c r="I147" s="1">
        <f t="shared" si="28"/>
        <v>7.5773586663500589</v>
      </c>
      <c r="J147" s="6">
        <f t="shared" si="29"/>
        <v>0.13197210849221822</v>
      </c>
      <c r="K147" s="2">
        <f>IF((E147-F147-G147-H147)&lt;0,-1,1)</f>
        <v>1</v>
      </c>
      <c r="L147" s="2">
        <f t="shared" si="30"/>
        <v>2.75</v>
      </c>
      <c r="M147" s="2">
        <f t="shared" si="31"/>
        <v>1.5</v>
      </c>
      <c r="N147" s="2">
        <f t="shared" si="32"/>
        <v>2</v>
      </c>
      <c r="O147" s="2">
        <f t="shared" si="33"/>
        <v>0.32</v>
      </c>
      <c r="P147" s="2">
        <f>ROUND((1+10^(-6-Q147))*(1-SQRT(E147)/L147),2)</f>
        <v>0.2</v>
      </c>
      <c r="Q147" s="2">
        <f t="shared" si="34"/>
        <v>-7</v>
      </c>
    </row>
    <row r="148" spans="1:17" x14ac:dyDescent="0.25">
      <c r="A148" s="1">
        <v>1</v>
      </c>
      <c r="B148" s="1">
        <v>0.1</v>
      </c>
      <c r="C148" s="4">
        <v>0.2</v>
      </c>
      <c r="D148" s="4">
        <v>1</v>
      </c>
      <c r="E148" s="1">
        <f t="shared" si="24"/>
        <v>6.1256250000000003</v>
      </c>
      <c r="F148" s="1">
        <f t="shared" si="25"/>
        <v>1.5</v>
      </c>
      <c r="G148" s="1">
        <f t="shared" si="35"/>
        <v>2.4</v>
      </c>
      <c r="H148" s="1">
        <f t="shared" si="27"/>
        <v>0.64</v>
      </c>
      <c r="I148" s="1">
        <f t="shared" si="28"/>
        <v>2.5142066406250008</v>
      </c>
      <c r="J148" s="6">
        <f t="shared" si="29"/>
        <v>0.39773978154453221</v>
      </c>
      <c r="K148" s="2">
        <f>IF((E148-F148-G148-H148)&lt;0,-1,1)</f>
        <v>1</v>
      </c>
      <c r="L148" s="2">
        <f t="shared" si="30"/>
        <v>2.75</v>
      </c>
      <c r="M148" s="2">
        <f t="shared" si="31"/>
        <v>1.5</v>
      </c>
      <c r="N148" s="2">
        <f t="shared" si="32"/>
        <v>2</v>
      </c>
      <c r="O148" s="2">
        <f t="shared" si="33"/>
        <v>0.32</v>
      </c>
      <c r="P148" s="2">
        <f>ROUND((1+10^(-6-Q148))*(1-SQRT(E148)/L148),2)</f>
        <v>0.2</v>
      </c>
      <c r="Q148" s="2">
        <f t="shared" si="34"/>
        <v>-6</v>
      </c>
    </row>
    <row r="149" spans="1:17" x14ac:dyDescent="0.25">
      <c r="A149" s="1">
        <v>10</v>
      </c>
      <c r="B149" s="1">
        <v>0.182</v>
      </c>
      <c r="C149" s="4">
        <v>0.2</v>
      </c>
      <c r="D149" s="4">
        <v>1</v>
      </c>
      <c r="E149" s="1">
        <f t="shared" si="24"/>
        <v>5.0602502500000002</v>
      </c>
      <c r="F149" s="1">
        <f t="shared" si="25"/>
        <v>1.5</v>
      </c>
      <c r="G149" s="1">
        <f t="shared" si="35"/>
        <v>2.4</v>
      </c>
      <c r="H149" s="1">
        <f t="shared" si="27"/>
        <v>0.64</v>
      </c>
      <c r="I149" s="1">
        <f t="shared" si="28"/>
        <v>0.27066032262506273</v>
      </c>
      <c r="J149" s="6">
        <f t="shared" si="29"/>
        <v>3.6946678785470475</v>
      </c>
      <c r="K149" s="2">
        <f>IF((E149-F149-G149-H149)&lt;0,-1,1)</f>
        <v>1</v>
      </c>
      <c r="L149" s="2">
        <f t="shared" si="30"/>
        <v>2.75</v>
      </c>
      <c r="M149" s="2">
        <f t="shared" si="31"/>
        <v>1.5</v>
      </c>
      <c r="N149" s="2">
        <f t="shared" si="32"/>
        <v>2</v>
      </c>
      <c r="O149" s="2">
        <f t="shared" si="33"/>
        <v>0.32</v>
      </c>
      <c r="P149" s="2">
        <f>ROUND((1+10^(-6-Q149))*(1-SQRT(E149)/L149),2)</f>
        <v>0.2</v>
      </c>
      <c r="Q149" s="2">
        <f t="shared" si="34"/>
        <v>-5</v>
      </c>
    </row>
    <row r="150" spans="1:17" x14ac:dyDescent="0.25">
      <c r="A150" s="1">
        <v>100</v>
      </c>
      <c r="B150" s="1">
        <v>0.19800000000000001</v>
      </c>
      <c r="C150" s="4">
        <v>0.2</v>
      </c>
      <c r="D150" s="4">
        <v>1</v>
      </c>
      <c r="E150" s="1">
        <f t="shared" si="24"/>
        <v>4.8642302500000012</v>
      </c>
      <c r="F150" s="1">
        <f t="shared" si="25"/>
        <v>1.5</v>
      </c>
      <c r="G150" s="1">
        <f t="shared" si="35"/>
        <v>2.4</v>
      </c>
      <c r="H150" s="1">
        <f t="shared" si="27"/>
        <v>0.64</v>
      </c>
      <c r="I150" s="1">
        <f t="shared" si="28"/>
        <v>0.10512525501506333</v>
      </c>
      <c r="J150" s="6">
        <f t="shared" si="29"/>
        <v>9.5124620611546735</v>
      </c>
      <c r="K150" s="2">
        <f>IF((E150-F150-G150-H150)&lt;0,-1,1)</f>
        <v>1</v>
      </c>
      <c r="L150" s="2">
        <f t="shared" si="30"/>
        <v>2.75</v>
      </c>
      <c r="M150" s="2">
        <f t="shared" si="31"/>
        <v>1.5</v>
      </c>
      <c r="N150" s="2">
        <f t="shared" si="32"/>
        <v>2</v>
      </c>
      <c r="O150" s="2">
        <f t="shared" si="33"/>
        <v>0.32</v>
      </c>
      <c r="P150" s="2">
        <f>ROUND((1+10^(-6-Q150))*(1-SQRT(E150)/L150),2)</f>
        <v>0.2</v>
      </c>
      <c r="Q150" s="2">
        <f t="shared" si="34"/>
        <v>-4</v>
      </c>
    </row>
    <row r="151" spans="1:17" x14ac:dyDescent="0.25">
      <c r="A151" s="1">
        <v>1000</v>
      </c>
      <c r="B151" s="1">
        <v>0.19980000000000001</v>
      </c>
      <c r="C151" s="4">
        <v>0.2</v>
      </c>
      <c r="D151" s="4">
        <v>1</v>
      </c>
      <c r="E151" s="1">
        <f t="shared" si="24"/>
        <v>4.8424203025000008</v>
      </c>
      <c r="F151" s="1">
        <f t="shared" si="25"/>
        <v>1.5</v>
      </c>
      <c r="G151" s="1">
        <f t="shared" si="35"/>
        <v>2.4</v>
      </c>
      <c r="H151" s="1">
        <f t="shared" si="27"/>
        <v>0.64</v>
      </c>
      <c r="I151" s="1">
        <f t="shared" si="28"/>
        <v>9.1458039364192015E-2</v>
      </c>
      <c r="J151" s="6">
        <f t="shared" si="29"/>
        <v>10.933975918923139</v>
      </c>
      <c r="K151" s="2">
        <f>IF((E151-F151-G151-H151)&lt;0,-1,1)</f>
        <v>1</v>
      </c>
      <c r="L151" s="2">
        <f t="shared" si="30"/>
        <v>2.75</v>
      </c>
      <c r="M151" s="2">
        <f t="shared" si="31"/>
        <v>1.5</v>
      </c>
      <c r="N151" s="2">
        <f t="shared" si="32"/>
        <v>2</v>
      </c>
      <c r="O151" s="2">
        <f t="shared" si="33"/>
        <v>0.32</v>
      </c>
      <c r="P151" s="2">
        <f>ROUND((1+10^(-6-Q151))*(1-SQRT(E151)/L151),2)</f>
        <v>0.2</v>
      </c>
      <c r="Q151" s="2">
        <f t="shared" si="34"/>
        <v>-3</v>
      </c>
    </row>
    <row r="152" spans="1:17" x14ac:dyDescent="0.25">
      <c r="A152" s="1">
        <v>1E-3</v>
      </c>
      <c r="B152" s="1">
        <v>2.0000000000000001E-4</v>
      </c>
      <c r="C152" s="4">
        <v>0.3</v>
      </c>
      <c r="D152" s="4">
        <v>1.5</v>
      </c>
      <c r="E152" s="1">
        <f t="shared" si="24"/>
        <v>7.5594753025000001</v>
      </c>
      <c r="F152" s="1">
        <f t="shared" si="25"/>
        <v>1.5</v>
      </c>
      <c r="G152" s="1">
        <f t="shared" si="35"/>
        <v>2.6</v>
      </c>
      <c r="H152" s="1">
        <f t="shared" si="27"/>
        <v>0.8</v>
      </c>
      <c r="I152" s="1">
        <f t="shared" si="28"/>
        <v>7.0728088846074648</v>
      </c>
      <c r="J152" s="6">
        <f t="shared" si="29"/>
        <v>0.14138654335426726</v>
      </c>
      <c r="K152" s="2">
        <f>IF((E152-F152-G152-H152)&lt;0,-1,1)</f>
        <v>1</v>
      </c>
      <c r="L152" s="2">
        <f t="shared" si="30"/>
        <v>2.75</v>
      </c>
      <c r="M152" s="2">
        <f t="shared" si="31"/>
        <v>1.5</v>
      </c>
      <c r="N152" s="2">
        <f t="shared" si="32"/>
        <v>2</v>
      </c>
      <c r="O152" s="2">
        <f t="shared" si="33"/>
        <v>0.32</v>
      </c>
      <c r="P152" s="2">
        <f>ROUND((1+10^(-6-Q152))*(1-SQRT(E152)/L152),2)</f>
        <v>0.2</v>
      </c>
      <c r="Q152" s="2">
        <f t="shared" si="34"/>
        <v>-9</v>
      </c>
    </row>
    <row r="153" spans="1:17" x14ac:dyDescent="0.25">
      <c r="A153" s="1">
        <v>0.01</v>
      </c>
      <c r="B153" s="1">
        <v>2E-3</v>
      </c>
      <c r="C153" s="4">
        <v>0.3</v>
      </c>
      <c r="D153" s="4">
        <v>1.5</v>
      </c>
      <c r="E153" s="1">
        <f t="shared" si="24"/>
        <v>7.5322802500000003</v>
      </c>
      <c r="F153" s="1">
        <f t="shared" si="25"/>
        <v>1.5</v>
      </c>
      <c r="G153" s="1">
        <f t="shared" si="35"/>
        <v>2.6</v>
      </c>
      <c r="H153" s="1">
        <f t="shared" si="27"/>
        <v>0.8</v>
      </c>
      <c r="I153" s="1">
        <f t="shared" si="28"/>
        <v>6.9288993145400628</v>
      </c>
      <c r="J153" s="6">
        <f t="shared" si="29"/>
        <v>0.14432306699875599</v>
      </c>
      <c r="K153" s="2">
        <f>IF((E153-F153-G153-H153)&lt;0,-1,1)</f>
        <v>1</v>
      </c>
      <c r="L153" s="2">
        <f t="shared" si="30"/>
        <v>2.75</v>
      </c>
      <c r="M153" s="2">
        <f t="shared" si="31"/>
        <v>1.5</v>
      </c>
      <c r="N153" s="2">
        <f t="shared" si="32"/>
        <v>2</v>
      </c>
      <c r="O153" s="2">
        <f t="shared" si="33"/>
        <v>0.32</v>
      </c>
      <c r="P153" s="2">
        <f>ROUND((1+10^(-6-Q153))*(1-SQRT(E153)/L153),2)</f>
        <v>0.2</v>
      </c>
      <c r="Q153" s="2">
        <f t="shared" si="34"/>
        <v>-8</v>
      </c>
    </row>
    <row r="154" spans="1:17" x14ac:dyDescent="0.25">
      <c r="A154" s="1">
        <v>0.1</v>
      </c>
      <c r="B154" s="1">
        <v>1.7999999999999999E-2</v>
      </c>
      <c r="C154" s="4">
        <v>0.3</v>
      </c>
      <c r="D154" s="4">
        <v>1.5</v>
      </c>
      <c r="E154" s="1">
        <f t="shared" si="24"/>
        <v>7.2927002499999993</v>
      </c>
      <c r="F154" s="1">
        <f t="shared" si="25"/>
        <v>1.5</v>
      </c>
      <c r="G154" s="1">
        <f t="shared" si="35"/>
        <v>2.6</v>
      </c>
      <c r="H154" s="1">
        <f t="shared" si="27"/>
        <v>0.8</v>
      </c>
      <c r="I154" s="1">
        <f t="shared" si="28"/>
        <v>5.7250144863500578</v>
      </c>
      <c r="J154" s="6">
        <f t="shared" si="29"/>
        <v>0.17467204709861667</v>
      </c>
      <c r="K154" s="2">
        <f>IF((E154-F154-G154-H154)&lt;0,-1,1)</f>
        <v>1</v>
      </c>
      <c r="L154" s="2">
        <f t="shared" si="30"/>
        <v>2.75</v>
      </c>
      <c r="M154" s="2">
        <f t="shared" si="31"/>
        <v>1.5</v>
      </c>
      <c r="N154" s="2">
        <f t="shared" si="32"/>
        <v>2</v>
      </c>
      <c r="O154" s="2">
        <f t="shared" si="33"/>
        <v>0.32</v>
      </c>
      <c r="P154" s="2">
        <f>ROUND((1+10^(-6-Q154))*(1-SQRT(E154)/L154),2)</f>
        <v>0.2</v>
      </c>
      <c r="Q154" s="2">
        <f t="shared" si="34"/>
        <v>-7</v>
      </c>
    </row>
    <row r="155" spans="1:17" x14ac:dyDescent="0.25">
      <c r="A155" s="1">
        <v>1</v>
      </c>
      <c r="B155" s="1">
        <v>0.1</v>
      </c>
      <c r="C155" s="4">
        <v>0.3</v>
      </c>
      <c r="D155" s="4">
        <v>1.5</v>
      </c>
      <c r="E155" s="1">
        <f t="shared" si="24"/>
        <v>6.1256250000000003</v>
      </c>
      <c r="F155" s="1">
        <f t="shared" si="25"/>
        <v>1.5</v>
      </c>
      <c r="G155" s="1">
        <f t="shared" si="35"/>
        <v>2.6</v>
      </c>
      <c r="H155" s="1">
        <f t="shared" si="27"/>
        <v>0.8</v>
      </c>
      <c r="I155" s="1">
        <f t="shared" si="28"/>
        <v>1.5021566406250004</v>
      </c>
      <c r="J155" s="6">
        <f t="shared" si="29"/>
        <v>0.66570953584702808</v>
      </c>
      <c r="K155" s="2">
        <f>IF((E155-F155-G155-H155)&lt;0,-1,1)</f>
        <v>1</v>
      </c>
      <c r="L155" s="2">
        <f t="shared" si="30"/>
        <v>2.75</v>
      </c>
      <c r="M155" s="2">
        <f t="shared" si="31"/>
        <v>1.5</v>
      </c>
      <c r="N155" s="2">
        <f t="shared" si="32"/>
        <v>2</v>
      </c>
      <c r="O155" s="2">
        <f t="shared" si="33"/>
        <v>0.32</v>
      </c>
      <c r="P155" s="2">
        <f>ROUND((1+10^(-6-Q155))*(1-SQRT(E155)/L155),2)</f>
        <v>0.2</v>
      </c>
      <c r="Q155" s="2">
        <f t="shared" si="34"/>
        <v>-6</v>
      </c>
    </row>
    <row r="156" spans="1:17" x14ac:dyDescent="0.25">
      <c r="A156" s="1">
        <v>10</v>
      </c>
      <c r="B156" s="1">
        <v>0.182</v>
      </c>
      <c r="C156" s="4">
        <v>0.3</v>
      </c>
      <c r="D156" s="4">
        <v>1.5</v>
      </c>
      <c r="E156" s="1">
        <f t="shared" si="24"/>
        <v>5.0602502500000002</v>
      </c>
      <c r="F156" s="1">
        <f t="shared" si="25"/>
        <v>1.5</v>
      </c>
      <c r="G156" s="1">
        <f t="shared" si="35"/>
        <v>2.6</v>
      </c>
      <c r="H156" s="1">
        <f t="shared" si="27"/>
        <v>0.8</v>
      </c>
      <c r="I156" s="1">
        <f t="shared" si="28"/>
        <v>2.5680142625062512E-2</v>
      </c>
      <c r="J156" s="6">
        <f t="shared" si="29"/>
        <v>38.940593695303349</v>
      </c>
      <c r="K156" s="2">
        <f>IF((E156-F156-G156-H156)&lt;0,-1,1)</f>
        <v>1</v>
      </c>
      <c r="L156" s="2">
        <f t="shared" si="30"/>
        <v>2.75</v>
      </c>
      <c r="M156" s="2">
        <f t="shared" si="31"/>
        <v>1.5</v>
      </c>
      <c r="N156" s="2">
        <f t="shared" si="32"/>
        <v>2</v>
      </c>
      <c r="O156" s="2">
        <f t="shared" si="33"/>
        <v>0.32</v>
      </c>
      <c r="P156" s="2">
        <f>ROUND((1+10^(-6-Q156))*(1-SQRT(E156)/L156),2)</f>
        <v>0.2</v>
      </c>
      <c r="Q156" s="2">
        <f t="shared" si="34"/>
        <v>-5</v>
      </c>
    </row>
    <row r="157" spans="1:17" x14ac:dyDescent="0.25">
      <c r="A157" s="1">
        <v>1E-3</v>
      </c>
      <c r="B157" s="1">
        <v>2.0000000000000001E-4</v>
      </c>
      <c r="C157" s="4">
        <v>0.4</v>
      </c>
      <c r="D157" s="4">
        <v>2</v>
      </c>
      <c r="E157" s="1">
        <f t="shared" si="24"/>
        <v>7.5594753025000001</v>
      </c>
      <c r="F157" s="1">
        <f t="shared" si="25"/>
        <v>1.5</v>
      </c>
      <c r="G157" s="1">
        <f t="shared" si="35"/>
        <v>2.8</v>
      </c>
      <c r="H157" s="1">
        <f t="shared" si="27"/>
        <v>0.96</v>
      </c>
      <c r="I157" s="1">
        <f t="shared" si="28"/>
        <v>5.287586666807468</v>
      </c>
      <c r="J157" s="6">
        <f t="shared" si="29"/>
        <v>0.18912219562800636</v>
      </c>
      <c r="K157" s="2">
        <f>IF((E157-F157-G157-H157)&lt;0,-1,1)</f>
        <v>1</v>
      </c>
      <c r="L157" s="2">
        <f t="shared" si="30"/>
        <v>2.75</v>
      </c>
      <c r="M157" s="2">
        <f t="shared" si="31"/>
        <v>1.5</v>
      </c>
      <c r="N157" s="2">
        <f t="shared" si="32"/>
        <v>2</v>
      </c>
      <c r="O157" s="2">
        <f t="shared" si="33"/>
        <v>0.32</v>
      </c>
      <c r="P157" s="2">
        <f>ROUND((1+10^(-6-Q157))*(1-SQRT(E157)/L157),2)</f>
        <v>0.2</v>
      </c>
      <c r="Q157" s="2">
        <f t="shared" si="34"/>
        <v>-9</v>
      </c>
    </row>
    <row r="158" spans="1:17" x14ac:dyDescent="0.25">
      <c r="A158" s="1">
        <v>0.01</v>
      </c>
      <c r="B158" s="1">
        <v>2E-3</v>
      </c>
      <c r="C158" s="4">
        <v>0.4</v>
      </c>
      <c r="D158" s="4">
        <v>2</v>
      </c>
      <c r="E158" s="1">
        <f t="shared" si="24"/>
        <v>7.5322802500000003</v>
      </c>
      <c r="F158" s="1">
        <f t="shared" si="25"/>
        <v>1.5</v>
      </c>
      <c r="G158" s="1">
        <f t="shared" si="35"/>
        <v>2.8</v>
      </c>
      <c r="H158" s="1">
        <f t="shared" si="27"/>
        <v>0.96</v>
      </c>
      <c r="I158" s="1">
        <f t="shared" si="28"/>
        <v>5.1632575345400653</v>
      </c>
      <c r="J158" s="6">
        <f t="shared" si="29"/>
        <v>0.19367618084327812</v>
      </c>
      <c r="K158" s="2">
        <f>IF((E158-F158-G158-H158)&lt;0,-1,1)</f>
        <v>1</v>
      </c>
      <c r="L158" s="2">
        <f t="shared" si="30"/>
        <v>2.75</v>
      </c>
      <c r="M158" s="2">
        <f t="shared" si="31"/>
        <v>1.5</v>
      </c>
      <c r="N158" s="2">
        <f t="shared" si="32"/>
        <v>2</v>
      </c>
      <c r="O158" s="2">
        <f t="shared" si="33"/>
        <v>0.32</v>
      </c>
      <c r="P158" s="2">
        <f>ROUND((1+10^(-6-Q158))*(1-SQRT(E158)/L158),2)</f>
        <v>0.2</v>
      </c>
      <c r="Q158" s="2">
        <f t="shared" si="34"/>
        <v>-8</v>
      </c>
    </row>
    <row r="159" spans="1:17" x14ac:dyDescent="0.25">
      <c r="A159" s="1">
        <v>0.1</v>
      </c>
      <c r="B159" s="1">
        <v>1.7999999999999999E-2</v>
      </c>
      <c r="C159" s="4">
        <v>0.4</v>
      </c>
      <c r="D159" s="4">
        <v>2</v>
      </c>
      <c r="E159" s="1">
        <f t="shared" si="24"/>
        <v>7.2927002499999993</v>
      </c>
      <c r="F159" s="1">
        <f t="shared" si="25"/>
        <v>1.5</v>
      </c>
      <c r="G159" s="1">
        <f t="shared" si="35"/>
        <v>2.8</v>
      </c>
      <c r="H159" s="1">
        <f t="shared" si="27"/>
        <v>0.96</v>
      </c>
      <c r="I159" s="1">
        <f t="shared" si="28"/>
        <v>4.131870306350061</v>
      </c>
      <c r="J159" s="6">
        <f t="shared" si="29"/>
        <v>0.2420211492270585</v>
      </c>
      <c r="K159" s="2">
        <f>IF((E159-F159-G159-H159)&lt;0,-1,1)</f>
        <v>1</v>
      </c>
      <c r="L159" s="2">
        <f t="shared" si="30"/>
        <v>2.75</v>
      </c>
      <c r="M159" s="2">
        <f t="shared" si="31"/>
        <v>1.5</v>
      </c>
      <c r="N159" s="2">
        <f t="shared" si="32"/>
        <v>2</v>
      </c>
      <c r="O159" s="2">
        <f t="shared" si="33"/>
        <v>0.32</v>
      </c>
      <c r="P159" s="2">
        <f>ROUND((1+10^(-6-Q159))*(1-SQRT(E159)/L159),2)</f>
        <v>0.2</v>
      </c>
      <c r="Q159" s="2">
        <f t="shared" si="34"/>
        <v>-7</v>
      </c>
    </row>
    <row r="160" spans="1:17" x14ac:dyDescent="0.25">
      <c r="A160" s="1">
        <v>1</v>
      </c>
      <c r="B160" s="1">
        <v>0.1</v>
      </c>
      <c r="C160" s="4">
        <v>0.4</v>
      </c>
      <c r="D160" s="4">
        <v>2</v>
      </c>
      <c r="E160" s="1">
        <f t="shared" si="24"/>
        <v>6.1256250000000003</v>
      </c>
      <c r="F160" s="1">
        <f t="shared" si="25"/>
        <v>1.5</v>
      </c>
      <c r="G160" s="1">
        <f t="shared" si="35"/>
        <v>2.8</v>
      </c>
      <c r="H160" s="1">
        <f t="shared" si="27"/>
        <v>0.96</v>
      </c>
      <c r="I160" s="1">
        <f t="shared" si="28"/>
        <v>0.74930664062500096</v>
      </c>
      <c r="J160" s="6">
        <f t="shared" si="29"/>
        <v>1.3345671128256573</v>
      </c>
      <c r="K160" s="2">
        <f>IF((E160-F160-G160-H160)&lt;0,-1,1)</f>
        <v>1</v>
      </c>
      <c r="L160" s="2">
        <f t="shared" si="30"/>
        <v>2.75</v>
      </c>
      <c r="M160" s="2">
        <f t="shared" si="31"/>
        <v>1.5</v>
      </c>
      <c r="N160" s="2">
        <f t="shared" si="32"/>
        <v>2</v>
      </c>
      <c r="O160" s="2">
        <f t="shared" si="33"/>
        <v>0.32</v>
      </c>
      <c r="P160" s="2">
        <f>ROUND((1+10^(-6-Q160))*(1-SQRT(E160)/L160),2)</f>
        <v>0.2</v>
      </c>
      <c r="Q160" s="2">
        <f t="shared" si="34"/>
        <v>-6</v>
      </c>
    </row>
    <row r="161" spans="1:140" x14ac:dyDescent="0.25">
      <c r="A161" s="1">
        <v>1E-3</v>
      </c>
      <c r="B161" s="1">
        <v>2.0000000000000001E-4</v>
      </c>
      <c r="C161" s="4">
        <v>0.5</v>
      </c>
      <c r="D161" s="4">
        <v>2.5</v>
      </c>
      <c r="E161" s="1">
        <f t="shared" si="24"/>
        <v>7.5594753025000001</v>
      </c>
      <c r="F161" s="1">
        <f t="shared" si="25"/>
        <v>1.5</v>
      </c>
      <c r="G161" s="1">
        <f t="shared" si="35"/>
        <v>3</v>
      </c>
      <c r="H161" s="1">
        <f t="shared" si="27"/>
        <v>1.1200000000000001</v>
      </c>
      <c r="I161" s="1">
        <f t="shared" si="28"/>
        <v>3.7615644490074667</v>
      </c>
      <c r="J161" s="6">
        <f t="shared" si="29"/>
        <v>0.26584683409156046</v>
      </c>
      <c r="K161" s="2">
        <f>IF((E161-F161-G161-H161)&lt;0,-1,1)</f>
        <v>1</v>
      </c>
      <c r="L161" s="2">
        <f t="shared" si="30"/>
        <v>2.75</v>
      </c>
      <c r="M161" s="2">
        <f t="shared" si="31"/>
        <v>1.5</v>
      </c>
      <c r="N161" s="2">
        <f t="shared" si="32"/>
        <v>2</v>
      </c>
      <c r="O161" s="2">
        <f t="shared" si="33"/>
        <v>0.32</v>
      </c>
      <c r="P161" s="2">
        <f>ROUND((1+10^(-6-Q161))*(1-SQRT(E161)/L161),2)</f>
        <v>0.2</v>
      </c>
      <c r="Q161" s="2">
        <f t="shared" si="34"/>
        <v>-9</v>
      </c>
    </row>
    <row r="162" spans="1:140" x14ac:dyDescent="0.25">
      <c r="A162" s="1">
        <v>0.01</v>
      </c>
      <c r="B162" s="1">
        <v>2E-3</v>
      </c>
      <c r="C162" s="4">
        <v>0.5</v>
      </c>
      <c r="D162" s="4">
        <v>2.5</v>
      </c>
      <c r="E162" s="1">
        <f t="shared" si="24"/>
        <v>7.5322802500000003</v>
      </c>
      <c r="F162" s="1">
        <f t="shared" si="25"/>
        <v>1.5</v>
      </c>
      <c r="G162" s="1">
        <f t="shared" si="35"/>
        <v>3</v>
      </c>
      <c r="H162" s="1">
        <f t="shared" ref="H162:H171" si="36">0.32*(1+D162)</f>
        <v>1.1200000000000001</v>
      </c>
      <c r="I162" s="1">
        <f t="shared" si="28"/>
        <v>3.6568157545400632</v>
      </c>
      <c r="J162" s="6">
        <f t="shared" si="29"/>
        <v>0.2734619590167936</v>
      </c>
      <c r="K162" s="2">
        <f>IF((E162-F162-G162-H162)&lt;0,-1,1)</f>
        <v>1</v>
      </c>
      <c r="L162" s="2">
        <f t="shared" si="30"/>
        <v>2.75</v>
      </c>
      <c r="M162" s="2">
        <f t="shared" si="31"/>
        <v>1.5</v>
      </c>
      <c r="N162" s="2">
        <f t="shared" si="32"/>
        <v>2</v>
      </c>
      <c r="O162" s="2">
        <f t="shared" si="33"/>
        <v>0.32</v>
      </c>
      <c r="P162" s="2">
        <f>ROUND((1+10^(-6-Q162))*(1-SQRT(E162)/L162),2)</f>
        <v>0.2</v>
      </c>
      <c r="Q162" s="2">
        <f t="shared" si="34"/>
        <v>-8</v>
      </c>
    </row>
    <row r="163" spans="1:140" x14ac:dyDescent="0.25">
      <c r="A163" s="1">
        <v>0.1</v>
      </c>
      <c r="B163" s="1">
        <v>1.7999999999999999E-2</v>
      </c>
      <c r="C163" s="4">
        <v>0.5</v>
      </c>
      <c r="D163" s="4">
        <v>2.5</v>
      </c>
      <c r="E163" s="1">
        <f t="shared" ref="E163:E226" si="37">(2.75*2.75)*((1-B163)*(1-B163))</f>
        <v>7.2927002499999993</v>
      </c>
      <c r="F163" s="1">
        <f t="shared" si="25"/>
        <v>1.5</v>
      </c>
      <c r="G163" s="1">
        <f t="shared" si="35"/>
        <v>3</v>
      </c>
      <c r="H163" s="1">
        <f t="shared" si="36"/>
        <v>1.1200000000000001</v>
      </c>
      <c r="I163" s="1">
        <f t="shared" si="28"/>
        <v>2.7979261263500601</v>
      </c>
      <c r="J163" s="6">
        <f t="shared" si="29"/>
        <v>0.35740757791361566</v>
      </c>
      <c r="K163" s="2">
        <f>IF((E163-F163-G163-H163)&lt;0,-1,1)</f>
        <v>1</v>
      </c>
      <c r="L163" s="2">
        <f t="shared" si="30"/>
        <v>2.75</v>
      </c>
      <c r="M163" s="2">
        <f t="shared" si="31"/>
        <v>1.5</v>
      </c>
      <c r="N163" s="2">
        <f t="shared" si="32"/>
        <v>2</v>
      </c>
      <c r="O163" s="2">
        <f t="shared" si="33"/>
        <v>0.32</v>
      </c>
      <c r="P163" s="2">
        <f>ROUND((1+10^(-6-Q163))*(1-SQRT(E163)/L163),2)</f>
        <v>0.2</v>
      </c>
      <c r="Q163" s="2">
        <f t="shared" si="34"/>
        <v>-7</v>
      </c>
    </row>
    <row r="164" spans="1:140" x14ac:dyDescent="0.25">
      <c r="A164" s="1">
        <v>1</v>
      </c>
      <c r="B164" s="1">
        <v>0.1</v>
      </c>
      <c r="C164" s="4">
        <v>0.5</v>
      </c>
      <c r="D164" s="4">
        <v>2.5</v>
      </c>
      <c r="E164" s="1">
        <f t="shared" si="37"/>
        <v>6.1256250000000003</v>
      </c>
      <c r="F164" s="1">
        <f t="shared" si="25"/>
        <v>1.5</v>
      </c>
      <c r="G164" s="1">
        <f t="shared" si="35"/>
        <v>3</v>
      </c>
      <c r="H164" s="1">
        <f t="shared" si="36"/>
        <v>1.1200000000000001</v>
      </c>
      <c r="I164" s="1">
        <f t="shared" si="28"/>
        <v>0.25565664062500021</v>
      </c>
      <c r="J164" s="6">
        <f t="shared" si="29"/>
        <v>3.9114962848424901</v>
      </c>
      <c r="K164" s="2">
        <f>IF((E164-F164-G164-H164)&lt;0,-1,1)</f>
        <v>1</v>
      </c>
      <c r="L164" s="2">
        <f t="shared" si="30"/>
        <v>2.75</v>
      </c>
      <c r="M164" s="2">
        <f t="shared" si="31"/>
        <v>1.5</v>
      </c>
      <c r="N164" s="2">
        <f t="shared" si="32"/>
        <v>2</v>
      </c>
      <c r="O164" s="2">
        <f t="shared" si="33"/>
        <v>0.32</v>
      </c>
      <c r="P164" s="2">
        <f>ROUND((1+10^(-6-Q164))*(1-SQRT(E164)/L164),2)</f>
        <v>0.2</v>
      </c>
      <c r="Q164" s="2">
        <f t="shared" si="34"/>
        <v>-6</v>
      </c>
    </row>
    <row r="165" spans="1:140" x14ac:dyDescent="0.25">
      <c r="A165" s="1">
        <v>1E-3</v>
      </c>
      <c r="B165" s="1">
        <v>2.0000000000000001E-4</v>
      </c>
      <c r="C165" s="4">
        <v>0.6</v>
      </c>
      <c r="D165" s="4">
        <v>3</v>
      </c>
      <c r="E165" s="1">
        <f t="shared" si="37"/>
        <v>7.5594753025000001</v>
      </c>
      <c r="F165" s="1">
        <f t="shared" si="25"/>
        <v>1.5</v>
      </c>
      <c r="G165" s="1">
        <f t="shared" si="35"/>
        <v>3.2</v>
      </c>
      <c r="H165" s="1">
        <f t="shared" si="36"/>
        <v>1.28</v>
      </c>
      <c r="I165" s="1">
        <f t="shared" si="28"/>
        <v>2.4947422312074661</v>
      </c>
      <c r="J165" s="6">
        <f t="shared" si="29"/>
        <v>0.40084301596000788</v>
      </c>
      <c r="K165" s="2">
        <f>IF((E165-F165-G165-H165)&lt;0,-1,1)</f>
        <v>1</v>
      </c>
      <c r="L165" s="2">
        <f t="shared" si="30"/>
        <v>2.75</v>
      </c>
      <c r="M165" s="2">
        <f t="shared" si="31"/>
        <v>1.5</v>
      </c>
      <c r="N165" s="2">
        <f t="shared" si="32"/>
        <v>2</v>
      </c>
      <c r="O165" s="2">
        <f t="shared" si="33"/>
        <v>0.32</v>
      </c>
      <c r="P165" s="2">
        <f>ROUND((1+10^(-6-Q165))*(1-SQRT(E165)/L165),2)</f>
        <v>0.2</v>
      </c>
      <c r="Q165" s="2">
        <f t="shared" si="34"/>
        <v>-9</v>
      </c>
    </row>
    <row r="166" spans="1:140" x14ac:dyDescent="0.25">
      <c r="A166" s="1">
        <v>0.01</v>
      </c>
      <c r="B166" s="1">
        <v>2E-3</v>
      </c>
      <c r="C166" s="4">
        <v>0.6</v>
      </c>
      <c r="D166" s="4">
        <v>3</v>
      </c>
      <c r="E166" s="1">
        <f t="shared" si="37"/>
        <v>7.5322802500000003</v>
      </c>
      <c r="F166" s="1">
        <f t="shared" si="25"/>
        <v>1.5</v>
      </c>
      <c r="G166" s="1">
        <f t="shared" si="35"/>
        <v>3.2</v>
      </c>
      <c r="H166" s="1">
        <f t="shared" si="36"/>
        <v>1.28</v>
      </c>
      <c r="I166" s="1">
        <f t="shared" si="28"/>
        <v>2.4095739745400628</v>
      </c>
      <c r="J166" s="6">
        <f t="shared" si="29"/>
        <v>0.41501112253292788</v>
      </c>
      <c r="K166" s="2">
        <f>IF((E166-F166-G166-H166)&lt;0,-1,1)</f>
        <v>1</v>
      </c>
      <c r="L166" s="2">
        <f t="shared" si="30"/>
        <v>2.75</v>
      </c>
      <c r="M166" s="2">
        <f t="shared" si="31"/>
        <v>1.5</v>
      </c>
      <c r="N166" s="2">
        <f t="shared" si="32"/>
        <v>2</v>
      </c>
      <c r="O166" s="2">
        <f t="shared" si="33"/>
        <v>0.32</v>
      </c>
      <c r="P166" s="2">
        <f>ROUND((1+10^(-6-Q166))*(1-SQRT(E166)/L166),2)</f>
        <v>0.2</v>
      </c>
      <c r="Q166" s="2">
        <f t="shared" si="34"/>
        <v>-8</v>
      </c>
    </row>
    <row r="167" spans="1:140" x14ac:dyDescent="0.25">
      <c r="A167" s="1">
        <v>0.1</v>
      </c>
      <c r="B167" s="1">
        <v>1.7999999999999999E-2</v>
      </c>
      <c r="C167" s="4">
        <v>0.6</v>
      </c>
      <c r="D167" s="4">
        <v>3</v>
      </c>
      <c r="E167" s="1">
        <f t="shared" si="37"/>
        <v>7.2927002499999993</v>
      </c>
      <c r="F167" s="1">
        <f t="shared" ref="F167:F230" si="38">1.5</f>
        <v>1.5</v>
      </c>
      <c r="G167" s="1">
        <f t="shared" si="35"/>
        <v>3.2</v>
      </c>
      <c r="H167" s="1">
        <f t="shared" si="36"/>
        <v>1.28</v>
      </c>
      <c r="I167" s="1">
        <f t="shared" si="28"/>
        <v>1.7231819463500602</v>
      </c>
      <c r="J167" s="6">
        <f t="shared" si="29"/>
        <v>0.58032177166093202</v>
      </c>
      <c r="K167" s="2">
        <f>IF((E167-F167-G167-H167)&lt;0,-1,1)</f>
        <v>1</v>
      </c>
      <c r="L167" s="2">
        <f t="shared" si="30"/>
        <v>2.75</v>
      </c>
      <c r="M167" s="2">
        <f t="shared" si="31"/>
        <v>1.5</v>
      </c>
      <c r="N167" s="2">
        <f t="shared" si="32"/>
        <v>2</v>
      </c>
      <c r="O167" s="2">
        <f t="shared" si="33"/>
        <v>0.32</v>
      </c>
      <c r="P167" s="2">
        <f>ROUND((1+10^(-6-Q167))*(1-SQRT(E167)/L167),2)</f>
        <v>0.2</v>
      </c>
      <c r="Q167" s="2">
        <f t="shared" si="34"/>
        <v>-7</v>
      </c>
    </row>
    <row r="168" spans="1:140" x14ac:dyDescent="0.25">
      <c r="A168" s="1">
        <v>1</v>
      </c>
      <c r="B168" s="1">
        <v>0.1</v>
      </c>
      <c r="C168" s="4">
        <v>0.6</v>
      </c>
      <c r="D168" s="4">
        <v>3</v>
      </c>
      <c r="E168" s="1">
        <f t="shared" si="37"/>
        <v>6.1256250000000003</v>
      </c>
      <c r="F168" s="1">
        <f t="shared" si="38"/>
        <v>1.5</v>
      </c>
      <c r="G168" s="1">
        <f t="shared" si="35"/>
        <v>3.2</v>
      </c>
      <c r="H168" s="1">
        <f t="shared" si="36"/>
        <v>1.28</v>
      </c>
      <c r="I168" s="1">
        <f t="shared" si="28"/>
        <v>2.1206640625000033E-2</v>
      </c>
      <c r="J168" s="6">
        <f t="shared" si="29"/>
        <v>47.155040615962648</v>
      </c>
      <c r="K168" s="2">
        <f>IF((E168-F168-G168-H168)&lt;0,-1,1)</f>
        <v>1</v>
      </c>
      <c r="L168" s="2">
        <f t="shared" si="30"/>
        <v>2.75</v>
      </c>
      <c r="M168" s="2">
        <f t="shared" si="31"/>
        <v>1.5</v>
      </c>
      <c r="N168" s="2">
        <f t="shared" si="32"/>
        <v>2</v>
      </c>
      <c r="O168" s="2">
        <f t="shared" si="33"/>
        <v>0.32</v>
      </c>
      <c r="P168" s="2">
        <f>ROUND((1+10^(-6-Q168))*(1-SQRT(E168)/L168),2)</f>
        <v>0.2</v>
      </c>
      <c r="Q168" s="2">
        <f t="shared" si="34"/>
        <v>-6</v>
      </c>
    </row>
    <row r="169" spans="1:140" x14ac:dyDescent="0.25">
      <c r="A169" s="1">
        <v>1E-3</v>
      </c>
      <c r="B169" s="1">
        <v>2.0000000000000001E-4</v>
      </c>
      <c r="C169" s="4">
        <v>0.7</v>
      </c>
      <c r="D169" s="4">
        <v>3.5</v>
      </c>
      <c r="E169" s="1">
        <f t="shared" si="37"/>
        <v>7.5594753025000001</v>
      </c>
      <c r="F169" s="1">
        <f t="shared" si="38"/>
        <v>1.5</v>
      </c>
      <c r="G169" s="1">
        <f t="shared" si="35"/>
        <v>3.4</v>
      </c>
      <c r="H169" s="1">
        <f t="shared" si="36"/>
        <v>1.44</v>
      </c>
      <c r="I169" s="1">
        <f t="shared" si="28"/>
        <v>1.4871200134074671</v>
      </c>
      <c r="J169" s="6">
        <f t="shared" si="29"/>
        <v>0.67244068466853624</v>
      </c>
      <c r="K169" s="2">
        <f>IF((E169-F169-G169-H169)&lt;0,-1,1)</f>
        <v>1</v>
      </c>
      <c r="L169" s="2">
        <f t="shared" si="30"/>
        <v>2.75</v>
      </c>
      <c r="M169" s="2">
        <f t="shared" si="31"/>
        <v>1.5</v>
      </c>
      <c r="N169" s="2">
        <f t="shared" si="32"/>
        <v>2</v>
      </c>
      <c r="O169" s="2">
        <f t="shared" si="33"/>
        <v>0.32</v>
      </c>
      <c r="P169" s="2">
        <f>ROUND((1+10^(-6-Q169))*(1-SQRT(E169)/L169),2)</f>
        <v>0.2</v>
      </c>
      <c r="Q169" s="2">
        <f t="shared" si="34"/>
        <v>-9</v>
      </c>
    </row>
    <row r="170" spans="1:140" x14ac:dyDescent="0.25">
      <c r="A170" s="1">
        <v>0.01</v>
      </c>
      <c r="B170" s="1">
        <v>2E-3</v>
      </c>
      <c r="C170" s="4">
        <v>0.7</v>
      </c>
      <c r="D170" s="4">
        <v>3.5</v>
      </c>
      <c r="E170" s="1">
        <f t="shared" si="37"/>
        <v>7.5322802500000003</v>
      </c>
      <c r="F170" s="1">
        <f t="shared" si="38"/>
        <v>1.5</v>
      </c>
      <c r="G170" s="1">
        <f t="shared" si="35"/>
        <v>3.4</v>
      </c>
      <c r="H170" s="1">
        <f t="shared" si="36"/>
        <v>1.44</v>
      </c>
      <c r="I170" s="1">
        <f t="shared" si="28"/>
        <v>1.4215321945400636</v>
      </c>
      <c r="J170" s="6">
        <f t="shared" si="29"/>
        <v>0.70346630476670258</v>
      </c>
      <c r="K170" s="2">
        <f>IF((E170-F170-G170-H170)&lt;0,-1,1)</f>
        <v>1</v>
      </c>
      <c r="L170" s="2">
        <f t="shared" si="30"/>
        <v>2.75</v>
      </c>
      <c r="M170" s="2">
        <f t="shared" si="31"/>
        <v>1.5</v>
      </c>
      <c r="N170" s="2">
        <f t="shared" si="32"/>
        <v>2</v>
      </c>
      <c r="O170" s="2">
        <f t="shared" si="33"/>
        <v>0.32</v>
      </c>
      <c r="P170" s="2">
        <f>ROUND((1+10^(-6-Q170))*(1-SQRT(E170)/L170),2)</f>
        <v>0.2</v>
      </c>
      <c r="Q170" s="2">
        <f t="shared" si="34"/>
        <v>-8</v>
      </c>
    </row>
    <row r="171" spans="1:140" x14ac:dyDescent="0.25">
      <c r="A171" s="1">
        <v>0.1</v>
      </c>
      <c r="B171" s="1">
        <v>1.7999999999999999E-2</v>
      </c>
      <c r="C171" s="4">
        <v>0.7</v>
      </c>
      <c r="D171" s="4">
        <v>3.5</v>
      </c>
      <c r="E171" s="1">
        <f t="shared" si="37"/>
        <v>7.2927002499999993</v>
      </c>
      <c r="F171" s="1">
        <f t="shared" si="38"/>
        <v>1.5</v>
      </c>
      <c r="G171" s="1">
        <f t="shared" si="35"/>
        <v>3.4</v>
      </c>
      <c r="H171" s="1">
        <f t="shared" si="36"/>
        <v>1.44</v>
      </c>
      <c r="I171" s="1">
        <f t="shared" si="28"/>
        <v>0.90763776635006144</v>
      </c>
      <c r="J171" s="6">
        <f t="shared" si="29"/>
        <v>1.1017611177875073</v>
      </c>
      <c r="K171" s="2">
        <f>IF((E171-F171-G171-H171)&lt;0,-1,1)</f>
        <v>1</v>
      </c>
      <c r="L171" s="2">
        <f t="shared" si="30"/>
        <v>2.75</v>
      </c>
      <c r="M171" s="2">
        <f t="shared" si="31"/>
        <v>1.5</v>
      </c>
      <c r="N171" s="2">
        <f t="shared" si="32"/>
        <v>2</v>
      </c>
      <c r="O171" s="2">
        <f t="shared" si="33"/>
        <v>0.32</v>
      </c>
      <c r="P171" s="2">
        <f>ROUND((1+10^(-6-Q171))*(1-SQRT(E171)/L171),2)</f>
        <v>0.2</v>
      </c>
      <c r="Q171" s="2">
        <f t="shared" si="34"/>
        <v>-7</v>
      </c>
    </row>
    <row r="172" spans="1:140" x14ac:dyDescent="0.25">
      <c r="A172" s="1">
        <v>1E-3</v>
      </c>
      <c r="B172" s="1">
        <v>2.0000000000000001E-4</v>
      </c>
      <c r="C172" s="4">
        <v>0</v>
      </c>
      <c r="D172" s="4">
        <v>0</v>
      </c>
      <c r="E172" s="1">
        <f t="shared" si="37"/>
        <v>7.5594753025000001</v>
      </c>
      <c r="F172" s="1">
        <f t="shared" si="38"/>
        <v>1.5</v>
      </c>
      <c r="G172" s="1">
        <f t="shared" ref="G172:G235" si="39">2.5*(1+C172)</f>
        <v>2.5</v>
      </c>
      <c r="H172" s="1">
        <f t="shared" ref="H172:H203" si="40">0.16*(1+D172)</f>
        <v>0.16</v>
      </c>
      <c r="I172" s="1">
        <f t="shared" si="28"/>
        <v>11.556432332307466</v>
      </c>
      <c r="J172" s="6">
        <f t="shared" si="29"/>
        <v>8.6531895938539244E-2</v>
      </c>
      <c r="K172" s="2">
        <f>IF((E172-F172-G172-H172)&lt;0,-1,1)</f>
        <v>1</v>
      </c>
      <c r="L172" s="2">
        <f t="shared" si="30"/>
        <v>2.75</v>
      </c>
      <c r="M172" s="2">
        <f t="shared" si="31"/>
        <v>1.5</v>
      </c>
      <c r="N172" s="2">
        <f t="shared" si="32"/>
        <v>2.5</v>
      </c>
      <c r="O172" s="2">
        <f t="shared" si="33"/>
        <v>0.16</v>
      </c>
      <c r="P172" s="2">
        <f>ROUND((1+10^(-6-Q172))*(1-SQRT(E172)/L172),2)</f>
        <v>0.2</v>
      </c>
      <c r="Q172" s="2">
        <f t="shared" si="34"/>
        <v>-9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</row>
    <row r="173" spans="1:140" x14ac:dyDescent="0.25">
      <c r="A173" s="1">
        <v>0.01</v>
      </c>
      <c r="B173" s="1">
        <v>2E-3</v>
      </c>
      <c r="C173" s="4">
        <v>0</v>
      </c>
      <c r="D173" s="4">
        <v>0</v>
      </c>
      <c r="E173" s="1">
        <f t="shared" si="37"/>
        <v>7.5322802500000003</v>
      </c>
      <c r="F173" s="1">
        <f t="shared" si="38"/>
        <v>1.5</v>
      </c>
      <c r="G173" s="1">
        <f t="shared" si="39"/>
        <v>2.5</v>
      </c>
      <c r="H173" s="1">
        <f t="shared" si="40"/>
        <v>0.16</v>
      </c>
      <c r="I173" s="1">
        <f t="shared" si="28"/>
        <v>11.372274084540065</v>
      </c>
      <c r="J173" s="6">
        <f t="shared" si="29"/>
        <v>8.793316029548047E-2</v>
      </c>
      <c r="K173" s="2">
        <f>IF((E173-F173-G173-H173)&lt;0,-1,1)</f>
        <v>1</v>
      </c>
      <c r="L173" s="2">
        <f t="shared" si="30"/>
        <v>2.75</v>
      </c>
      <c r="M173" s="2">
        <f t="shared" si="31"/>
        <v>1.5</v>
      </c>
      <c r="N173" s="2">
        <f t="shared" si="32"/>
        <v>2.5</v>
      </c>
      <c r="O173" s="2">
        <f t="shared" si="33"/>
        <v>0.16</v>
      </c>
      <c r="P173" s="2">
        <f>ROUND((1+10^(-6-Q173))*(1-SQRT(E173)/L173),2)</f>
        <v>0.2</v>
      </c>
      <c r="Q173" s="2">
        <f t="shared" si="34"/>
        <v>-8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</row>
    <row r="174" spans="1:140" x14ac:dyDescent="0.25">
      <c r="A174" s="1">
        <v>0.1</v>
      </c>
      <c r="B174" s="1">
        <v>1.7999999999999999E-2</v>
      </c>
      <c r="C174" s="4">
        <v>0</v>
      </c>
      <c r="D174" s="4">
        <v>0</v>
      </c>
      <c r="E174" s="1">
        <f t="shared" si="37"/>
        <v>7.2927002499999993</v>
      </c>
      <c r="F174" s="1">
        <f t="shared" si="38"/>
        <v>1.5</v>
      </c>
      <c r="G174" s="1">
        <f t="shared" si="39"/>
        <v>2.5</v>
      </c>
      <c r="H174" s="1">
        <f t="shared" si="40"/>
        <v>0.16</v>
      </c>
      <c r="I174" s="1">
        <f t="shared" si="28"/>
        <v>9.8138108563500577</v>
      </c>
      <c r="J174" s="6">
        <f t="shared" si="29"/>
        <v>0.10189721552998414</v>
      </c>
      <c r="K174" s="2">
        <f>IF((E174-F174-G174-H174)&lt;0,-1,1)</f>
        <v>1</v>
      </c>
      <c r="L174" s="2">
        <f t="shared" si="30"/>
        <v>2.75</v>
      </c>
      <c r="M174" s="2">
        <f t="shared" si="31"/>
        <v>1.5</v>
      </c>
      <c r="N174" s="2">
        <f t="shared" si="32"/>
        <v>2.5</v>
      </c>
      <c r="O174" s="2">
        <f t="shared" si="33"/>
        <v>0.16</v>
      </c>
      <c r="P174" s="2">
        <f>ROUND((1+10^(-6-Q174))*(1-SQRT(E174)/L174),2)</f>
        <v>0.2</v>
      </c>
      <c r="Q174" s="2">
        <f t="shared" si="34"/>
        <v>-7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</row>
    <row r="175" spans="1:140" x14ac:dyDescent="0.25">
      <c r="A175" s="1">
        <v>1</v>
      </c>
      <c r="B175" s="1">
        <v>0.1</v>
      </c>
      <c r="C175" s="4">
        <v>0</v>
      </c>
      <c r="D175" s="4">
        <v>0</v>
      </c>
      <c r="E175" s="1">
        <f t="shared" si="37"/>
        <v>6.1256250000000003</v>
      </c>
      <c r="F175" s="1">
        <f t="shared" si="38"/>
        <v>1.5</v>
      </c>
      <c r="G175" s="1">
        <f t="shared" si="39"/>
        <v>2.5</v>
      </c>
      <c r="H175" s="1">
        <f t="shared" si="40"/>
        <v>0.16</v>
      </c>
      <c r="I175" s="1">
        <f t="shared" si="28"/>
        <v>3.8636816406250016</v>
      </c>
      <c r="J175" s="6">
        <f t="shared" si="29"/>
        <v>0.25882049635907289</v>
      </c>
      <c r="K175" s="2">
        <f>IF((E175-F175-G175-H175)&lt;0,-1,1)</f>
        <v>1</v>
      </c>
      <c r="L175" s="2">
        <f t="shared" si="30"/>
        <v>2.75</v>
      </c>
      <c r="M175" s="2">
        <f t="shared" si="31"/>
        <v>1.5</v>
      </c>
      <c r="N175" s="2">
        <f t="shared" si="32"/>
        <v>2.5</v>
      </c>
      <c r="O175" s="2">
        <f t="shared" si="33"/>
        <v>0.16</v>
      </c>
      <c r="P175" s="2">
        <f>ROUND((1+10^(-6-Q175))*(1-SQRT(E175)/L175),2)</f>
        <v>0.2</v>
      </c>
      <c r="Q175" s="2">
        <f t="shared" si="34"/>
        <v>-6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</row>
    <row r="176" spans="1:140" x14ac:dyDescent="0.25">
      <c r="A176" s="1">
        <v>10</v>
      </c>
      <c r="B176" s="1">
        <v>0.182</v>
      </c>
      <c r="C176" s="4">
        <v>0</v>
      </c>
      <c r="D176" s="4">
        <v>0</v>
      </c>
      <c r="E176" s="1">
        <f t="shared" si="37"/>
        <v>5.0602502500000002</v>
      </c>
      <c r="F176" s="1">
        <f t="shared" si="38"/>
        <v>1.5</v>
      </c>
      <c r="G176" s="1">
        <f t="shared" si="39"/>
        <v>2.5</v>
      </c>
      <c r="H176" s="1">
        <f t="shared" si="40"/>
        <v>0.16</v>
      </c>
      <c r="I176" s="1">
        <f t="shared" si="28"/>
        <v>0.81045051262506274</v>
      </c>
      <c r="J176" s="6">
        <f t="shared" si="29"/>
        <v>1.2338816305525964</v>
      </c>
      <c r="K176" s="2">
        <f>IF((E176-F176-G176-H176)&lt;0,-1,1)</f>
        <v>1</v>
      </c>
      <c r="L176" s="2">
        <f t="shared" si="30"/>
        <v>2.75</v>
      </c>
      <c r="M176" s="2">
        <f t="shared" si="31"/>
        <v>1.5</v>
      </c>
      <c r="N176" s="2">
        <f t="shared" si="32"/>
        <v>2.5</v>
      </c>
      <c r="O176" s="2">
        <f t="shared" si="33"/>
        <v>0.16</v>
      </c>
      <c r="P176" s="2">
        <f>ROUND((1+10^(-6-Q176))*(1-SQRT(E176)/L176),2)</f>
        <v>0.2</v>
      </c>
      <c r="Q176" s="2">
        <f t="shared" si="34"/>
        <v>-5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</row>
    <row r="177" spans="1:140" x14ac:dyDescent="0.25">
      <c r="A177" s="1">
        <v>100</v>
      </c>
      <c r="B177" s="1">
        <v>0.19800000000000001</v>
      </c>
      <c r="C177" s="4">
        <v>0</v>
      </c>
      <c r="D177" s="4">
        <v>0</v>
      </c>
      <c r="E177" s="1">
        <f t="shared" si="37"/>
        <v>4.8642302500000012</v>
      </c>
      <c r="F177" s="1">
        <f t="shared" si="38"/>
        <v>1.5</v>
      </c>
      <c r="G177" s="1">
        <f t="shared" si="39"/>
        <v>2.5</v>
      </c>
      <c r="H177" s="1">
        <f t="shared" si="40"/>
        <v>0.16</v>
      </c>
      <c r="I177" s="1">
        <f t="shared" si="28"/>
        <v>0.49594024501506412</v>
      </c>
      <c r="J177" s="6">
        <f t="shared" si="29"/>
        <v>2.0163719521686025</v>
      </c>
      <c r="K177" s="2">
        <f>IF((E177-F177-G177-H177)&lt;0,-1,1)</f>
        <v>1</v>
      </c>
      <c r="L177" s="2">
        <f t="shared" si="30"/>
        <v>2.75</v>
      </c>
      <c r="M177" s="2">
        <f t="shared" si="31"/>
        <v>1.5</v>
      </c>
      <c r="N177" s="2">
        <f t="shared" si="32"/>
        <v>2.5</v>
      </c>
      <c r="O177" s="2">
        <f t="shared" si="33"/>
        <v>0.16</v>
      </c>
      <c r="P177" s="2">
        <f>ROUND((1+10^(-6-Q177))*(1-SQRT(E177)/L177),2)</f>
        <v>0.2</v>
      </c>
      <c r="Q177" s="2">
        <f t="shared" si="34"/>
        <v>-4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</row>
    <row r="178" spans="1:140" x14ac:dyDescent="0.25">
      <c r="A178" s="1">
        <v>1000</v>
      </c>
      <c r="B178" s="1">
        <v>0.19980000000000001</v>
      </c>
      <c r="C178" s="4">
        <v>0</v>
      </c>
      <c r="D178" s="4">
        <v>0</v>
      </c>
      <c r="E178" s="1">
        <f t="shared" si="37"/>
        <v>4.8424203025000008</v>
      </c>
      <c r="F178" s="1">
        <f t="shared" si="38"/>
        <v>1.5</v>
      </c>
      <c r="G178" s="1">
        <f t="shared" si="39"/>
        <v>2.5</v>
      </c>
      <c r="H178" s="1">
        <f t="shared" si="40"/>
        <v>0.16</v>
      </c>
      <c r="I178" s="1">
        <f t="shared" si="28"/>
        <v>0.46569746926419253</v>
      </c>
      <c r="J178" s="6">
        <f t="shared" si="29"/>
        <v>2.1473168011413328</v>
      </c>
      <c r="K178" s="2">
        <f>IF((E178-F178-G178-H178)&lt;0,-1,1)</f>
        <v>1</v>
      </c>
      <c r="L178" s="2">
        <f t="shared" si="30"/>
        <v>2.75</v>
      </c>
      <c r="M178" s="2">
        <f t="shared" si="31"/>
        <v>1.5</v>
      </c>
      <c r="N178" s="2">
        <f t="shared" si="32"/>
        <v>2.5</v>
      </c>
      <c r="O178" s="2">
        <f t="shared" si="33"/>
        <v>0.16</v>
      </c>
      <c r="P178" s="2">
        <f>ROUND((1+10^(-6-Q178))*(1-SQRT(E178)/L178),2)</f>
        <v>0.2</v>
      </c>
      <c r="Q178" s="2">
        <f t="shared" si="34"/>
        <v>-3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</row>
    <row r="179" spans="1:140" x14ac:dyDescent="0.25">
      <c r="A179" s="1">
        <v>1E-3</v>
      </c>
      <c r="B179" s="1">
        <v>2.0000000000000001E-4</v>
      </c>
      <c r="C179" s="4">
        <v>0.02</v>
      </c>
      <c r="D179" s="4">
        <v>0.1</v>
      </c>
      <c r="E179" s="1">
        <f t="shared" si="37"/>
        <v>7.5594753025000001</v>
      </c>
      <c r="F179" s="1">
        <f t="shared" si="38"/>
        <v>1.5</v>
      </c>
      <c r="G179" s="1">
        <f t="shared" si="39"/>
        <v>2.5499999999999998</v>
      </c>
      <c r="H179" s="1">
        <f t="shared" si="40"/>
        <v>0.17600000000000002</v>
      </c>
      <c r="I179" s="1">
        <f t="shared" si="28"/>
        <v>11.112057592377468</v>
      </c>
      <c r="J179" s="6">
        <f t="shared" si="29"/>
        <v>8.9992334154744613E-2</v>
      </c>
      <c r="K179" s="2">
        <f>IF((E179-F179-G179-H179)&lt;0,-1,1)</f>
        <v>1</v>
      </c>
      <c r="L179" s="2">
        <f t="shared" si="30"/>
        <v>2.75</v>
      </c>
      <c r="M179" s="2">
        <f t="shared" si="31"/>
        <v>1.5</v>
      </c>
      <c r="N179" s="2">
        <f t="shared" si="32"/>
        <v>2.5</v>
      </c>
      <c r="O179" s="2">
        <f t="shared" si="33"/>
        <v>0.16</v>
      </c>
      <c r="P179" s="2">
        <f>ROUND((1+10^(-6-Q179))*(1-SQRT(E179)/L179),2)</f>
        <v>0.2</v>
      </c>
      <c r="Q179" s="2">
        <f t="shared" si="34"/>
        <v>-9</v>
      </c>
    </row>
    <row r="180" spans="1:140" x14ac:dyDescent="0.25">
      <c r="A180" s="1">
        <v>0.01</v>
      </c>
      <c r="B180" s="1">
        <v>2E-3</v>
      </c>
      <c r="C180" s="4">
        <v>0.02</v>
      </c>
      <c r="D180" s="4">
        <v>0.1</v>
      </c>
      <c r="E180" s="1">
        <f t="shared" si="37"/>
        <v>7.5322802500000003</v>
      </c>
      <c r="F180" s="1">
        <f t="shared" si="38"/>
        <v>1.5</v>
      </c>
      <c r="G180" s="1">
        <f t="shared" si="39"/>
        <v>2.5499999999999998</v>
      </c>
      <c r="H180" s="1">
        <f t="shared" si="40"/>
        <v>0.17600000000000002</v>
      </c>
      <c r="I180" s="1">
        <f t="shared" si="28"/>
        <v>10.931489091540065</v>
      </c>
      <c r="J180" s="6">
        <f t="shared" si="29"/>
        <v>9.1478845345407248E-2</v>
      </c>
      <c r="K180" s="2">
        <f>IF((E180-F180-G180-H180)&lt;0,-1,1)</f>
        <v>1</v>
      </c>
      <c r="L180" s="2">
        <f t="shared" si="30"/>
        <v>2.75</v>
      </c>
      <c r="M180" s="2">
        <f t="shared" si="31"/>
        <v>1.5</v>
      </c>
      <c r="N180" s="2">
        <f t="shared" si="32"/>
        <v>2.5</v>
      </c>
      <c r="O180" s="2">
        <f t="shared" si="33"/>
        <v>0.16</v>
      </c>
      <c r="P180" s="2">
        <f>ROUND((1+10^(-6-Q180))*(1-SQRT(E180)/L180),2)</f>
        <v>0.2</v>
      </c>
      <c r="Q180" s="2">
        <f t="shared" si="34"/>
        <v>-8</v>
      </c>
    </row>
    <row r="181" spans="1:140" x14ac:dyDescent="0.25">
      <c r="A181" s="1">
        <v>0.1</v>
      </c>
      <c r="B181" s="1">
        <v>1.7999999999999999E-2</v>
      </c>
      <c r="C181" s="4">
        <v>0.02</v>
      </c>
      <c r="D181" s="4">
        <v>0.1</v>
      </c>
      <c r="E181" s="1">
        <f t="shared" si="37"/>
        <v>7.2927002499999993</v>
      </c>
      <c r="F181" s="1">
        <f t="shared" si="38"/>
        <v>1.5</v>
      </c>
      <c r="G181" s="1">
        <f t="shared" si="39"/>
        <v>2.5499999999999998</v>
      </c>
      <c r="H181" s="1">
        <f t="shared" si="40"/>
        <v>0.17600000000000002</v>
      </c>
      <c r="I181" s="1">
        <f t="shared" si="28"/>
        <v>9.4046504233500592</v>
      </c>
      <c r="J181" s="6">
        <f t="shared" si="29"/>
        <v>0.1063303743345079</v>
      </c>
      <c r="K181" s="2">
        <f>IF((E181-F181-G181-H181)&lt;0,-1,1)</f>
        <v>1</v>
      </c>
      <c r="L181" s="2">
        <f t="shared" si="30"/>
        <v>2.75</v>
      </c>
      <c r="M181" s="2">
        <f t="shared" si="31"/>
        <v>1.5</v>
      </c>
      <c r="N181" s="2">
        <f t="shared" si="32"/>
        <v>2.5</v>
      </c>
      <c r="O181" s="2">
        <f t="shared" si="33"/>
        <v>0.16</v>
      </c>
      <c r="P181" s="2">
        <f>ROUND((1+10^(-6-Q181))*(1-SQRT(E181)/L181),2)</f>
        <v>0.2</v>
      </c>
      <c r="Q181" s="2">
        <f t="shared" si="34"/>
        <v>-7</v>
      </c>
    </row>
    <row r="182" spans="1:140" x14ac:dyDescent="0.25">
      <c r="A182" s="1">
        <v>1</v>
      </c>
      <c r="B182" s="1">
        <v>0.1</v>
      </c>
      <c r="C182" s="4">
        <v>0.02</v>
      </c>
      <c r="D182" s="4">
        <v>0.1</v>
      </c>
      <c r="E182" s="1">
        <f t="shared" si="37"/>
        <v>6.1256250000000003</v>
      </c>
      <c r="F182" s="1">
        <f t="shared" si="38"/>
        <v>1.5</v>
      </c>
      <c r="G182" s="1">
        <f t="shared" si="39"/>
        <v>2.5499999999999998</v>
      </c>
      <c r="H182" s="1">
        <f t="shared" si="40"/>
        <v>0.17600000000000002</v>
      </c>
      <c r="I182" s="1">
        <f t="shared" si="28"/>
        <v>3.608575140625002</v>
      </c>
      <c r="J182" s="6">
        <f t="shared" si="29"/>
        <v>0.27711768801544229</v>
      </c>
      <c r="K182" s="2">
        <f>IF((E182-F182-G182-H182)&lt;0,-1,1)</f>
        <v>1</v>
      </c>
      <c r="L182" s="2">
        <f t="shared" si="30"/>
        <v>2.75</v>
      </c>
      <c r="M182" s="2">
        <f t="shared" si="31"/>
        <v>1.5</v>
      </c>
      <c r="N182" s="2">
        <f t="shared" si="32"/>
        <v>2.5</v>
      </c>
      <c r="O182" s="2">
        <f t="shared" si="33"/>
        <v>0.16</v>
      </c>
      <c r="P182" s="2">
        <f>ROUND((1+10^(-6-Q182))*(1-SQRT(E182)/L182),2)</f>
        <v>0.2</v>
      </c>
      <c r="Q182" s="2">
        <f t="shared" si="34"/>
        <v>-6</v>
      </c>
    </row>
    <row r="183" spans="1:140" x14ac:dyDescent="0.25">
      <c r="A183" s="1">
        <v>10</v>
      </c>
      <c r="B183" s="1">
        <v>0.182</v>
      </c>
      <c r="C183" s="4">
        <v>0.02</v>
      </c>
      <c r="D183" s="4">
        <v>0.1</v>
      </c>
      <c r="E183" s="1">
        <f t="shared" si="37"/>
        <v>5.0602502500000002</v>
      </c>
      <c r="F183" s="1">
        <f t="shared" si="38"/>
        <v>1.5</v>
      </c>
      <c r="G183" s="1">
        <f t="shared" si="39"/>
        <v>2.5499999999999998</v>
      </c>
      <c r="H183" s="1">
        <f t="shared" si="40"/>
        <v>0.17600000000000002</v>
      </c>
      <c r="I183" s="1">
        <f t="shared" si="28"/>
        <v>0.69597347962506295</v>
      </c>
      <c r="J183" s="6">
        <f t="shared" si="29"/>
        <v>1.4368363583892927</v>
      </c>
      <c r="K183" s="2">
        <f>IF((E183-F183-G183-H183)&lt;0,-1,1)</f>
        <v>1</v>
      </c>
      <c r="L183" s="2">
        <f t="shared" si="30"/>
        <v>2.75</v>
      </c>
      <c r="M183" s="2">
        <f t="shared" si="31"/>
        <v>1.5</v>
      </c>
      <c r="N183" s="2">
        <f t="shared" si="32"/>
        <v>2.5</v>
      </c>
      <c r="O183" s="2">
        <f t="shared" si="33"/>
        <v>0.16</v>
      </c>
      <c r="P183" s="2">
        <f>ROUND((1+10^(-6-Q183))*(1-SQRT(E183)/L183),2)</f>
        <v>0.2</v>
      </c>
      <c r="Q183" s="2">
        <f t="shared" si="34"/>
        <v>-5</v>
      </c>
    </row>
    <row r="184" spans="1:140" x14ac:dyDescent="0.25">
      <c r="A184" s="1">
        <v>100</v>
      </c>
      <c r="B184" s="1">
        <v>0.19800000000000001</v>
      </c>
      <c r="C184" s="4">
        <v>0.02</v>
      </c>
      <c r="D184" s="4">
        <v>0.1</v>
      </c>
      <c r="E184" s="1">
        <f t="shared" si="37"/>
        <v>4.8642302500000012</v>
      </c>
      <c r="F184" s="1">
        <f t="shared" si="38"/>
        <v>1.5</v>
      </c>
      <c r="G184" s="1">
        <f t="shared" si="39"/>
        <v>2.5499999999999998</v>
      </c>
      <c r="H184" s="1">
        <f t="shared" si="40"/>
        <v>0.17600000000000002</v>
      </c>
      <c r="I184" s="1">
        <f t="shared" si="28"/>
        <v>0.40733785201506417</v>
      </c>
      <c r="J184" s="6">
        <f t="shared" si="29"/>
        <v>2.4549645829698585</v>
      </c>
      <c r="K184" s="2">
        <f>IF((E184-F184-G184-H184)&lt;0,-1,1)</f>
        <v>1</v>
      </c>
      <c r="L184" s="2">
        <f t="shared" si="30"/>
        <v>2.75</v>
      </c>
      <c r="M184" s="2">
        <f t="shared" si="31"/>
        <v>1.5</v>
      </c>
      <c r="N184" s="2">
        <f t="shared" si="32"/>
        <v>2.5</v>
      </c>
      <c r="O184" s="2">
        <f t="shared" si="33"/>
        <v>0.16</v>
      </c>
      <c r="P184" s="2">
        <f>ROUND((1+10^(-6-Q184))*(1-SQRT(E184)/L184),2)</f>
        <v>0.2</v>
      </c>
      <c r="Q184" s="2">
        <f t="shared" si="34"/>
        <v>-4</v>
      </c>
    </row>
    <row r="185" spans="1:140" x14ac:dyDescent="0.25">
      <c r="A185" s="1">
        <v>1000</v>
      </c>
      <c r="B185" s="1">
        <v>0.19980000000000001</v>
      </c>
      <c r="C185" s="4">
        <v>0.02</v>
      </c>
      <c r="D185" s="4">
        <v>0.1</v>
      </c>
      <c r="E185" s="1">
        <f t="shared" si="37"/>
        <v>4.8424203025000008</v>
      </c>
      <c r="F185" s="1">
        <f t="shared" si="38"/>
        <v>1.5</v>
      </c>
      <c r="G185" s="1">
        <f t="shared" si="39"/>
        <v>2.5499999999999998</v>
      </c>
      <c r="H185" s="1">
        <f t="shared" si="40"/>
        <v>0.17600000000000002</v>
      </c>
      <c r="I185" s="1">
        <f t="shared" si="28"/>
        <v>0.37997398933419263</v>
      </c>
      <c r="J185" s="6">
        <f t="shared" si="29"/>
        <v>2.6317590889635487</v>
      </c>
      <c r="K185" s="2">
        <f>IF((E185-F185-G185-H185)&lt;0,-1,1)</f>
        <v>1</v>
      </c>
      <c r="L185" s="2">
        <f t="shared" si="30"/>
        <v>2.75</v>
      </c>
      <c r="M185" s="2">
        <f t="shared" si="31"/>
        <v>1.5</v>
      </c>
      <c r="N185" s="2">
        <f t="shared" si="32"/>
        <v>2.5</v>
      </c>
      <c r="O185" s="2">
        <f t="shared" si="33"/>
        <v>0.16</v>
      </c>
      <c r="P185" s="2">
        <f>ROUND((1+10^(-6-Q185))*(1-SQRT(E185)/L185),2)</f>
        <v>0.2</v>
      </c>
      <c r="Q185" s="2">
        <f t="shared" si="34"/>
        <v>-3</v>
      </c>
    </row>
    <row r="186" spans="1:140" x14ac:dyDescent="0.25">
      <c r="A186" s="1">
        <v>1E-3</v>
      </c>
      <c r="B186" s="1">
        <v>2.0000000000000001E-4</v>
      </c>
      <c r="C186" s="4">
        <v>0.04</v>
      </c>
      <c r="D186" s="4">
        <v>0.2</v>
      </c>
      <c r="E186" s="1">
        <f t="shared" si="37"/>
        <v>7.5594753025000001</v>
      </c>
      <c r="F186" s="1">
        <f t="shared" si="38"/>
        <v>1.5</v>
      </c>
      <c r="G186" s="1">
        <f t="shared" si="39"/>
        <v>2.6</v>
      </c>
      <c r="H186" s="1">
        <f t="shared" si="40"/>
        <v>0.192</v>
      </c>
      <c r="I186" s="1">
        <f t="shared" si="28"/>
        <v>10.676394852447466</v>
      </c>
      <c r="J186" s="6">
        <f t="shared" si="29"/>
        <v>9.3664576275085884E-2</v>
      </c>
      <c r="K186" s="2">
        <f>IF((E186-F186-G186-H186)&lt;0,-1,1)</f>
        <v>1</v>
      </c>
      <c r="L186" s="2">
        <f t="shared" si="30"/>
        <v>2.75</v>
      </c>
      <c r="M186" s="2">
        <f t="shared" si="31"/>
        <v>1.5</v>
      </c>
      <c r="N186" s="2">
        <f t="shared" si="32"/>
        <v>2.5</v>
      </c>
      <c r="O186" s="2">
        <f t="shared" si="33"/>
        <v>0.16</v>
      </c>
      <c r="P186" s="2">
        <f>ROUND((1+10^(-6-Q186))*(1-SQRT(E186)/L186),2)</f>
        <v>0.2</v>
      </c>
      <c r="Q186" s="2">
        <f t="shared" si="34"/>
        <v>-9</v>
      </c>
    </row>
    <row r="187" spans="1:140" x14ac:dyDescent="0.25">
      <c r="A187" s="1">
        <v>0.01</v>
      </c>
      <c r="B187" s="1">
        <v>2E-3</v>
      </c>
      <c r="C187" s="4">
        <v>0.04</v>
      </c>
      <c r="D187" s="4">
        <v>0.2</v>
      </c>
      <c r="E187" s="1">
        <f t="shared" si="37"/>
        <v>7.5322802500000003</v>
      </c>
      <c r="F187" s="1">
        <f t="shared" si="38"/>
        <v>1.5</v>
      </c>
      <c r="G187" s="1">
        <f t="shared" si="39"/>
        <v>2.6</v>
      </c>
      <c r="H187" s="1">
        <f t="shared" si="40"/>
        <v>0.192</v>
      </c>
      <c r="I187" s="1">
        <f t="shared" si="28"/>
        <v>10.499416098540063</v>
      </c>
      <c r="J187" s="6">
        <f t="shared" si="29"/>
        <v>9.5243391690995965E-2</v>
      </c>
      <c r="K187" s="2">
        <f>IF((E187-F187-G187-H187)&lt;0,-1,1)</f>
        <v>1</v>
      </c>
      <c r="L187" s="2">
        <f t="shared" si="30"/>
        <v>2.75</v>
      </c>
      <c r="M187" s="2">
        <f t="shared" si="31"/>
        <v>1.5</v>
      </c>
      <c r="N187" s="2">
        <f t="shared" si="32"/>
        <v>2.5</v>
      </c>
      <c r="O187" s="2">
        <f t="shared" si="33"/>
        <v>0.16</v>
      </c>
      <c r="P187" s="2">
        <f>ROUND((1+10^(-6-Q187))*(1-SQRT(E187)/L187),2)</f>
        <v>0.2</v>
      </c>
      <c r="Q187" s="2">
        <f t="shared" si="34"/>
        <v>-8</v>
      </c>
    </row>
    <row r="188" spans="1:140" x14ac:dyDescent="0.25">
      <c r="A188" s="1">
        <v>0.1</v>
      </c>
      <c r="B188" s="1">
        <v>1.7999999999999999E-2</v>
      </c>
      <c r="C188" s="4">
        <v>0.04</v>
      </c>
      <c r="D188" s="4">
        <v>0.2</v>
      </c>
      <c r="E188" s="1">
        <f t="shared" si="37"/>
        <v>7.2927002499999993</v>
      </c>
      <c r="F188" s="1">
        <f t="shared" si="38"/>
        <v>1.5</v>
      </c>
      <c r="G188" s="1">
        <f t="shared" si="39"/>
        <v>2.6</v>
      </c>
      <c r="H188" s="1">
        <f t="shared" si="40"/>
        <v>0.192</v>
      </c>
      <c r="I188" s="1">
        <f t="shared" si="28"/>
        <v>9.0042019903500563</v>
      </c>
      <c r="J188" s="6">
        <f t="shared" si="29"/>
        <v>0.11105925889620374</v>
      </c>
      <c r="K188" s="2">
        <f>IF((E188-F188-G188-H188)&lt;0,-1,1)</f>
        <v>1</v>
      </c>
      <c r="L188" s="2">
        <f t="shared" si="30"/>
        <v>2.75</v>
      </c>
      <c r="M188" s="2">
        <f t="shared" si="31"/>
        <v>1.5</v>
      </c>
      <c r="N188" s="2">
        <f t="shared" si="32"/>
        <v>2.5</v>
      </c>
      <c r="O188" s="2">
        <f t="shared" si="33"/>
        <v>0.16</v>
      </c>
      <c r="P188" s="2">
        <f>ROUND((1+10^(-6-Q188))*(1-SQRT(E188)/L188),2)</f>
        <v>0.2</v>
      </c>
      <c r="Q188" s="2">
        <f t="shared" si="34"/>
        <v>-7</v>
      </c>
    </row>
    <row r="189" spans="1:140" x14ac:dyDescent="0.25">
      <c r="A189" s="1">
        <v>1</v>
      </c>
      <c r="B189" s="1">
        <v>0.1</v>
      </c>
      <c r="C189" s="4">
        <v>0.04</v>
      </c>
      <c r="D189" s="4">
        <v>0.2</v>
      </c>
      <c r="E189" s="1">
        <f t="shared" si="37"/>
        <v>6.1256250000000003</v>
      </c>
      <c r="F189" s="1">
        <f t="shared" si="38"/>
        <v>1.5</v>
      </c>
      <c r="G189" s="1">
        <f t="shared" si="39"/>
        <v>2.6</v>
      </c>
      <c r="H189" s="1">
        <f t="shared" si="40"/>
        <v>0.192</v>
      </c>
      <c r="I189" s="1">
        <f t="shared" si="28"/>
        <v>3.362180640625001</v>
      </c>
      <c r="J189" s="6">
        <f t="shared" si="29"/>
        <v>0.29742601807799013</v>
      </c>
      <c r="K189" s="2">
        <f>IF((E189-F189-G189-H189)&lt;0,-1,1)</f>
        <v>1</v>
      </c>
      <c r="L189" s="2">
        <f t="shared" si="30"/>
        <v>2.75</v>
      </c>
      <c r="M189" s="2">
        <f t="shared" si="31"/>
        <v>1.5</v>
      </c>
      <c r="N189" s="2">
        <f t="shared" si="32"/>
        <v>2.5</v>
      </c>
      <c r="O189" s="2">
        <f t="shared" si="33"/>
        <v>0.16</v>
      </c>
      <c r="P189" s="2">
        <f>ROUND((1+10^(-6-Q189))*(1-SQRT(E189)/L189),2)</f>
        <v>0.2</v>
      </c>
      <c r="Q189" s="2">
        <f t="shared" si="34"/>
        <v>-6</v>
      </c>
    </row>
    <row r="190" spans="1:140" x14ac:dyDescent="0.25">
      <c r="A190" s="1">
        <v>10</v>
      </c>
      <c r="B190" s="1">
        <v>0.182</v>
      </c>
      <c r="C190" s="4">
        <v>0.04</v>
      </c>
      <c r="D190" s="4">
        <v>0.2</v>
      </c>
      <c r="E190" s="1">
        <f t="shared" si="37"/>
        <v>5.0602502500000002</v>
      </c>
      <c r="F190" s="1">
        <f t="shared" si="38"/>
        <v>1.5</v>
      </c>
      <c r="G190" s="1">
        <f t="shared" si="39"/>
        <v>2.6</v>
      </c>
      <c r="H190" s="1">
        <f t="shared" si="40"/>
        <v>0.192</v>
      </c>
      <c r="I190" s="1">
        <f t="shared" si="28"/>
        <v>0.59020844662506267</v>
      </c>
      <c r="J190" s="6">
        <f t="shared" si="29"/>
        <v>1.6943166532404146</v>
      </c>
      <c r="K190" s="2">
        <f>IF((E190-F190-G190-H190)&lt;0,-1,1)</f>
        <v>1</v>
      </c>
      <c r="L190" s="2">
        <f t="shared" si="30"/>
        <v>2.75</v>
      </c>
      <c r="M190" s="2">
        <f t="shared" si="31"/>
        <v>1.5</v>
      </c>
      <c r="N190" s="2">
        <f t="shared" si="32"/>
        <v>2.5</v>
      </c>
      <c r="O190" s="2">
        <f t="shared" si="33"/>
        <v>0.16</v>
      </c>
      <c r="P190" s="2">
        <f>ROUND((1+10^(-6-Q190))*(1-SQRT(E190)/L190),2)</f>
        <v>0.2</v>
      </c>
      <c r="Q190" s="2">
        <f t="shared" si="34"/>
        <v>-5</v>
      </c>
    </row>
    <row r="191" spans="1:140" x14ac:dyDescent="0.25">
      <c r="A191" s="1">
        <v>100</v>
      </c>
      <c r="B191" s="1">
        <v>0.19800000000000001</v>
      </c>
      <c r="C191" s="4">
        <v>0.04</v>
      </c>
      <c r="D191" s="4">
        <v>0.2</v>
      </c>
      <c r="E191" s="1">
        <f t="shared" si="37"/>
        <v>4.8642302500000012</v>
      </c>
      <c r="F191" s="1">
        <f t="shared" si="38"/>
        <v>1.5</v>
      </c>
      <c r="G191" s="1">
        <f t="shared" si="39"/>
        <v>2.6</v>
      </c>
      <c r="H191" s="1">
        <f t="shared" si="40"/>
        <v>0.192</v>
      </c>
      <c r="I191" s="1">
        <f t="shared" si="28"/>
        <v>0.32744745901506384</v>
      </c>
      <c r="J191" s="6">
        <f t="shared" si="29"/>
        <v>3.0539250571921408</v>
      </c>
      <c r="K191" s="2">
        <f>IF((E191-F191-G191-H191)&lt;0,-1,1)</f>
        <v>1</v>
      </c>
      <c r="L191" s="2">
        <f t="shared" si="30"/>
        <v>2.75</v>
      </c>
      <c r="M191" s="2">
        <f t="shared" si="31"/>
        <v>1.5</v>
      </c>
      <c r="N191" s="2">
        <f t="shared" si="32"/>
        <v>2.5</v>
      </c>
      <c r="O191" s="2">
        <f t="shared" si="33"/>
        <v>0.16</v>
      </c>
      <c r="P191" s="2">
        <f>ROUND((1+10^(-6-Q191))*(1-SQRT(E191)/L191),2)</f>
        <v>0.2</v>
      </c>
      <c r="Q191" s="2">
        <f t="shared" si="34"/>
        <v>-4</v>
      </c>
    </row>
    <row r="192" spans="1:140" x14ac:dyDescent="0.25">
      <c r="A192" s="1">
        <v>1000</v>
      </c>
      <c r="B192" s="1">
        <v>0.19980000000000001</v>
      </c>
      <c r="C192" s="4">
        <v>0.04</v>
      </c>
      <c r="D192" s="4">
        <v>0.2</v>
      </c>
      <c r="E192" s="1">
        <f t="shared" si="37"/>
        <v>4.8424203025000008</v>
      </c>
      <c r="F192" s="1">
        <f t="shared" si="38"/>
        <v>1.5</v>
      </c>
      <c r="G192" s="1">
        <f t="shared" si="39"/>
        <v>2.6</v>
      </c>
      <c r="H192" s="1">
        <f t="shared" si="40"/>
        <v>0.192</v>
      </c>
      <c r="I192" s="1">
        <f t="shared" si="28"/>
        <v>0.30296250940419234</v>
      </c>
      <c r="J192" s="6">
        <f t="shared" si="29"/>
        <v>3.3007384377908844</v>
      </c>
      <c r="K192" s="2">
        <f>IF((E192-F192-G192-H192)&lt;0,-1,1)</f>
        <v>1</v>
      </c>
      <c r="L192" s="2">
        <f t="shared" si="30"/>
        <v>2.75</v>
      </c>
      <c r="M192" s="2">
        <f t="shared" si="31"/>
        <v>1.5</v>
      </c>
      <c r="N192" s="2">
        <f t="shared" si="32"/>
        <v>2.5</v>
      </c>
      <c r="O192" s="2">
        <f t="shared" si="33"/>
        <v>0.16</v>
      </c>
      <c r="P192" s="2">
        <f>ROUND((1+10^(-6-Q192))*(1-SQRT(E192)/L192),2)</f>
        <v>0.2</v>
      </c>
      <c r="Q192" s="2">
        <f t="shared" si="34"/>
        <v>-3</v>
      </c>
    </row>
    <row r="193" spans="1:17" x14ac:dyDescent="0.25">
      <c r="A193" s="1">
        <v>1E-3</v>
      </c>
      <c r="B193" s="1">
        <v>2.0000000000000001E-4</v>
      </c>
      <c r="C193" s="4">
        <v>0.06</v>
      </c>
      <c r="D193" s="4">
        <v>0.3</v>
      </c>
      <c r="E193" s="1">
        <f t="shared" si="37"/>
        <v>7.5594753025000001</v>
      </c>
      <c r="F193" s="1">
        <f t="shared" si="38"/>
        <v>1.5</v>
      </c>
      <c r="G193" s="1">
        <f t="shared" si="39"/>
        <v>2.6500000000000004</v>
      </c>
      <c r="H193" s="1">
        <f t="shared" si="40"/>
        <v>0.20800000000000002</v>
      </c>
      <c r="I193" s="1">
        <f t="shared" si="28"/>
        <v>10.249444112517464</v>
      </c>
      <c r="J193" s="6">
        <f t="shared" si="29"/>
        <v>9.7566266913804406E-2</v>
      </c>
      <c r="K193" s="2">
        <f>IF((E193-F193-G193-H193)&lt;0,-1,1)</f>
        <v>1</v>
      </c>
      <c r="L193" s="2">
        <f t="shared" si="30"/>
        <v>2.75</v>
      </c>
      <c r="M193" s="2">
        <f t="shared" si="31"/>
        <v>1.5</v>
      </c>
      <c r="N193" s="2">
        <f t="shared" si="32"/>
        <v>2.5</v>
      </c>
      <c r="O193" s="2">
        <f t="shared" si="33"/>
        <v>0.16</v>
      </c>
      <c r="P193" s="2">
        <f>ROUND((1+10^(-6-Q193))*(1-SQRT(E193)/L193),2)</f>
        <v>0.2</v>
      </c>
      <c r="Q193" s="2">
        <f t="shared" si="34"/>
        <v>-9</v>
      </c>
    </row>
    <row r="194" spans="1:17" x14ac:dyDescent="0.25">
      <c r="A194" s="1">
        <v>0.01</v>
      </c>
      <c r="B194" s="1">
        <v>2E-3</v>
      </c>
      <c r="C194" s="4">
        <v>0.06</v>
      </c>
      <c r="D194" s="4">
        <v>0.3</v>
      </c>
      <c r="E194" s="1">
        <f t="shared" si="37"/>
        <v>7.5322802500000003</v>
      </c>
      <c r="F194" s="1">
        <f t="shared" si="38"/>
        <v>1.5</v>
      </c>
      <c r="G194" s="1">
        <f t="shared" si="39"/>
        <v>2.6500000000000004</v>
      </c>
      <c r="H194" s="1">
        <f t="shared" si="40"/>
        <v>0.20800000000000002</v>
      </c>
      <c r="I194" s="1">
        <f t="shared" ref="I194:I257" si="41">(E194-F194-G194-H194)*(E194-F194-G194-H194)</f>
        <v>10.07605510554006</v>
      </c>
      <c r="J194" s="6">
        <f t="shared" ref="J194:J257" si="42">1/I194</f>
        <v>9.9245189662586858E-2</v>
      </c>
      <c r="K194" s="2">
        <f>IF((E194-F194-G194-H194)&lt;0,-1,1)</f>
        <v>1</v>
      </c>
      <c r="L194" s="2">
        <f t="shared" ref="L194:L257" si="43">SQRT(E194/(1-B194)^2)</f>
        <v>2.75</v>
      </c>
      <c r="M194" s="2">
        <f t="shared" ref="M194:M257" si="44">F194</f>
        <v>1.5</v>
      </c>
      <c r="N194" s="2">
        <f t="shared" ref="N194:N257" si="45">G194/(1+C194)</f>
        <v>2.5</v>
      </c>
      <c r="O194" s="2">
        <f t="shared" ref="O194:O257" si="46">H194/(1+D194)</f>
        <v>0.16</v>
      </c>
      <c r="P194" s="2">
        <f>ROUND((1+10^(-6-Q194))*(1-SQRT(E194)/L194),2)</f>
        <v>0.2</v>
      </c>
      <c r="Q194" s="2">
        <f t="shared" ref="Q194:Q257" si="47">LOG10(A194)-6</f>
        <v>-8</v>
      </c>
    </row>
    <row r="195" spans="1:17" x14ac:dyDescent="0.25">
      <c r="A195" s="1">
        <v>0.1</v>
      </c>
      <c r="B195" s="1">
        <v>1.7999999999999999E-2</v>
      </c>
      <c r="C195" s="4">
        <v>0.06</v>
      </c>
      <c r="D195" s="4">
        <v>0.3</v>
      </c>
      <c r="E195" s="1">
        <f t="shared" si="37"/>
        <v>7.2927002499999993</v>
      </c>
      <c r="F195" s="1">
        <f t="shared" si="38"/>
        <v>1.5</v>
      </c>
      <c r="G195" s="1">
        <f t="shared" si="39"/>
        <v>2.6500000000000004</v>
      </c>
      <c r="H195" s="1">
        <f t="shared" si="40"/>
        <v>0.20800000000000002</v>
      </c>
      <c r="I195" s="1">
        <f t="shared" si="41"/>
        <v>8.6124655573500561</v>
      </c>
      <c r="J195" s="6">
        <f t="shared" si="42"/>
        <v>0.11611076913353567</v>
      </c>
      <c r="K195" s="2">
        <f>IF((E195-F195-G195-H195)&lt;0,-1,1)</f>
        <v>1</v>
      </c>
      <c r="L195" s="2">
        <f t="shared" si="43"/>
        <v>2.75</v>
      </c>
      <c r="M195" s="2">
        <f t="shared" si="44"/>
        <v>1.5</v>
      </c>
      <c r="N195" s="2">
        <f t="shared" si="45"/>
        <v>2.5</v>
      </c>
      <c r="O195" s="2">
        <f t="shared" si="46"/>
        <v>0.16</v>
      </c>
      <c r="P195" s="2">
        <f>ROUND((1+10^(-6-Q195))*(1-SQRT(E195)/L195),2)</f>
        <v>0.2</v>
      </c>
      <c r="Q195" s="2">
        <f t="shared" si="47"/>
        <v>-7</v>
      </c>
    </row>
    <row r="196" spans="1:17" x14ac:dyDescent="0.25">
      <c r="A196" s="1">
        <v>1</v>
      </c>
      <c r="B196" s="1">
        <v>0.1</v>
      </c>
      <c r="C196" s="4">
        <v>0.06</v>
      </c>
      <c r="D196" s="4">
        <v>0.3</v>
      </c>
      <c r="E196" s="1">
        <f t="shared" si="37"/>
        <v>6.1256250000000003</v>
      </c>
      <c r="F196" s="1">
        <f t="shared" si="38"/>
        <v>1.5</v>
      </c>
      <c r="G196" s="1">
        <f t="shared" si="39"/>
        <v>2.6500000000000004</v>
      </c>
      <c r="H196" s="1">
        <f t="shared" si="40"/>
        <v>0.20800000000000002</v>
      </c>
      <c r="I196" s="1">
        <f t="shared" si="41"/>
        <v>3.1244981406250001</v>
      </c>
      <c r="J196" s="6">
        <f t="shared" si="42"/>
        <v>0.32005139865436688</v>
      </c>
      <c r="K196" s="2">
        <f>IF((E196-F196-G196-H196)&lt;0,-1,1)</f>
        <v>1</v>
      </c>
      <c r="L196" s="2">
        <f t="shared" si="43"/>
        <v>2.75</v>
      </c>
      <c r="M196" s="2">
        <f t="shared" si="44"/>
        <v>1.5</v>
      </c>
      <c r="N196" s="2">
        <f t="shared" si="45"/>
        <v>2.5</v>
      </c>
      <c r="O196" s="2">
        <f t="shared" si="46"/>
        <v>0.16</v>
      </c>
      <c r="P196" s="2">
        <f>ROUND((1+10^(-6-Q196))*(1-SQRT(E196)/L196),2)</f>
        <v>0.2</v>
      </c>
      <c r="Q196" s="2">
        <f t="shared" si="47"/>
        <v>-6</v>
      </c>
    </row>
    <row r="197" spans="1:17" x14ac:dyDescent="0.25">
      <c r="A197" s="1">
        <v>10</v>
      </c>
      <c r="B197" s="1">
        <v>0.182</v>
      </c>
      <c r="C197" s="4">
        <v>0.06</v>
      </c>
      <c r="D197" s="4">
        <v>0.3</v>
      </c>
      <c r="E197" s="1">
        <f t="shared" si="37"/>
        <v>5.0602502500000002</v>
      </c>
      <c r="F197" s="1">
        <f t="shared" si="38"/>
        <v>1.5</v>
      </c>
      <c r="G197" s="1">
        <f t="shared" si="39"/>
        <v>2.6500000000000004</v>
      </c>
      <c r="H197" s="1">
        <f t="shared" si="40"/>
        <v>0.20800000000000002</v>
      </c>
      <c r="I197" s="1">
        <f t="shared" si="41"/>
        <v>0.49315541362506232</v>
      </c>
      <c r="J197" s="6">
        <f t="shared" si="42"/>
        <v>2.0277583341309176</v>
      </c>
      <c r="K197" s="2">
        <f>IF((E197-F197-G197-H197)&lt;0,-1,1)</f>
        <v>1</v>
      </c>
      <c r="L197" s="2">
        <f t="shared" si="43"/>
        <v>2.75</v>
      </c>
      <c r="M197" s="2">
        <f t="shared" si="44"/>
        <v>1.5</v>
      </c>
      <c r="N197" s="2">
        <f t="shared" si="45"/>
        <v>2.5</v>
      </c>
      <c r="O197" s="2">
        <f t="shared" si="46"/>
        <v>0.16</v>
      </c>
      <c r="P197" s="2">
        <f>ROUND((1+10^(-6-Q197))*(1-SQRT(E197)/L197),2)</f>
        <v>0.2</v>
      </c>
      <c r="Q197" s="2">
        <f t="shared" si="47"/>
        <v>-5</v>
      </c>
    </row>
    <row r="198" spans="1:17" x14ac:dyDescent="0.25">
      <c r="A198" s="1">
        <v>100</v>
      </c>
      <c r="B198" s="1">
        <v>0.19800000000000001</v>
      </c>
      <c r="C198" s="4">
        <v>0.06</v>
      </c>
      <c r="D198" s="4">
        <v>0.3</v>
      </c>
      <c r="E198" s="1">
        <f t="shared" si="37"/>
        <v>4.8642302500000012</v>
      </c>
      <c r="F198" s="1">
        <f t="shared" si="38"/>
        <v>1.5</v>
      </c>
      <c r="G198" s="1">
        <f t="shared" si="39"/>
        <v>2.6500000000000004</v>
      </c>
      <c r="H198" s="1">
        <f t="shared" si="40"/>
        <v>0.20800000000000002</v>
      </c>
      <c r="I198" s="1">
        <f t="shared" si="41"/>
        <v>0.25626906601506338</v>
      </c>
      <c r="J198" s="6">
        <f t="shared" si="42"/>
        <v>3.9021486890704962</v>
      </c>
      <c r="K198" s="2">
        <f>IF((E198-F198-G198-H198)&lt;0,-1,1)</f>
        <v>1</v>
      </c>
      <c r="L198" s="2">
        <f t="shared" si="43"/>
        <v>2.75</v>
      </c>
      <c r="M198" s="2">
        <f t="shared" si="44"/>
        <v>1.5</v>
      </c>
      <c r="N198" s="2">
        <f t="shared" si="45"/>
        <v>2.5</v>
      </c>
      <c r="O198" s="2">
        <f t="shared" si="46"/>
        <v>0.16</v>
      </c>
      <c r="P198" s="2">
        <f>ROUND((1+10^(-6-Q198))*(1-SQRT(E198)/L198),2)</f>
        <v>0.2</v>
      </c>
      <c r="Q198" s="2">
        <f t="shared" si="47"/>
        <v>-4</v>
      </c>
    </row>
    <row r="199" spans="1:17" x14ac:dyDescent="0.25">
      <c r="A199" s="1">
        <v>1000</v>
      </c>
      <c r="B199" s="1">
        <v>0.19980000000000001</v>
      </c>
      <c r="C199" s="4">
        <v>0.06</v>
      </c>
      <c r="D199" s="4">
        <v>0.3</v>
      </c>
      <c r="E199" s="1">
        <f t="shared" si="37"/>
        <v>4.8424203025000008</v>
      </c>
      <c r="F199" s="1">
        <f t="shared" si="38"/>
        <v>1.5</v>
      </c>
      <c r="G199" s="1">
        <f t="shared" si="39"/>
        <v>2.6500000000000004</v>
      </c>
      <c r="H199" s="1">
        <f t="shared" si="40"/>
        <v>0.20800000000000002</v>
      </c>
      <c r="I199" s="1">
        <f t="shared" si="41"/>
        <v>0.2346630294741919</v>
      </c>
      <c r="J199" s="6">
        <f t="shared" si="42"/>
        <v>4.2614296859658474</v>
      </c>
      <c r="K199" s="2">
        <f>IF((E199-F199-G199-H199)&lt;0,-1,1)</f>
        <v>1</v>
      </c>
      <c r="L199" s="2">
        <f t="shared" si="43"/>
        <v>2.75</v>
      </c>
      <c r="M199" s="2">
        <f t="shared" si="44"/>
        <v>1.5</v>
      </c>
      <c r="N199" s="2">
        <f t="shared" si="45"/>
        <v>2.5</v>
      </c>
      <c r="O199" s="2">
        <f t="shared" si="46"/>
        <v>0.16</v>
      </c>
      <c r="P199" s="2">
        <f>ROUND((1+10^(-6-Q199))*(1-SQRT(E199)/L199),2)</f>
        <v>0.2</v>
      </c>
      <c r="Q199" s="2">
        <f t="shared" si="47"/>
        <v>-3</v>
      </c>
    </row>
    <row r="200" spans="1:17" x14ac:dyDescent="0.25">
      <c r="A200" s="1">
        <v>1E-3</v>
      </c>
      <c r="B200" s="1">
        <v>2.0000000000000001E-4</v>
      </c>
      <c r="C200" s="4">
        <v>0.08</v>
      </c>
      <c r="D200" s="4">
        <v>0.4</v>
      </c>
      <c r="E200" s="1">
        <f t="shared" si="37"/>
        <v>7.5594753025000001</v>
      </c>
      <c r="F200" s="1">
        <f t="shared" si="38"/>
        <v>1.5</v>
      </c>
      <c r="G200" s="1">
        <f t="shared" si="39"/>
        <v>2.7</v>
      </c>
      <c r="H200" s="1">
        <f t="shared" si="40"/>
        <v>0.22399999999999998</v>
      </c>
      <c r="I200" s="1">
        <f t="shared" si="41"/>
        <v>9.8312053725874655</v>
      </c>
      <c r="J200" s="6">
        <f t="shared" si="42"/>
        <v>0.10171692708081542</v>
      </c>
      <c r="K200" s="2">
        <f>IF((E200-F200-G200-H200)&lt;0,-1,1)</f>
        <v>1</v>
      </c>
      <c r="L200" s="2">
        <f t="shared" si="43"/>
        <v>2.75</v>
      </c>
      <c r="M200" s="2">
        <f t="shared" si="44"/>
        <v>1.5</v>
      </c>
      <c r="N200" s="2">
        <f t="shared" si="45"/>
        <v>2.5</v>
      </c>
      <c r="O200" s="2">
        <f t="shared" si="46"/>
        <v>0.16</v>
      </c>
      <c r="P200" s="2">
        <f>ROUND((1+10^(-6-Q200))*(1-SQRT(E200)/L200),2)</f>
        <v>0.2</v>
      </c>
      <c r="Q200" s="2">
        <f t="shared" si="47"/>
        <v>-9</v>
      </c>
    </row>
    <row r="201" spans="1:17" x14ac:dyDescent="0.25">
      <c r="A201" s="1">
        <v>0.01</v>
      </c>
      <c r="B201" s="1">
        <v>2E-3</v>
      </c>
      <c r="C201" s="4">
        <v>0.08</v>
      </c>
      <c r="D201" s="4">
        <v>0.4</v>
      </c>
      <c r="E201" s="1">
        <f t="shared" si="37"/>
        <v>7.5322802500000003</v>
      </c>
      <c r="F201" s="1">
        <f t="shared" si="38"/>
        <v>1.5</v>
      </c>
      <c r="G201" s="1">
        <f t="shared" si="39"/>
        <v>2.7</v>
      </c>
      <c r="H201" s="1">
        <f t="shared" si="40"/>
        <v>0.22399999999999998</v>
      </c>
      <c r="I201" s="1">
        <f t="shared" si="41"/>
        <v>9.6614061125400621</v>
      </c>
      <c r="J201" s="6">
        <f t="shared" si="42"/>
        <v>0.10350460257560706</v>
      </c>
      <c r="K201" s="2">
        <f>IF((E201-F201-G201-H201)&lt;0,-1,1)</f>
        <v>1</v>
      </c>
      <c r="L201" s="2">
        <f t="shared" si="43"/>
        <v>2.75</v>
      </c>
      <c r="M201" s="2">
        <f t="shared" si="44"/>
        <v>1.5</v>
      </c>
      <c r="N201" s="2">
        <f t="shared" si="45"/>
        <v>2.5</v>
      </c>
      <c r="O201" s="2">
        <f t="shared" si="46"/>
        <v>0.16</v>
      </c>
      <c r="P201" s="2">
        <f>ROUND((1+10^(-6-Q201))*(1-SQRT(E201)/L201),2)</f>
        <v>0.2</v>
      </c>
      <c r="Q201" s="2">
        <f t="shared" si="47"/>
        <v>-8</v>
      </c>
    </row>
    <row r="202" spans="1:17" x14ac:dyDescent="0.25">
      <c r="A202" s="1">
        <v>0.1</v>
      </c>
      <c r="B202" s="1">
        <v>1.7999999999999999E-2</v>
      </c>
      <c r="C202" s="4">
        <v>0.08</v>
      </c>
      <c r="D202" s="4">
        <v>0.4</v>
      </c>
      <c r="E202" s="1">
        <f t="shared" si="37"/>
        <v>7.2927002499999993</v>
      </c>
      <c r="F202" s="1">
        <f t="shared" si="38"/>
        <v>1.5</v>
      </c>
      <c r="G202" s="1">
        <f t="shared" si="39"/>
        <v>2.7</v>
      </c>
      <c r="H202" s="1">
        <f t="shared" si="40"/>
        <v>0.22399999999999998</v>
      </c>
      <c r="I202" s="1">
        <f t="shared" si="41"/>
        <v>8.2294411243500569</v>
      </c>
      <c r="J202" s="6">
        <f t="shared" si="42"/>
        <v>0.12151493459757606</v>
      </c>
      <c r="K202" s="2">
        <f>IF((E202-F202-G202-H202)&lt;0,-1,1)</f>
        <v>1</v>
      </c>
      <c r="L202" s="2">
        <f t="shared" si="43"/>
        <v>2.75</v>
      </c>
      <c r="M202" s="2">
        <f t="shared" si="44"/>
        <v>1.5</v>
      </c>
      <c r="N202" s="2">
        <f t="shared" si="45"/>
        <v>2.5</v>
      </c>
      <c r="O202" s="2">
        <f t="shared" si="46"/>
        <v>0.16</v>
      </c>
      <c r="P202" s="2">
        <f>ROUND((1+10^(-6-Q202))*(1-SQRT(E202)/L202),2)</f>
        <v>0.2</v>
      </c>
      <c r="Q202" s="2">
        <f t="shared" si="47"/>
        <v>-7</v>
      </c>
    </row>
    <row r="203" spans="1:17" x14ac:dyDescent="0.25">
      <c r="A203" s="1">
        <v>1</v>
      </c>
      <c r="B203" s="1">
        <v>0.1</v>
      </c>
      <c r="C203" s="4">
        <v>0.08</v>
      </c>
      <c r="D203" s="4">
        <v>0.4</v>
      </c>
      <c r="E203" s="1">
        <f t="shared" si="37"/>
        <v>6.1256250000000003</v>
      </c>
      <c r="F203" s="1">
        <f t="shared" si="38"/>
        <v>1.5</v>
      </c>
      <c r="G203" s="1">
        <f t="shared" si="39"/>
        <v>2.7</v>
      </c>
      <c r="H203" s="1">
        <f t="shared" si="40"/>
        <v>0.22399999999999998</v>
      </c>
      <c r="I203" s="1">
        <f t="shared" si="41"/>
        <v>2.8955276406250006</v>
      </c>
      <c r="J203" s="6">
        <f t="shared" si="42"/>
        <v>0.34536019824840963</v>
      </c>
      <c r="K203" s="2">
        <f>IF((E203-F203-G203-H203)&lt;0,-1,1)</f>
        <v>1</v>
      </c>
      <c r="L203" s="2">
        <f t="shared" si="43"/>
        <v>2.75</v>
      </c>
      <c r="M203" s="2">
        <f t="shared" si="44"/>
        <v>1.5</v>
      </c>
      <c r="N203" s="2">
        <f t="shared" si="45"/>
        <v>2.5</v>
      </c>
      <c r="O203" s="2">
        <f t="shared" si="46"/>
        <v>0.16</v>
      </c>
      <c r="P203" s="2">
        <f>ROUND((1+10^(-6-Q203))*(1-SQRT(E203)/L203),2)</f>
        <v>0.2</v>
      </c>
      <c r="Q203" s="2">
        <f t="shared" si="47"/>
        <v>-6</v>
      </c>
    </row>
    <row r="204" spans="1:17" x14ac:dyDescent="0.25">
      <c r="A204" s="1">
        <v>10</v>
      </c>
      <c r="B204" s="1">
        <v>0.182</v>
      </c>
      <c r="C204" s="4">
        <v>0.08</v>
      </c>
      <c r="D204" s="4">
        <v>0.4</v>
      </c>
      <c r="E204" s="1">
        <f t="shared" si="37"/>
        <v>5.0602502500000002</v>
      </c>
      <c r="F204" s="1">
        <f t="shared" si="38"/>
        <v>1.5</v>
      </c>
      <c r="G204" s="1">
        <f t="shared" si="39"/>
        <v>2.7</v>
      </c>
      <c r="H204" s="1">
        <f t="shared" ref="H204:H238" si="48">0.16*(1+D204)</f>
        <v>0.22399999999999998</v>
      </c>
      <c r="I204" s="1">
        <f t="shared" si="41"/>
        <v>0.40481438062506253</v>
      </c>
      <c r="J204" s="6">
        <f t="shared" si="42"/>
        <v>2.4702679743143712</v>
      </c>
      <c r="K204" s="2">
        <f>IF((E204-F204-G204-H204)&lt;0,-1,1)</f>
        <v>1</v>
      </c>
      <c r="L204" s="2">
        <f t="shared" si="43"/>
        <v>2.75</v>
      </c>
      <c r="M204" s="2">
        <f t="shared" si="44"/>
        <v>1.5</v>
      </c>
      <c r="N204" s="2">
        <f t="shared" si="45"/>
        <v>2.5</v>
      </c>
      <c r="O204" s="2">
        <f t="shared" si="46"/>
        <v>0.16</v>
      </c>
      <c r="P204" s="2">
        <f>ROUND((1+10^(-6-Q204))*(1-SQRT(E204)/L204),2)</f>
        <v>0.2</v>
      </c>
      <c r="Q204" s="2">
        <f t="shared" si="47"/>
        <v>-5</v>
      </c>
    </row>
    <row r="205" spans="1:17" x14ac:dyDescent="0.25">
      <c r="A205" s="1">
        <v>100</v>
      </c>
      <c r="B205" s="1">
        <v>0.19800000000000001</v>
      </c>
      <c r="C205" s="4">
        <v>0.08</v>
      </c>
      <c r="D205" s="4">
        <v>0.4</v>
      </c>
      <c r="E205" s="1">
        <f t="shared" si="37"/>
        <v>4.8642302500000012</v>
      </c>
      <c r="F205" s="1">
        <f t="shared" si="38"/>
        <v>1.5</v>
      </c>
      <c r="G205" s="1">
        <f t="shared" si="39"/>
        <v>2.7</v>
      </c>
      <c r="H205" s="1">
        <f t="shared" si="48"/>
        <v>0.22399999999999998</v>
      </c>
      <c r="I205" s="1">
        <f t="shared" si="41"/>
        <v>0.19380267301506343</v>
      </c>
      <c r="J205" s="6">
        <f t="shared" si="42"/>
        <v>5.1598875518206828</v>
      </c>
      <c r="K205" s="2">
        <f>IF((E205-F205-G205-H205)&lt;0,-1,1)</f>
        <v>1</v>
      </c>
      <c r="L205" s="2">
        <f t="shared" si="43"/>
        <v>2.75</v>
      </c>
      <c r="M205" s="2">
        <f t="shared" si="44"/>
        <v>1.5</v>
      </c>
      <c r="N205" s="2">
        <f t="shared" si="45"/>
        <v>2.5</v>
      </c>
      <c r="O205" s="2">
        <f t="shared" si="46"/>
        <v>0.16</v>
      </c>
      <c r="P205" s="2">
        <f>ROUND((1+10^(-6-Q205))*(1-SQRT(E205)/L205),2)</f>
        <v>0.2</v>
      </c>
      <c r="Q205" s="2">
        <f t="shared" si="47"/>
        <v>-4</v>
      </c>
    </row>
    <row r="206" spans="1:17" x14ac:dyDescent="0.25">
      <c r="A206" s="1">
        <v>1000</v>
      </c>
      <c r="B206" s="1">
        <v>0.19980000000000001</v>
      </c>
      <c r="C206" s="4">
        <v>0.08</v>
      </c>
      <c r="D206" s="4">
        <v>0.4</v>
      </c>
      <c r="E206" s="1">
        <f t="shared" si="37"/>
        <v>4.8424203025000008</v>
      </c>
      <c r="F206" s="1">
        <f t="shared" si="38"/>
        <v>1.5</v>
      </c>
      <c r="G206" s="1">
        <f t="shared" si="39"/>
        <v>2.7</v>
      </c>
      <c r="H206" s="1">
        <f t="shared" si="48"/>
        <v>0.22399999999999998</v>
      </c>
      <c r="I206" s="1">
        <f t="shared" si="41"/>
        <v>0.17507554954419202</v>
      </c>
      <c r="J206" s="6">
        <f t="shared" si="42"/>
        <v>5.7118198549340162</v>
      </c>
      <c r="K206" s="2">
        <f>IF((E206-F206-G206-H206)&lt;0,-1,1)</f>
        <v>1</v>
      </c>
      <c r="L206" s="2">
        <f t="shared" si="43"/>
        <v>2.75</v>
      </c>
      <c r="M206" s="2">
        <f t="shared" si="44"/>
        <v>1.5</v>
      </c>
      <c r="N206" s="2">
        <f t="shared" si="45"/>
        <v>2.5</v>
      </c>
      <c r="O206" s="2">
        <f t="shared" si="46"/>
        <v>0.16</v>
      </c>
      <c r="P206" s="2">
        <f>ROUND((1+10^(-6-Q206))*(1-SQRT(E206)/L206),2)</f>
        <v>0.2</v>
      </c>
      <c r="Q206" s="2">
        <f t="shared" si="47"/>
        <v>-3</v>
      </c>
    </row>
    <row r="207" spans="1:17" x14ac:dyDescent="0.25">
      <c r="A207" s="1">
        <v>1E-3</v>
      </c>
      <c r="B207" s="1">
        <v>2.0000000000000001E-4</v>
      </c>
      <c r="C207" s="4">
        <v>0.1</v>
      </c>
      <c r="D207" s="4">
        <v>0.5</v>
      </c>
      <c r="E207" s="1">
        <f t="shared" si="37"/>
        <v>7.5594753025000001</v>
      </c>
      <c r="F207" s="1">
        <f t="shared" si="38"/>
        <v>1.5</v>
      </c>
      <c r="G207" s="1">
        <f t="shared" si="39"/>
        <v>2.75</v>
      </c>
      <c r="H207" s="1">
        <f t="shared" si="48"/>
        <v>0.24</v>
      </c>
      <c r="I207" s="1">
        <f t="shared" si="41"/>
        <v>9.421678632657466</v>
      </c>
      <c r="J207" s="6">
        <f t="shared" si="42"/>
        <v>0.10613819882730827</v>
      </c>
      <c r="K207" s="2">
        <f>IF((E207-F207-G207-H207)&lt;0,-1,1)</f>
        <v>1</v>
      </c>
      <c r="L207" s="2">
        <f t="shared" si="43"/>
        <v>2.75</v>
      </c>
      <c r="M207" s="2">
        <f t="shared" si="44"/>
        <v>1.5</v>
      </c>
      <c r="N207" s="2">
        <f t="shared" si="45"/>
        <v>2.5</v>
      </c>
      <c r="O207" s="2">
        <f t="shared" si="46"/>
        <v>0.16</v>
      </c>
      <c r="P207" s="2">
        <f>ROUND((1+10^(-6-Q207))*(1-SQRT(E207)/L207),2)</f>
        <v>0.2</v>
      </c>
      <c r="Q207" s="2">
        <f t="shared" si="47"/>
        <v>-9</v>
      </c>
    </row>
    <row r="208" spans="1:17" x14ac:dyDescent="0.25">
      <c r="A208" s="1">
        <v>0.01</v>
      </c>
      <c r="B208" s="1">
        <v>2E-3</v>
      </c>
      <c r="C208" s="4">
        <v>0.1</v>
      </c>
      <c r="D208" s="4">
        <v>0.5</v>
      </c>
      <c r="E208" s="1">
        <f t="shared" si="37"/>
        <v>7.5322802500000003</v>
      </c>
      <c r="F208" s="1">
        <f t="shared" si="38"/>
        <v>1.5</v>
      </c>
      <c r="G208" s="1">
        <f t="shared" si="39"/>
        <v>2.75</v>
      </c>
      <c r="H208" s="1">
        <f t="shared" si="48"/>
        <v>0.24</v>
      </c>
      <c r="I208" s="1">
        <f t="shared" si="41"/>
        <v>9.2554691195400629</v>
      </c>
      <c r="J208" s="6">
        <f t="shared" si="42"/>
        <v>0.10804422629305833</v>
      </c>
      <c r="K208" s="2">
        <f>IF((E208-F208-G208-H208)&lt;0,-1,1)</f>
        <v>1</v>
      </c>
      <c r="L208" s="2">
        <f t="shared" si="43"/>
        <v>2.75</v>
      </c>
      <c r="M208" s="2">
        <f t="shared" si="44"/>
        <v>1.5</v>
      </c>
      <c r="N208" s="2">
        <f t="shared" si="45"/>
        <v>2.5</v>
      </c>
      <c r="O208" s="2">
        <f t="shared" si="46"/>
        <v>0.16</v>
      </c>
      <c r="P208" s="2">
        <f>ROUND((1+10^(-6-Q208))*(1-SQRT(E208)/L208),2)</f>
        <v>0.2</v>
      </c>
      <c r="Q208" s="2">
        <f t="shared" si="47"/>
        <v>-8</v>
      </c>
    </row>
    <row r="209" spans="1:17" x14ac:dyDescent="0.25">
      <c r="A209" s="1">
        <v>0.1</v>
      </c>
      <c r="B209" s="1">
        <v>1.7999999999999999E-2</v>
      </c>
      <c r="C209" s="4">
        <v>0.1</v>
      </c>
      <c r="D209" s="4">
        <v>0.5</v>
      </c>
      <c r="E209" s="1">
        <f t="shared" si="37"/>
        <v>7.2927002499999993</v>
      </c>
      <c r="F209" s="1">
        <f t="shared" si="38"/>
        <v>1.5</v>
      </c>
      <c r="G209" s="1">
        <f t="shared" si="39"/>
        <v>2.75</v>
      </c>
      <c r="H209" s="1">
        <f t="shared" si="48"/>
        <v>0.24</v>
      </c>
      <c r="I209" s="1">
        <f t="shared" si="41"/>
        <v>7.8551286913500578</v>
      </c>
      <c r="J209" s="6">
        <f t="shared" si="42"/>
        <v>0.12730536179517771</v>
      </c>
      <c r="K209" s="2">
        <f>IF((E209-F209-G209-H209)&lt;0,-1,1)</f>
        <v>1</v>
      </c>
      <c r="L209" s="2">
        <f t="shared" si="43"/>
        <v>2.75</v>
      </c>
      <c r="M209" s="2">
        <f t="shared" si="44"/>
        <v>1.5</v>
      </c>
      <c r="N209" s="2">
        <f t="shared" si="45"/>
        <v>2.5</v>
      </c>
      <c r="O209" s="2">
        <f t="shared" si="46"/>
        <v>0.16</v>
      </c>
      <c r="P209" s="2">
        <f>ROUND((1+10^(-6-Q209))*(1-SQRT(E209)/L209),2)</f>
        <v>0.2</v>
      </c>
      <c r="Q209" s="2">
        <f t="shared" si="47"/>
        <v>-7</v>
      </c>
    </row>
    <row r="210" spans="1:17" x14ac:dyDescent="0.25">
      <c r="A210" s="1">
        <v>1</v>
      </c>
      <c r="B210" s="1">
        <v>0.1</v>
      </c>
      <c r="C210" s="4">
        <v>0.1</v>
      </c>
      <c r="D210" s="4">
        <v>0.5</v>
      </c>
      <c r="E210" s="1">
        <f t="shared" si="37"/>
        <v>6.1256250000000003</v>
      </c>
      <c r="F210" s="1">
        <f t="shared" si="38"/>
        <v>1.5</v>
      </c>
      <c r="G210" s="1">
        <f t="shared" si="39"/>
        <v>2.75</v>
      </c>
      <c r="H210" s="1">
        <f t="shared" si="48"/>
        <v>0.24</v>
      </c>
      <c r="I210" s="1">
        <f t="shared" si="41"/>
        <v>2.6752691406250011</v>
      </c>
      <c r="J210" s="6">
        <f t="shared" si="42"/>
        <v>0.37379416702963136</v>
      </c>
      <c r="K210" s="2">
        <f>IF((E210-F210-G210-H210)&lt;0,-1,1)</f>
        <v>1</v>
      </c>
      <c r="L210" s="2">
        <f t="shared" si="43"/>
        <v>2.75</v>
      </c>
      <c r="M210" s="2">
        <f t="shared" si="44"/>
        <v>1.5</v>
      </c>
      <c r="N210" s="2">
        <f t="shared" si="45"/>
        <v>2.5</v>
      </c>
      <c r="O210" s="2">
        <f t="shared" si="46"/>
        <v>0.16</v>
      </c>
      <c r="P210" s="2">
        <f>ROUND((1+10^(-6-Q210))*(1-SQRT(E210)/L210),2)</f>
        <v>0.2</v>
      </c>
      <c r="Q210" s="2">
        <f t="shared" si="47"/>
        <v>-6</v>
      </c>
    </row>
    <row r="211" spans="1:17" x14ac:dyDescent="0.25">
      <c r="A211" s="1">
        <v>10</v>
      </c>
      <c r="B211" s="1">
        <v>0.182</v>
      </c>
      <c r="C211" s="4">
        <v>0.1</v>
      </c>
      <c r="D211" s="4">
        <v>0.5</v>
      </c>
      <c r="E211" s="1">
        <f t="shared" si="37"/>
        <v>5.0602502500000002</v>
      </c>
      <c r="F211" s="1">
        <f t="shared" si="38"/>
        <v>1.5</v>
      </c>
      <c r="G211" s="1">
        <f t="shared" si="39"/>
        <v>2.75</v>
      </c>
      <c r="H211" s="1">
        <f t="shared" si="48"/>
        <v>0.24</v>
      </c>
      <c r="I211" s="1">
        <f t="shared" si="41"/>
        <v>0.32518534762506268</v>
      </c>
      <c r="J211" s="6">
        <f t="shared" si="42"/>
        <v>3.0751693066841246</v>
      </c>
      <c r="K211" s="2">
        <f>IF((E211-F211-G211-H211)&lt;0,-1,1)</f>
        <v>1</v>
      </c>
      <c r="L211" s="2">
        <f t="shared" si="43"/>
        <v>2.75</v>
      </c>
      <c r="M211" s="2">
        <f t="shared" si="44"/>
        <v>1.5</v>
      </c>
      <c r="N211" s="2">
        <f t="shared" si="45"/>
        <v>2.5</v>
      </c>
      <c r="O211" s="2">
        <f t="shared" si="46"/>
        <v>0.16</v>
      </c>
      <c r="P211" s="2">
        <f>ROUND((1+10^(-6-Q211))*(1-SQRT(E211)/L211),2)</f>
        <v>0.2</v>
      </c>
      <c r="Q211" s="2">
        <f t="shared" si="47"/>
        <v>-5</v>
      </c>
    </row>
    <row r="212" spans="1:17" x14ac:dyDescent="0.25">
      <c r="A212" s="1">
        <v>100</v>
      </c>
      <c r="B212" s="1">
        <v>0.19800000000000001</v>
      </c>
      <c r="C212" s="4">
        <v>0.1</v>
      </c>
      <c r="D212" s="4">
        <v>0.5</v>
      </c>
      <c r="E212" s="1">
        <f t="shared" si="37"/>
        <v>4.8642302500000012</v>
      </c>
      <c r="F212" s="1">
        <f t="shared" si="38"/>
        <v>1.5</v>
      </c>
      <c r="G212" s="1">
        <f t="shared" si="39"/>
        <v>2.75</v>
      </c>
      <c r="H212" s="1">
        <f t="shared" si="48"/>
        <v>0.24</v>
      </c>
      <c r="I212" s="1">
        <f t="shared" si="41"/>
        <v>0.14004828001506339</v>
      </c>
      <c r="J212" s="6">
        <f t="shared" si="42"/>
        <v>7.1403947259647991</v>
      </c>
      <c r="K212" s="2">
        <f>IF((E212-F212-G212-H212)&lt;0,-1,1)</f>
        <v>1</v>
      </c>
      <c r="L212" s="2">
        <f t="shared" si="43"/>
        <v>2.75</v>
      </c>
      <c r="M212" s="2">
        <f t="shared" si="44"/>
        <v>1.5</v>
      </c>
      <c r="N212" s="2">
        <f t="shared" si="45"/>
        <v>2.5</v>
      </c>
      <c r="O212" s="2">
        <f t="shared" si="46"/>
        <v>0.16</v>
      </c>
      <c r="P212" s="2">
        <f>ROUND((1+10^(-6-Q212))*(1-SQRT(E212)/L212),2)</f>
        <v>0.2</v>
      </c>
      <c r="Q212" s="2">
        <f t="shared" si="47"/>
        <v>-4</v>
      </c>
    </row>
    <row r="213" spans="1:17" x14ac:dyDescent="0.25">
      <c r="A213" s="1">
        <v>1000</v>
      </c>
      <c r="B213" s="1">
        <v>0.19980000000000001</v>
      </c>
      <c r="C213" s="4">
        <v>0.1</v>
      </c>
      <c r="D213" s="4">
        <v>0.5</v>
      </c>
      <c r="E213" s="1">
        <f t="shared" si="37"/>
        <v>4.8424203025000008</v>
      </c>
      <c r="F213" s="1">
        <f t="shared" si="38"/>
        <v>1.5</v>
      </c>
      <c r="G213" s="1">
        <f t="shared" si="39"/>
        <v>2.75</v>
      </c>
      <c r="H213" s="1">
        <f t="shared" si="48"/>
        <v>0.24</v>
      </c>
      <c r="I213" s="1">
        <f t="shared" si="41"/>
        <v>0.12420006961419205</v>
      </c>
      <c r="J213" s="6">
        <f t="shared" si="42"/>
        <v>8.0515252777743402</v>
      </c>
      <c r="K213" s="2">
        <f>IF((E213-F213-G213-H213)&lt;0,-1,1)</f>
        <v>1</v>
      </c>
      <c r="L213" s="2">
        <f t="shared" si="43"/>
        <v>2.75</v>
      </c>
      <c r="M213" s="2">
        <f t="shared" si="44"/>
        <v>1.5</v>
      </c>
      <c r="N213" s="2">
        <f t="shared" si="45"/>
        <v>2.5</v>
      </c>
      <c r="O213" s="2">
        <f t="shared" si="46"/>
        <v>0.16</v>
      </c>
      <c r="P213" s="2">
        <f>ROUND((1+10^(-6-Q213))*(1-SQRT(E213)/L213),2)</f>
        <v>0.2</v>
      </c>
      <c r="Q213" s="2">
        <f t="shared" si="47"/>
        <v>-3</v>
      </c>
    </row>
    <row r="214" spans="1:17" x14ac:dyDescent="0.25">
      <c r="A214" s="1">
        <v>1E-3</v>
      </c>
      <c r="B214" s="1">
        <v>2.0000000000000001E-4</v>
      </c>
      <c r="C214" s="4">
        <v>0.2</v>
      </c>
      <c r="D214" s="4">
        <v>1</v>
      </c>
      <c r="E214" s="1">
        <f t="shared" si="37"/>
        <v>7.5594753025000001</v>
      </c>
      <c r="F214" s="1">
        <f t="shared" si="38"/>
        <v>1.5</v>
      </c>
      <c r="G214" s="1">
        <f t="shared" si="39"/>
        <v>3</v>
      </c>
      <c r="H214" s="1">
        <f t="shared" si="48"/>
        <v>0.32</v>
      </c>
      <c r="I214" s="1">
        <f t="shared" si="41"/>
        <v>7.5047249330074681</v>
      </c>
      <c r="J214" s="6">
        <f t="shared" si="42"/>
        <v>0.13324938740949385</v>
      </c>
      <c r="K214" s="2">
        <f>IF((E214-F214-G214-H214)&lt;0,-1,1)</f>
        <v>1</v>
      </c>
      <c r="L214" s="2">
        <f t="shared" si="43"/>
        <v>2.75</v>
      </c>
      <c r="M214" s="2">
        <f t="shared" si="44"/>
        <v>1.5</v>
      </c>
      <c r="N214" s="2">
        <f t="shared" si="45"/>
        <v>2.5</v>
      </c>
      <c r="O214" s="2">
        <f t="shared" si="46"/>
        <v>0.16</v>
      </c>
      <c r="P214" s="2">
        <f>ROUND((1+10^(-6-Q214))*(1-SQRT(E214)/L214),2)</f>
        <v>0.2</v>
      </c>
      <c r="Q214" s="2">
        <f t="shared" si="47"/>
        <v>-9</v>
      </c>
    </row>
    <row r="215" spans="1:17" x14ac:dyDescent="0.25">
      <c r="A215" s="1">
        <v>0.01</v>
      </c>
      <c r="B215" s="1">
        <v>2E-3</v>
      </c>
      <c r="C215" s="4">
        <v>0.2</v>
      </c>
      <c r="D215" s="4">
        <v>1</v>
      </c>
      <c r="E215" s="1">
        <f t="shared" si="37"/>
        <v>7.5322802500000003</v>
      </c>
      <c r="F215" s="1">
        <f t="shared" si="38"/>
        <v>1.5</v>
      </c>
      <c r="G215" s="1">
        <f t="shared" si="39"/>
        <v>3</v>
      </c>
      <c r="H215" s="1">
        <f t="shared" si="48"/>
        <v>0.32</v>
      </c>
      <c r="I215" s="1">
        <f t="shared" si="41"/>
        <v>7.3564641545400651</v>
      </c>
      <c r="J215" s="6">
        <f t="shared" si="42"/>
        <v>0.13593487020294212</v>
      </c>
      <c r="K215" s="2">
        <f>IF((E215-F215-G215-H215)&lt;0,-1,1)</f>
        <v>1</v>
      </c>
      <c r="L215" s="2">
        <f t="shared" si="43"/>
        <v>2.75</v>
      </c>
      <c r="M215" s="2">
        <f t="shared" si="44"/>
        <v>1.5</v>
      </c>
      <c r="N215" s="2">
        <f t="shared" si="45"/>
        <v>2.5</v>
      </c>
      <c r="O215" s="2">
        <f t="shared" si="46"/>
        <v>0.16</v>
      </c>
      <c r="P215" s="2">
        <f>ROUND((1+10^(-6-Q215))*(1-SQRT(E215)/L215),2)</f>
        <v>0.2</v>
      </c>
      <c r="Q215" s="2">
        <f t="shared" si="47"/>
        <v>-8</v>
      </c>
    </row>
    <row r="216" spans="1:17" x14ac:dyDescent="0.25">
      <c r="A216" s="1">
        <v>0.1</v>
      </c>
      <c r="B216" s="1">
        <v>1.7999999999999999E-2</v>
      </c>
      <c r="C216" s="4">
        <v>0.2</v>
      </c>
      <c r="D216" s="4">
        <v>1</v>
      </c>
      <c r="E216" s="1">
        <f t="shared" si="37"/>
        <v>7.2927002499999993</v>
      </c>
      <c r="F216" s="1">
        <f t="shared" si="38"/>
        <v>1.5</v>
      </c>
      <c r="G216" s="1">
        <f t="shared" si="39"/>
        <v>3</v>
      </c>
      <c r="H216" s="1">
        <f t="shared" si="48"/>
        <v>0.32</v>
      </c>
      <c r="I216" s="1">
        <f t="shared" si="41"/>
        <v>6.1142465263500601</v>
      </c>
      <c r="J216" s="6">
        <f t="shared" si="42"/>
        <v>0.16355245011636071</v>
      </c>
      <c r="K216" s="2">
        <f>IF((E216-F216-G216-H216)&lt;0,-1,1)</f>
        <v>1</v>
      </c>
      <c r="L216" s="2">
        <f t="shared" si="43"/>
        <v>2.75</v>
      </c>
      <c r="M216" s="2">
        <f t="shared" si="44"/>
        <v>1.5</v>
      </c>
      <c r="N216" s="2">
        <f t="shared" si="45"/>
        <v>2.5</v>
      </c>
      <c r="O216" s="2">
        <f t="shared" si="46"/>
        <v>0.16</v>
      </c>
      <c r="P216" s="2">
        <f>ROUND((1+10^(-6-Q216))*(1-SQRT(E216)/L216),2)</f>
        <v>0.2</v>
      </c>
      <c r="Q216" s="2">
        <f t="shared" si="47"/>
        <v>-7</v>
      </c>
    </row>
    <row r="217" spans="1:17" x14ac:dyDescent="0.25">
      <c r="A217" s="1">
        <v>1</v>
      </c>
      <c r="B217" s="1">
        <v>0.1</v>
      </c>
      <c r="C217" s="4">
        <v>0.2</v>
      </c>
      <c r="D217" s="4">
        <v>1</v>
      </c>
      <c r="E217" s="1">
        <f t="shared" si="37"/>
        <v>6.1256250000000003</v>
      </c>
      <c r="F217" s="1">
        <f t="shared" si="38"/>
        <v>1.5</v>
      </c>
      <c r="G217" s="1">
        <f t="shared" si="39"/>
        <v>3</v>
      </c>
      <c r="H217" s="1">
        <f t="shared" si="48"/>
        <v>0.32</v>
      </c>
      <c r="I217" s="1">
        <f t="shared" si="41"/>
        <v>1.7046566406250008</v>
      </c>
      <c r="J217" s="6">
        <f t="shared" si="42"/>
        <v>0.58662840138490102</v>
      </c>
      <c r="K217" s="2">
        <f>IF((E217-F217-G217-H217)&lt;0,-1,1)</f>
        <v>1</v>
      </c>
      <c r="L217" s="2">
        <f t="shared" si="43"/>
        <v>2.75</v>
      </c>
      <c r="M217" s="2">
        <f t="shared" si="44"/>
        <v>1.5</v>
      </c>
      <c r="N217" s="2">
        <f t="shared" si="45"/>
        <v>2.5</v>
      </c>
      <c r="O217" s="2">
        <f t="shared" si="46"/>
        <v>0.16</v>
      </c>
      <c r="P217" s="2">
        <f>ROUND((1+10^(-6-Q217))*(1-SQRT(E217)/L217),2)</f>
        <v>0.2</v>
      </c>
      <c r="Q217" s="2">
        <f t="shared" si="47"/>
        <v>-6</v>
      </c>
    </row>
    <row r="218" spans="1:17" x14ac:dyDescent="0.25">
      <c r="A218" s="1">
        <v>10</v>
      </c>
      <c r="B218" s="1">
        <v>0.182</v>
      </c>
      <c r="C218" s="4">
        <v>0.2</v>
      </c>
      <c r="D218" s="4">
        <v>1</v>
      </c>
      <c r="E218" s="1">
        <f t="shared" si="37"/>
        <v>5.0602502500000002</v>
      </c>
      <c r="F218" s="1">
        <f t="shared" si="38"/>
        <v>1.5</v>
      </c>
      <c r="G218" s="1">
        <f t="shared" si="39"/>
        <v>3</v>
      </c>
      <c r="H218" s="1">
        <f t="shared" si="48"/>
        <v>0.32</v>
      </c>
      <c r="I218" s="1">
        <f t="shared" si="41"/>
        <v>5.772018262506258E-2</v>
      </c>
      <c r="J218" s="6">
        <f t="shared" si="42"/>
        <v>17.324962509141329</v>
      </c>
      <c r="K218" s="2">
        <f>IF((E218-F218-G218-H218)&lt;0,-1,1)</f>
        <v>1</v>
      </c>
      <c r="L218" s="2">
        <f t="shared" si="43"/>
        <v>2.75</v>
      </c>
      <c r="M218" s="2">
        <f t="shared" si="44"/>
        <v>1.5</v>
      </c>
      <c r="N218" s="2">
        <f t="shared" si="45"/>
        <v>2.5</v>
      </c>
      <c r="O218" s="2">
        <f t="shared" si="46"/>
        <v>0.16</v>
      </c>
      <c r="P218" s="2">
        <f>ROUND((1+10^(-6-Q218))*(1-SQRT(E218)/L218),2)</f>
        <v>0.2</v>
      </c>
      <c r="Q218" s="2">
        <f t="shared" si="47"/>
        <v>-5</v>
      </c>
    </row>
    <row r="219" spans="1:17" x14ac:dyDescent="0.25">
      <c r="A219" s="1">
        <v>100</v>
      </c>
      <c r="B219" s="1">
        <v>0.19800000000000001</v>
      </c>
      <c r="C219" s="4">
        <v>0.2</v>
      </c>
      <c r="D219" s="4">
        <v>1</v>
      </c>
      <c r="E219" s="1">
        <f t="shared" si="37"/>
        <v>4.8642302500000012</v>
      </c>
      <c r="F219" s="1">
        <f t="shared" si="38"/>
        <v>1.5</v>
      </c>
      <c r="G219" s="1">
        <f t="shared" si="39"/>
        <v>3</v>
      </c>
      <c r="H219" s="1">
        <f t="shared" si="48"/>
        <v>0.32</v>
      </c>
      <c r="I219" s="1">
        <f t="shared" si="41"/>
        <v>1.9563150150626054E-3</v>
      </c>
      <c r="J219" s="6">
        <f t="shared" si="42"/>
        <v>511.16512029019941</v>
      </c>
      <c r="K219" s="2">
        <f>IF((E219-F219-G219-H219)&lt;0,-1,1)</f>
        <v>1</v>
      </c>
      <c r="L219" s="2">
        <f t="shared" si="43"/>
        <v>2.75</v>
      </c>
      <c r="M219" s="2">
        <f t="shared" si="44"/>
        <v>1.5</v>
      </c>
      <c r="N219" s="2">
        <f t="shared" si="45"/>
        <v>2.5</v>
      </c>
      <c r="O219" s="2">
        <f t="shared" si="46"/>
        <v>0.16</v>
      </c>
      <c r="P219" s="2">
        <f>ROUND((1+10^(-6-Q219))*(1-SQRT(E219)/L219),2)</f>
        <v>0.2</v>
      </c>
      <c r="Q219" s="2">
        <f t="shared" si="47"/>
        <v>-4</v>
      </c>
    </row>
    <row r="220" spans="1:17" x14ac:dyDescent="0.25">
      <c r="A220" s="1">
        <v>1000</v>
      </c>
      <c r="B220" s="1">
        <v>0.19980000000000001</v>
      </c>
      <c r="C220" s="4">
        <v>0.2</v>
      </c>
      <c r="D220" s="4">
        <v>1</v>
      </c>
      <c r="E220" s="1">
        <f t="shared" si="37"/>
        <v>4.8424203025000008</v>
      </c>
      <c r="F220" s="1">
        <f t="shared" si="38"/>
        <v>1.5</v>
      </c>
      <c r="G220" s="1">
        <f t="shared" si="39"/>
        <v>3</v>
      </c>
      <c r="H220" s="1">
        <f t="shared" si="48"/>
        <v>0.32</v>
      </c>
      <c r="I220" s="1">
        <f t="shared" si="41"/>
        <v>5.026699641915406E-4</v>
      </c>
      <c r="J220" s="6">
        <f t="shared" si="42"/>
        <v>1989.3768699873096</v>
      </c>
      <c r="K220" s="2">
        <f>IF((E220-F220-G220-H220)&lt;0,-1,1)</f>
        <v>1</v>
      </c>
      <c r="L220" s="2">
        <f t="shared" si="43"/>
        <v>2.75</v>
      </c>
      <c r="M220" s="2">
        <f t="shared" si="44"/>
        <v>1.5</v>
      </c>
      <c r="N220" s="2">
        <f t="shared" si="45"/>
        <v>2.5</v>
      </c>
      <c r="O220" s="2">
        <f t="shared" si="46"/>
        <v>0.16</v>
      </c>
      <c r="P220" s="2">
        <f>ROUND((1+10^(-6-Q220))*(1-SQRT(E220)/L220),2)</f>
        <v>0.2</v>
      </c>
      <c r="Q220" s="2">
        <f t="shared" si="47"/>
        <v>-3</v>
      </c>
    </row>
    <row r="221" spans="1:17" x14ac:dyDescent="0.25">
      <c r="A221" s="1">
        <v>1E-3</v>
      </c>
      <c r="B221" s="1">
        <v>2.0000000000000001E-4</v>
      </c>
      <c r="C221" s="4">
        <v>0.3</v>
      </c>
      <c r="D221" s="4">
        <v>1.5</v>
      </c>
      <c r="E221" s="1">
        <f t="shared" si="37"/>
        <v>7.5594753025000001</v>
      </c>
      <c r="F221" s="1">
        <f t="shared" si="38"/>
        <v>1.5</v>
      </c>
      <c r="G221" s="1">
        <f t="shared" si="39"/>
        <v>3.25</v>
      </c>
      <c r="H221" s="1">
        <f t="shared" si="48"/>
        <v>0.4</v>
      </c>
      <c r="I221" s="1">
        <f t="shared" si="41"/>
        <v>5.8055712333574672</v>
      </c>
      <c r="J221" s="7">
        <f t="shared" si="42"/>
        <v>0.17224833867410527</v>
      </c>
      <c r="K221" s="2">
        <f>IF((E221-F221-G221-H221)&lt;0,-1,1)</f>
        <v>1</v>
      </c>
      <c r="L221" s="2">
        <f t="shared" si="43"/>
        <v>2.75</v>
      </c>
      <c r="M221" s="2">
        <f t="shared" si="44"/>
        <v>1.5</v>
      </c>
      <c r="N221" s="2">
        <f t="shared" si="45"/>
        <v>2.5</v>
      </c>
      <c r="O221" s="2">
        <f t="shared" si="46"/>
        <v>0.16</v>
      </c>
      <c r="P221" s="2">
        <f>ROUND((1+10^(-6-Q221))*(1-SQRT(E221)/L221),2)</f>
        <v>0.2</v>
      </c>
      <c r="Q221" s="2">
        <f t="shared" si="47"/>
        <v>-9</v>
      </c>
    </row>
    <row r="222" spans="1:17" x14ac:dyDescent="0.25">
      <c r="A222" s="1">
        <v>0.01</v>
      </c>
      <c r="B222" s="1">
        <v>2E-3</v>
      </c>
      <c r="C222" s="4">
        <v>0.3</v>
      </c>
      <c r="D222" s="4">
        <v>1.5</v>
      </c>
      <c r="E222" s="1">
        <f t="shared" si="37"/>
        <v>7.5322802500000003</v>
      </c>
      <c r="F222" s="1">
        <f t="shared" si="38"/>
        <v>1.5</v>
      </c>
      <c r="G222" s="1">
        <f t="shared" si="39"/>
        <v>3.25</v>
      </c>
      <c r="H222" s="1">
        <f t="shared" si="48"/>
        <v>0.4</v>
      </c>
      <c r="I222" s="1">
        <f t="shared" si="41"/>
        <v>5.6752591895400641</v>
      </c>
      <c r="J222" s="7">
        <f t="shared" si="42"/>
        <v>0.17620340615333946</v>
      </c>
      <c r="K222" s="2">
        <f>IF((E222-F222-G222-H222)&lt;0,-1,1)</f>
        <v>1</v>
      </c>
      <c r="L222" s="2">
        <f t="shared" si="43"/>
        <v>2.75</v>
      </c>
      <c r="M222" s="2">
        <f t="shared" si="44"/>
        <v>1.5</v>
      </c>
      <c r="N222" s="2">
        <f t="shared" si="45"/>
        <v>2.5</v>
      </c>
      <c r="O222" s="2">
        <f t="shared" si="46"/>
        <v>0.16</v>
      </c>
      <c r="P222" s="2">
        <f>ROUND((1+10^(-6-Q222))*(1-SQRT(E222)/L222),2)</f>
        <v>0.2</v>
      </c>
      <c r="Q222" s="2">
        <f t="shared" si="47"/>
        <v>-8</v>
      </c>
    </row>
    <row r="223" spans="1:17" x14ac:dyDescent="0.25">
      <c r="A223" s="1">
        <v>0.1</v>
      </c>
      <c r="B223" s="1">
        <v>1.7999999999999999E-2</v>
      </c>
      <c r="C223" s="4">
        <v>0.3</v>
      </c>
      <c r="D223" s="4">
        <v>1.5</v>
      </c>
      <c r="E223" s="1">
        <f t="shared" si="37"/>
        <v>7.2927002499999993</v>
      </c>
      <c r="F223" s="1">
        <f t="shared" si="38"/>
        <v>1.5</v>
      </c>
      <c r="G223" s="1">
        <f t="shared" si="39"/>
        <v>3.25</v>
      </c>
      <c r="H223" s="1">
        <f t="shared" si="48"/>
        <v>0.4</v>
      </c>
      <c r="I223" s="1">
        <f t="shared" si="41"/>
        <v>4.5911643613500601</v>
      </c>
      <c r="J223" s="7">
        <f t="shared" si="42"/>
        <v>0.21780967120635686</v>
      </c>
      <c r="K223" s="2">
        <f>IF((E223-F223-G223-H223)&lt;0,-1,1)</f>
        <v>1</v>
      </c>
      <c r="L223" s="2">
        <f t="shared" si="43"/>
        <v>2.75</v>
      </c>
      <c r="M223" s="2">
        <f t="shared" si="44"/>
        <v>1.5</v>
      </c>
      <c r="N223" s="2">
        <f t="shared" si="45"/>
        <v>2.5</v>
      </c>
      <c r="O223" s="2">
        <f t="shared" si="46"/>
        <v>0.16</v>
      </c>
      <c r="P223" s="2">
        <f>ROUND((1+10^(-6-Q223))*(1-SQRT(E223)/L223),2)</f>
        <v>0.2</v>
      </c>
      <c r="Q223" s="2">
        <f t="shared" si="47"/>
        <v>-7</v>
      </c>
    </row>
    <row r="224" spans="1:17" x14ac:dyDescent="0.25">
      <c r="A224" s="1">
        <v>1</v>
      </c>
      <c r="B224" s="1">
        <v>0.1</v>
      </c>
      <c r="C224" s="4">
        <v>0.3</v>
      </c>
      <c r="D224" s="4">
        <v>1.5</v>
      </c>
      <c r="E224" s="1">
        <f t="shared" si="37"/>
        <v>6.1256250000000003</v>
      </c>
      <c r="F224" s="1">
        <f t="shared" si="38"/>
        <v>1.5</v>
      </c>
      <c r="G224" s="1">
        <f t="shared" si="39"/>
        <v>3.25</v>
      </c>
      <c r="H224" s="1">
        <f t="shared" si="48"/>
        <v>0.4</v>
      </c>
      <c r="I224" s="1">
        <f t="shared" si="41"/>
        <v>0.95184414062500056</v>
      </c>
      <c r="J224" s="7">
        <f t="shared" si="42"/>
        <v>1.050592168738234</v>
      </c>
      <c r="K224" s="2">
        <f>IF((E224-F224-G224-H224)&lt;0,-1,1)</f>
        <v>1</v>
      </c>
      <c r="L224" s="2">
        <f t="shared" si="43"/>
        <v>2.75</v>
      </c>
      <c r="M224" s="2">
        <f t="shared" si="44"/>
        <v>1.5</v>
      </c>
      <c r="N224" s="2">
        <f t="shared" si="45"/>
        <v>2.5</v>
      </c>
      <c r="O224" s="2">
        <f t="shared" si="46"/>
        <v>0.16</v>
      </c>
      <c r="P224" s="2">
        <f>ROUND((1+10^(-6-Q224))*(1-SQRT(E224)/L224),2)</f>
        <v>0.2</v>
      </c>
      <c r="Q224" s="2">
        <f t="shared" si="47"/>
        <v>-6</v>
      </c>
    </row>
    <row r="225" spans="1:140" x14ac:dyDescent="0.25">
      <c r="A225" s="1">
        <v>1E-3</v>
      </c>
      <c r="B225" s="1">
        <v>2.0000000000000001E-4</v>
      </c>
      <c r="C225" s="4">
        <v>0.4</v>
      </c>
      <c r="D225" s="4">
        <v>2</v>
      </c>
      <c r="E225" s="1">
        <f t="shared" si="37"/>
        <v>7.5594753025000001</v>
      </c>
      <c r="F225" s="1">
        <f t="shared" si="38"/>
        <v>1.5</v>
      </c>
      <c r="G225" s="1">
        <f t="shared" si="39"/>
        <v>3.5</v>
      </c>
      <c r="H225" s="1">
        <f t="shared" si="48"/>
        <v>0.48</v>
      </c>
      <c r="I225" s="1">
        <f t="shared" si="41"/>
        <v>4.3242175337074666</v>
      </c>
      <c r="J225" s="6">
        <f t="shared" si="42"/>
        <v>0.23125571093613026</v>
      </c>
      <c r="K225" s="2">
        <f>IF((E225-F225-G225-H225)&lt;0,-1,1)</f>
        <v>1</v>
      </c>
      <c r="L225" s="2">
        <f t="shared" si="43"/>
        <v>2.75</v>
      </c>
      <c r="M225" s="2">
        <f t="shared" si="44"/>
        <v>1.5</v>
      </c>
      <c r="N225" s="2">
        <f t="shared" si="45"/>
        <v>2.5</v>
      </c>
      <c r="O225" s="2">
        <f t="shared" si="46"/>
        <v>0.16</v>
      </c>
      <c r="P225" s="2">
        <f>ROUND((1+10^(-6-Q225))*(1-SQRT(E225)/L225),2)</f>
        <v>0.2</v>
      </c>
      <c r="Q225" s="2">
        <f t="shared" si="47"/>
        <v>-9</v>
      </c>
    </row>
    <row r="226" spans="1:140" x14ac:dyDescent="0.25">
      <c r="A226" s="1">
        <v>0.01</v>
      </c>
      <c r="B226" s="1">
        <v>2E-3</v>
      </c>
      <c r="C226" s="4">
        <v>0.4</v>
      </c>
      <c r="D226" s="4">
        <v>2</v>
      </c>
      <c r="E226" s="1">
        <f t="shared" si="37"/>
        <v>7.5322802500000003</v>
      </c>
      <c r="F226" s="1">
        <f t="shared" si="38"/>
        <v>1.5</v>
      </c>
      <c r="G226" s="1">
        <f t="shared" si="39"/>
        <v>3.5</v>
      </c>
      <c r="H226" s="1">
        <f t="shared" si="48"/>
        <v>0.48</v>
      </c>
      <c r="I226" s="1">
        <f t="shared" si="41"/>
        <v>4.2118542245400636</v>
      </c>
      <c r="J226" s="6">
        <f t="shared" si="42"/>
        <v>0.23742512126216819</v>
      </c>
      <c r="K226" s="2">
        <f>IF((E226-F226-G226-H226)&lt;0,-1,1)</f>
        <v>1</v>
      </c>
      <c r="L226" s="2">
        <f t="shared" si="43"/>
        <v>2.75</v>
      </c>
      <c r="M226" s="2">
        <f t="shared" si="44"/>
        <v>1.5</v>
      </c>
      <c r="N226" s="2">
        <f t="shared" si="45"/>
        <v>2.5</v>
      </c>
      <c r="O226" s="2">
        <f t="shared" si="46"/>
        <v>0.16</v>
      </c>
      <c r="P226" s="2">
        <f>ROUND((1+10^(-6-Q226))*(1-SQRT(E226)/L226),2)</f>
        <v>0.2</v>
      </c>
      <c r="Q226" s="2">
        <f t="shared" si="47"/>
        <v>-8</v>
      </c>
    </row>
    <row r="227" spans="1:140" x14ac:dyDescent="0.25">
      <c r="A227" s="1">
        <v>0.1</v>
      </c>
      <c r="B227" s="1">
        <v>1.7999999999999999E-2</v>
      </c>
      <c r="C227" s="4">
        <v>0.4</v>
      </c>
      <c r="D227" s="4">
        <v>2</v>
      </c>
      <c r="E227" s="1">
        <f t="shared" ref="E227:E290" si="49">(2.75*2.75)*((1-B227)*(1-B227))</f>
        <v>7.2927002499999993</v>
      </c>
      <c r="F227" s="1">
        <f t="shared" si="38"/>
        <v>1.5</v>
      </c>
      <c r="G227" s="1">
        <f t="shared" si="39"/>
        <v>3.5</v>
      </c>
      <c r="H227" s="1">
        <f t="shared" si="48"/>
        <v>0.48</v>
      </c>
      <c r="I227" s="1">
        <f t="shared" si="41"/>
        <v>3.2858821963500602</v>
      </c>
      <c r="J227" s="6">
        <f t="shared" si="42"/>
        <v>0.30433227372265337</v>
      </c>
      <c r="K227" s="2">
        <f>IF((E227-F227-G227-H227)&lt;0,-1,1)</f>
        <v>1</v>
      </c>
      <c r="L227" s="2">
        <f t="shared" si="43"/>
        <v>2.75</v>
      </c>
      <c r="M227" s="2">
        <f t="shared" si="44"/>
        <v>1.5</v>
      </c>
      <c r="N227" s="2">
        <f t="shared" si="45"/>
        <v>2.5</v>
      </c>
      <c r="O227" s="2">
        <f t="shared" si="46"/>
        <v>0.16</v>
      </c>
      <c r="P227" s="2">
        <f>ROUND((1+10^(-6-Q227))*(1-SQRT(E227)/L227),2)</f>
        <v>0.2</v>
      </c>
      <c r="Q227" s="2">
        <f t="shared" si="47"/>
        <v>-7</v>
      </c>
    </row>
    <row r="228" spans="1:140" x14ac:dyDescent="0.25">
      <c r="A228" s="1">
        <v>1</v>
      </c>
      <c r="B228" s="1">
        <v>0.1</v>
      </c>
      <c r="C228" s="4">
        <v>0.4</v>
      </c>
      <c r="D228" s="4">
        <v>2</v>
      </c>
      <c r="E228" s="1">
        <f t="shared" si="49"/>
        <v>6.1256250000000003</v>
      </c>
      <c r="F228" s="1">
        <f t="shared" si="38"/>
        <v>1.5</v>
      </c>
      <c r="G228" s="1">
        <f t="shared" si="39"/>
        <v>3.5</v>
      </c>
      <c r="H228" s="1">
        <f t="shared" si="48"/>
        <v>0.48</v>
      </c>
      <c r="I228" s="1">
        <f t="shared" si="41"/>
        <v>0.41683164062500044</v>
      </c>
      <c r="J228" s="6">
        <f t="shared" si="42"/>
        <v>2.3990501260906982</v>
      </c>
      <c r="K228" s="2">
        <f>IF((E228-F228-G228-H228)&lt;0,-1,1)</f>
        <v>1</v>
      </c>
      <c r="L228" s="2">
        <f t="shared" si="43"/>
        <v>2.75</v>
      </c>
      <c r="M228" s="2">
        <f t="shared" si="44"/>
        <v>1.5</v>
      </c>
      <c r="N228" s="2">
        <f t="shared" si="45"/>
        <v>2.5</v>
      </c>
      <c r="O228" s="2">
        <f t="shared" si="46"/>
        <v>0.16</v>
      </c>
      <c r="P228" s="2">
        <f>ROUND((1+10^(-6-Q228))*(1-SQRT(E228)/L228),2)</f>
        <v>0.2</v>
      </c>
      <c r="Q228" s="2">
        <f t="shared" si="47"/>
        <v>-6</v>
      </c>
    </row>
    <row r="229" spans="1:140" x14ac:dyDescent="0.25">
      <c r="A229" s="1">
        <v>1E-3</v>
      </c>
      <c r="B229" s="1">
        <v>2.0000000000000001E-4</v>
      </c>
      <c r="C229" s="4">
        <v>0.5</v>
      </c>
      <c r="D229" s="4">
        <v>2.5</v>
      </c>
      <c r="E229" s="1">
        <f t="shared" si="49"/>
        <v>7.5594753025000001</v>
      </c>
      <c r="F229" s="1">
        <f t="shared" si="38"/>
        <v>1.5</v>
      </c>
      <c r="G229" s="1">
        <f t="shared" si="39"/>
        <v>3.75</v>
      </c>
      <c r="H229" s="1">
        <f t="shared" si="48"/>
        <v>0.56000000000000005</v>
      </c>
      <c r="I229" s="1">
        <f t="shared" si="41"/>
        <v>3.0606638340574666</v>
      </c>
      <c r="J229" s="6">
        <f t="shared" si="42"/>
        <v>0.326726505822862</v>
      </c>
      <c r="K229" s="2">
        <f>IF((E229-F229-G229-H229)&lt;0,-1,1)</f>
        <v>1</v>
      </c>
      <c r="L229" s="2">
        <f t="shared" si="43"/>
        <v>2.75</v>
      </c>
      <c r="M229" s="2">
        <f t="shared" si="44"/>
        <v>1.5</v>
      </c>
      <c r="N229" s="2">
        <f t="shared" si="45"/>
        <v>2.5</v>
      </c>
      <c r="O229" s="2">
        <f t="shared" si="46"/>
        <v>0.16</v>
      </c>
      <c r="P229" s="2">
        <f>ROUND((1+10^(-6-Q229))*(1-SQRT(E229)/L229),2)</f>
        <v>0.2</v>
      </c>
      <c r="Q229" s="2">
        <f t="shared" si="47"/>
        <v>-9</v>
      </c>
    </row>
    <row r="230" spans="1:140" x14ac:dyDescent="0.25">
      <c r="A230" s="1">
        <v>0.01</v>
      </c>
      <c r="B230" s="1">
        <v>2E-3</v>
      </c>
      <c r="C230" s="4">
        <v>0.5</v>
      </c>
      <c r="D230" s="4">
        <v>2.5</v>
      </c>
      <c r="E230" s="1">
        <f t="shared" si="49"/>
        <v>7.5322802500000003</v>
      </c>
      <c r="F230" s="1">
        <f t="shared" si="38"/>
        <v>1.5</v>
      </c>
      <c r="G230" s="1">
        <f t="shared" si="39"/>
        <v>3.75</v>
      </c>
      <c r="H230" s="1">
        <f t="shared" si="48"/>
        <v>0.56000000000000005</v>
      </c>
      <c r="I230" s="1">
        <f t="shared" si="41"/>
        <v>2.9662492595400636</v>
      </c>
      <c r="J230" s="6">
        <f t="shared" si="42"/>
        <v>0.33712608499902552</v>
      </c>
      <c r="K230" s="2">
        <f>IF((E230-F230-G230-H230)&lt;0,-1,1)</f>
        <v>1</v>
      </c>
      <c r="L230" s="2">
        <f t="shared" si="43"/>
        <v>2.75</v>
      </c>
      <c r="M230" s="2">
        <f t="shared" si="44"/>
        <v>1.5</v>
      </c>
      <c r="N230" s="2">
        <f t="shared" si="45"/>
        <v>2.5</v>
      </c>
      <c r="O230" s="2">
        <f t="shared" si="46"/>
        <v>0.16</v>
      </c>
      <c r="P230" s="2">
        <f>ROUND((1+10^(-6-Q230))*(1-SQRT(E230)/L230),2)</f>
        <v>0.2</v>
      </c>
      <c r="Q230" s="2">
        <f t="shared" si="47"/>
        <v>-8</v>
      </c>
    </row>
    <row r="231" spans="1:140" x14ac:dyDescent="0.25">
      <c r="A231" s="1">
        <v>0.1</v>
      </c>
      <c r="B231" s="1">
        <v>1.7999999999999999E-2</v>
      </c>
      <c r="C231" s="4">
        <v>0.5</v>
      </c>
      <c r="D231" s="4">
        <v>2.5</v>
      </c>
      <c r="E231" s="1">
        <f t="shared" si="49"/>
        <v>7.2927002499999993</v>
      </c>
      <c r="F231" s="1">
        <f t="shared" ref="F231:F294" si="50">1.5</f>
        <v>1.5</v>
      </c>
      <c r="G231" s="1">
        <f t="shared" si="39"/>
        <v>3.75</v>
      </c>
      <c r="H231" s="1">
        <f t="shared" si="48"/>
        <v>0.56000000000000005</v>
      </c>
      <c r="I231" s="1">
        <f t="shared" si="41"/>
        <v>2.1984000313500602</v>
      </c>
      <c r="J231" s="6">
        <f t="shared" si="42"/>
        <v>0.45487626716684937</v>
      </c>
      <c r="K231" s="2">
        <f>IF((E231-F231-G231-H231)&lt;0,-1,1)</f>
        <v>1</v>
      </c>
      <c r="L231" s="2">
        <f t="shared" si="43"/>
        <v>2.75</v>
      </c>
      <c r="M231" s="2">
        <f t="shared" si="44"/>
        <v>1.5</v>
      </c>
      <c r="N231" s="2">
        <f t="shared" si="45"/>
        <v>2.5</v>
      </c>
      <c r="O231" s="2">
        <f t="shared" si="46"/>
        <v>0.16</v>
      </c>
      <c r="P231" s="2">
        <f>ROUND((1+10^(-6-Q231))*(1-SQRT(E231)/L231),2)</f>
        <v>0.2</v>
      </c>
      <c r="Q231" s="2">
        <f t="shared" si="47"/>
        <v>-7</v>
      </c>
    </row>
    <row r="232" spans="1:140" x14ac:dyDescent="0.25">
      <c r="A232" s="1">
        <v>1</v>
      </c>
      <c r="B232" s="1">
        <v>0.1</v>
      </c>
      <c r="C232" s="4">
        <v>0.5</v>
      </c>
      <c r="D232" s="4">
        <v>2.5</v>
      </c>
      <c r="E232" s="1">
        <f t="shared" si="49"/>
        <v>6.1256250000000003</v>
      </c>
      <c r="F232" s="1">
        <f t="shared" si="50"/>
        <v>1.5</v>
      </c>
      <c r="G232" s="1">
        <f t="shared" si="39"/>
        <v>3.75</v>
      </c>
      <c r="H232" s="1">
        <f t="shared" si="48"/>
        <v>0.56000000000000005</v>
      </c>
      <c r="I232" s="1">
        <f t="shared" si="41"/>
        <v>9.9619140625000172E-2</v>
      </c>
      <c r="J232" s="6">
        <f t="shared" si="42"/>
        <v>10.038231545926852</v>
      </c>
      <c r="K232" s="2">
        <f>IF((E232-F232-G232-H232)&lt;0,-1,1)</f>
        <v>1</v>
      </c>
      <c r="L232" s="2">
        <f t="shared" si="43"/>
        <v>2.75</v>
      </c>
      <c r="M232" s="2">
        <f t="shared" si="44"/>
        <v>1.5</v>
      </c>
      <c r="N232" s="2">
        <f t="shared" si="45"/>
        <v>2.5</v>
      </c>
      <c r="O232" s="2">
        <f t="shared" si="46"/>
        <v>0.16</v>
      </c>
      <c r="P232" s="2">
        <f>ROUND((1+10^(-6-Q232))*(1-SQRT(E232)/L232),2)</f>
        <v>0.2</v>
      </c>
      <c r="Q232" s="2">
        <f t="shared" si="47"/>
        <v>-6</v>
      </c>
    </row>
    <row r="233" spans="1:140" x14ac:dyDescent="0.25">
      <c r="A233" s="1">
        <v>1E-3</v>
      </c>
      <c r="B233" s="1">
        <v>2.0000000000000001E-4</v>
      </c>
      <c r="C233" s="4">
        <v>0.6</v>
      </c>
      <c r="D233" s="4">
        <v>3</v>
      </c>
      <c r="E233" s="1">
        <f t="shared" si="49"/>
        <v>7.5594753025000001</v>
      </c>
      <c r="F233" s="1">
        <f t="shared" si="50"/>
        <v>1.5</v>
      </c>
      <c r="G233" s="1">
        <f t="shared" si="39"/>
        <v>4</v>
      </c>
      <c r="H233" s="1">
        <f t="shared" si="48"/>
        <v>0.64</v>
      </c>
      <c r="I233" s="1">
        <f t="shared" si="41"/>
        <v>2.0149101344074665</v>
      </c>
      <c r="J233" s="6">
        <f t="shared" si="42"/>
        <v>0.49630004977570596</v>
      </c>
      <c r="K233" s="2">
        <f>IF((E233-F233-G233-H233)&lt;0,-1,1)</f>
        <v>1</v>
      </c>
      <c r="L233" s="2">
        <f t="shared" si="43"/>
        <v>2.75</v>
      </c>
      <c r="M233" s="2">
        <f t="shared" si="44"/>
        <v>1.5</v>
      </c>
      <c r="N233" s="2">
        <f t="shared" si="45"/>
        <v>2.5</v>
      </c>
      <c r="O233" s="2">
        <f t="shared" si="46"/>
        <v>0.16</v>
      </c>
      <c r="P233" s="2">
        <f>ROUND((1+10^(-6-Q233))*(1-SQRT(E233)/L233),2)</f>
        <v>0.2</v>
      </c>
      <c r="Q233" s="2">
        <f t="shared" si="47"/>
        <v>-9</v>
      </c>
    </row>
    <row r="234" spans="1:140" x14ac:dyDescent="0.25">
      <c r="A234" s="1">
        <v>0.01</v>
      </c>
      <c r="B234" s="1">
        <v>2E-3</v>
      </c>
      <c r="C234" s="4">
        <v>0.6</v>
      </c>
      <c r="D234" s="4">
        <v>3</v>
      </c>
      <c r="E234" s="1">
        <f t="shared" si="49"/>
        <v>7.5322802500000003</v>
      </c>
      <c r="F234" s="1">
        <f t="shared" si="50"/>
        <v>1.5</v>
      </c>
      <c r="G234" s="1">
        <f t="shared" si="39"/>
        <v>4</v>
      </c>
      <c r="H234" s="1">
        <f t="shared" si="48"/>
        <v>0.64</v>
      </c>
      <c r="I234" s="1">
        <f t="shared" si="41"/>
        <v>1.9384442945400631</v>
      </c>
      <c r="J234" s="6">
        <f t="shared" si="42"/>
        <v>0.51587760495189838</v>
      </c>
      <c r="K234" s="2">
        <f>IF((E234-F234-G234-H234)&lt;0,-1,1)</f>
        <v>1</v>
      </c>
      <c r="L234" s="2">
        <f t="shared" si="43"/>
        <v>2.75</v>
      </c>
      <c r="M234" s="2">
        <f t="shared" si="44"/>
        <v>1.5</v>
      </c>
      <c r="N234" s="2">
        <f t="shared" si="45"/>
        <v>2.5</v>
      </c>
      <c r="O234" s="2">
        <f t="shared" si="46"/>
        <v>0.16</v>
      </c>
      <c r="P234" s="2">
        <f>ROUND((1+10^(-6-Q234))*(1-SQRT(E234)/L234),2)</f>
        <v>0.2</v>
      </c>
      <c r="Q234" s="2">
        <f t="shared" si="47"/>
        <v>-8</v>
      </c>
    </row>
    <row r="235" spans="1:140" x14ac:dyDescent="0.25">
      <c r="A235" s="1">
        <v>0.1</v>
      </c>
      <c r="B235" s="1">
        <v>1.7999999999999999E-2</v>
      </c>
      <c r="C235" s="4">
        <v>0.6</v>
      </c>
      <c r="D235" s="4">
        <v>3</v>
      </c>
      <c r="E235" s="1">
        <f t="shared" si="49"/>
        <v>7.2927002499999993</v>
      </c>
      <c r="F235" s="1">
        <f t="shared" si="50"/>
        <v>1.5</v>
      </c>
      <c r="G235" s="1">
        <f t="shared" si="39"/>
        <v>4</v>
      </c>
      <c r="H235" s="1">
        <f t="shared" si="48"/>
        <v>0.64</v>
      </c>
      <c r="I235" s="1">
        <f t="shared" si="41"/>
        <v>1.3287178663500607</v>
      </c>
      <c r="J235" s="6">
        <f t="shared" si="42"/>
        <v>0.75260521840273231</v>
      </c>
      <c r="K235" s="2">
        <f>IF((E235-F235-G235-H235)&lt;0,-1,1)</f>
        <v>1</v>
      </c>
      <c r="L235" s="2">
        <f t="shared" si="43"/>
        <v>2.75</v>
      </c>
      <c r="M235" s="2">
        <f t="shared" si="44"/>
        <v>1.5</v>
      </c>
      <c r="N235" s="2">
        <f t="shared" si="45"/>
        <v>2.5</v>
      </c>
      <c r="O235" s="2">
        <f t="shared" si="46"/>
        <v>0.16</v>
      </c>
      <c r="P235" s="2">
        <f>ROUND((1+10^(-6-Q235))*(1-SQRT(E235)/L235),2)</f>
        <v>0.2</v>
      </c>
      <c r="Q235" s="2">
        <f t="shared" si="47"/>
        <v>-7</v>
      </c>
    </row>
    <row r="236" spans="1:140" x14ac:dyDescent="0.25">
      <c r="A236" s="1">
        <v>1E-3</v>
      </c>
      <c r="B236" s="1">
        <v>2.0000000000000001E-4</v>
      </c>
      <c r="C236" s="4">
        <v>0.7</v>
      </c>
      <c r="D236" s="4">
        <v>3.5</v>
      </c>
      <c r="E236" s="1">
        <f t="shared" si="49"/>
        <v>7.5594753025000001</v>
      </c>
      <c r="F236" s="1">
        <f t="shared" si="50"/>
        <v>1.5</v>
      </c>
      <c r="G236" s="1">
        <f t="shared" ref="G236:G299" si="51">2.5*(1+C236)</f>
        <v>4.25</v>
      </c>
      <c r="H236" s="1">
        <f t="shared" si="48"/>
        <v>0.72</v>
      </c>
      <c r="I236" s="1">
        <f t="shared" si="41"/>
        <v>1.1869564347574668</v>
      </c>
      <c r="J236" s="6">
        <f t="shared" si="42"/>
        <v>0.84249090422963335</v>
      </c>
      <c r="K236" s="2">
        <f>IF((E236-F236-G236-H236)&lt;0,-1,1)</f>
        <v>1</v>
      </c>
      <c r="L236" s="2">
        <f t="shared" si="43"/>
        <v>2.75</v>
      </c>
      <c r="M236" s="2">
        <f t="shared" si="44"/>
        <v>1.5</v>
      </c>
      <c r="N236" s="2">
        <f t="shared" si="45"/>
        <v>2.5</v>
      </c>
      <c r="O236" s="2">
        <f t="shared" si="46"/>
        <v>0.16</v>
      </c>
      <c r="P236" s="2">
        <f>ROUND((1+10^(-6-Q236))*(1-SQRT(E236)/L236),2)</f>
        <v>0.2</v>
      </c>
      <c r="Q236" s="2">
        <f t="shared" si="47"/>
        <v>-9</v>
      </c>
    </row>
    <row r="237" spans="1:140" x14ac:dyDescent="0.25">
      <c r="A237" s="1">
        <v>0.01</v>
      </c>
      <c r="B237" s="1">
        <v>2E-3</v>
      </c>
      <c r="C237" s="4">
        <v>0.7</v>
      </c>
      <c r="D237" s="4">
        <v>3.5</v>
      </c>
      <c r="E237" s="1">
        <f t="shared" si="49"/>
        <v>7.5322802500000003</v>
      </c>
      <c r="F237" s="1">
        <f t="shared" si="50"/>
        <v>1.5</v>
      </c>
      <c r="G237" s="1">
        <f t="shared" si="51"/>
        <v>4.25</v>
      </c>
      <c r="H237" s="1">
        <f t="shared" si="48"/>
        <v>0.72</v>
      </c>
      <c r="I237" s="1">
        <f t="shared" si="41"/>
        <v>1.1284393295400632</v>
      </c>
      <c r="J237" s="6">
        <f t="shared" si="42"/>
        <v>0.88617967649850227</v>
      </c>
      <c r="K237" s="2">
        <f>IF((E237-F237-G237-H237)&lt;0,-1,1)</f>
        <v>1</v>
      </c>
      <c r="L237" s="2">
        <f t="shared" si="43"/>
        <v>2.75</v>
      </c>
      <c r="M237" s="2">
        <f t="shared" si="44"/>
        <v>1.5</v>
      </c>
      <c r="N237" s="2">
        <f t="shared" si="45"/>
        <v>2.5</v>
      </c>
      <c r="O237" s="2">
        <f t="shared" si="46"/>
        <v>0.16</v>
      </c>
      <c r="P237" s="2">
        <f>ROUND((1+10^(-6-Q237))*(1-SQRT(E237)/L237),2)</f>
        <v>0.2</v>
      </c>
      <c r="Q237" s="2">
        <f t="shared" si="47"/>
        <v>-8</v>
      </c>
    </row>
    <row r="238" spans="1:140" x14ac:dyDescent="0.25">
      <c r="A238" s="1">
        <v>0.1</v>
      </c>
      <c r="B238" s="1">
        <v>1.7999999999999999E-2</v>
      </c>
      <c r="C238" s="4">
        <v>0.7</v>
      </c>
      <c r="D238" s="4">
        <v>3.5</v>
      </c>
      <c r="E238" s="1">
        <f t="shared" si="49"/>
        <v>7.2927002499999993</v>
      </c>
      <c r="F238" s="1">
        <f t="shared" si="50"/>
        <v>1.5</v>
      </c>
      <c r="G238" s="1">
        <f t="shared" si="51"/>
        <v>4.25</v>
      </c>
      <c r="H238" s="1">
        <f t="shared" si="48"/>
        <v>0.72</v>
      </c>
      <c r="I238" s="1">
        <f t="shared" si="41"/>
        <v>0.67683570135006144</v>
      </c>
      <c r="J238" s="6">
        <f t="shared" si="42"/>
        <v>1.4774634346346294</v>
      </c>
      <c r="K238" s="2">
        <f>IF((E238-F238-G238-H238)&lt;0,-1,1)</f>
        <v>1</v>
      </c>
      <c r="L238" s="2">
        <f t="shared" si="43"/>
        <v>2.75</v>
      </c>
      <c r="M238" s="2">
        <f t="shared" si="44"/>
        <v>1.5</v>
      </c>
      <c r="N238" s="2">
        <f t="shared" si="45"/>
        <v>2.5</v>
      </c>
      <c r="O238" s="2">
        <f t="shared" si="46"/>
        <v>0.16</v>
      </c>
      <c r="P238" s="2">
        <f>ROUND((1+10^(-6-Q238))*(1-SQRT(E238)/L238),2)</f>
        <v>0.2</v>
      </c>
      <c r="Q238" s="2">
        <f t="shared" si="47"/>
        <v>-7</v>
      </c>
    </row>
    <row r="239" spans="1:140" x14ac:dyDescent="0.25">
      <c r="A239" s="1">
        <v>0.01</v>
      </c>
      <c r="B239" s="1">
        <v>1.5E-3</v>
      </c>
      <c r="C239" s="4">
        <v>0</v>
      </c>
      <c r="D239" s="4">
        <v>0</v>
      </c>
      <c r="E239" s="1">
        <f t="shared" si="49"/>
        <v>7.5398295156250006</v>
      </c>
      <c r="F239" s="1">
        <f t="shared" si="50"/>
        <v>1.5</v>
      </c>
      <c r="G239" s="1">
        <f t="shared" si="51"/>
        <v>2.5</v>
      </c>
      <c r="H239" s="1">
        <f t="shared" ref="H239:H270" si="52">0.32*(1+D239)</f>
        <v>0.32</v>
      </c>
      <c r="I239" s="1">
        <f t="shared" si="41"/>
        <v>10.367302109689927</v>
      </c>
      <c r="J239" s="6">
        <f t="shared" si="42"/>
        <v>9.6457110000232132E-2</v>
      </c>
      <c r="K239" s="2">
        <f>IF((E239-F239-G239-H239)&lt;0,-1,1)</f>
        <v>1</v>
      </c>
      <c r="L239" s="2">
        <f t="shared" si="43"/>
        <v>2.75</v>
      </c>
      <c r="M239" s="2">
        <f t="shared" si="44"/>
        <v>1.5</v>
      </c>
      <c r="N239" s="2">
        <f t="shared" si="45"/>
        <v>2.5</v>
      </c>
      <c r="O239" s="2">
        <f t="shared" si="46"/>
        <v>0.32</v>
      </c>
      <c r="P239" s="2">
        <f>ROUND((1+10^(-6-Q239))*(1-SQRT(E239)/L239),2)</f>
        <v>0.15</v>
      </c>
      <c r="Q239" s="2">
        <f t="shared" si="47"/>
        <v>-8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</row>
    <row r="240" spans="1:140" x14ac:dyDescent="0.25">
      <c r="A240" s="1">
        <v>0.1</v>
      </c>
      <c r="B240" s="1">
        <v>1.3499999999999998E-2</v>
      </c>
      <c r="C240" s="4">
        <v>0</v>
      </c>
      <c r="D240" s="4">
        <v>0</v>
      </c>
      <c r="E240" s="1">
        <f t="shared" si="49"/>
        <v>7.3596907656250012</v>
      </c>
      <c r="F240" s="1">
        <f t="shared" si="50"/>
        <v>1.5</v>
      </c>
      <c r="G240" s="1">
        <f t="shared" si="51"/>
        <v>2.5</v>
      </c>
      <c r="H240" s="1">
        <f t="shared" si="52"/>
        <v>0.32</v>
      </c>
      <c r="I240" s="1">
        <f t="shared" si="41"/>
        <v>9.2397199506259078</v>
      </c>
      <c r="J240" s="6">
        <f t="shared" si="42"/>
        <v>0.1082283884515633</v>
      </c>
      <c r="K240" s="2">
        <f>IF((E240-F240-G240-H240)&lt;0,-1,1)</f>
        <v>1</v>
      </c>
      <c r="L240" s="2">
        <f t="shared" si="43"/>
        <v>2.75</v>
      </c>
      <c r="M240" s="2">
        <f t="shared" si="44"/>
        <v>1.5</v>
      </c>
      <c r="N240" s="2">
        <f t="shared" si="45"/>
        <v>2.5</v>
      </c>
      <c r="O240" s="2">
        <f t="shared" si="46"/>
        <v>0.32</v>
      </c>
      <c r="P240" s="2">
        <f>ROUND((1+10^(-6-Q240))*(1-SQRT(E240)/L240),2)</f>
        <v>0.15</v>
      </c>
      <c r="Q240" s="2">
        <f t="shared" si="47"/>
        <v>-7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</row>
    <row r="241" spans="1:140" x14ac:dyDescent="0.25">
      <c r="A241" s="1">
        <v>1</v>
      </c>
      <c r="B241" s="1">
        <v>7.5000000000000011E-2</v>
      </c>
      <c r="C241" s="4">
        <v>0</v>
      </c>
      <c r="D241" s="4">
        <v>0</v>
      </c>
      <c r="E241" s="1">
        <f t="shared" si="49"/>
        <v>6.4706640625000009</v>
      </c>
      <c r="F241" s="1">
        <f t="shared" si="50"/>
        <v>1.5</v>
      </c>
      <c r="G241" s="1">
        <f t="shared" si="51"/>
        <v>2.5</v>
      </c>
      <c r="H241" s="1">
        <f t="shared" si="52"/>
        <v>0.32</v>
      </c>
      <c r="I241" s="1">
        <f t="shared" si="41"/>
        <v>4.6253559097290085</v>
      </c>
      <c r="J241" s="6">
        <f t="shared" si="42"/>
        <v>0.21619957891166655</v>
      </c>
      <c r="K241" s="2">
        <f>IF((E241-F241-G241-H241)&lt;0,-1,1)</f>
        <v>1</v>
      </c>
      <c r="L241" s="2">
        <f t="shared" si="43"/>
        <v>2.75</v>
      </c>
      <c r="M241" s="2">
        <f t="shared" si="44"/>
        <v>1.5</v>
      </c>
      <c r="N241" s="2">
        <f t="shared" si="45"/>
        <v>2.5</v>
      </c>
      <c r="O241" s="2">
        <f t="shared" si="46"/>
        <v>0.32</v>
      </c>
      <c r="P241" s="2">
        <f>ROUND((1+10^(-6-Q241))*(1-SQRT(E241)/L241),2)</f>
        <v>0.15</v>
      </c>
      <c r="Q241" s="2">
        <f t="shared" si="47"/>
        <v>-6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</row>
    <row r="242" spans="1:140" x14ac:dyDescent="0.25">
      <c r="A242" s="1">
        <v>10</v>
      </c>
      <c r="B242" s="1">
        <v>0.13650000000000001</v>
      </c>
      <c r="C242" s="4">
        <v>0</v>
      </c>
      <c r="D242" s="4">
        <v>0</v>
      </c>
      <c r="E242" s="1">
        <f t="shared" si="49"/>
        <v>5.6388438906249991</v>
      </c>
      <c r="F242" s="1">
        <f t="shared" si="50"/>
        <v>1.5</v>
      </c>
      <c r="G242" s="1">
        <f t="shared" si="51"/>
        <v>2.5</v>
      </c>
      <c r="H242" s="1">
        <f t="shared" si="52"/>
        <v>0.32</v>
      </c>
      <c r="I242" s="1">
        <f t="shared" si="41"/>
        <v>1.7393492078388846</v>
      </c>
      <c r="J242" s="6">
        <f t="shared" si="42"/>
        <v>0.57492767725607274</v>
      </c>
      <c r="K242" s="2">
        <f>IF((E242-F242-G242-H242)&lt;0,-1,1)</f>
        <v>1</v>
      </c>
      <c r="L242" s="2">
        <f t="shared" si="43"/>
        <v>2.75</v>
      </c>
      <c r="M242" s="2">
        <f t="shared" si="44"/>
        <v>1.5</v>
      </c>
      <c r="N242" s="2">
        <f t="shared" si="45"/>
        <v>2.5</v>
      </c>
      <c r="O242" s="2">
        <f t="shared" si="46"/>
        <v>0.32</v>
      </c>
      <c r="P242" s="2">
        <f>ROUND((1+10^(-6-Q242))*(1-SQRT(E242)/L242),2)</f>
        <v>0.15</v>
      </c>
      <c r="Q242" s="2">
        <f t="shared" si="47"/>
        <v>-5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</row>
    <row r="243" spans="1:140" x14ac:dyDescent="0.25">
      <c r="A243" s="1">
        <v>100</v>
      </c>
      <c r="B243" s="1">
        <v>0.14850000000000002</v>
      </c>
      <c r="C243" s="4">
        <v>0</v>
      </c>
      <c r="D243" s="4">
        <v>0</v>
      </c>
      <c r="E243" s="1">
        <f t="shared" si="49"/>
        <v>5.4832076406249985</v>
      </c>
      <c r="F243" s="1">
        <f t="shared" si="50"/>
        <v>1.5</v>
      </c>
      <c r="G243" s="1">
        <f t="shared" si="51"/>
        <v>2.5</v>
      </c>
      <c r="H243" s="1">
        <f t="shared" si="52"/>
        <v>0.32</v>
      </c>
      <c r="I243" s="1">
        <f t="shared" si="41"/>
        <v>1.3530520152083756</v>
      </c>
      <c r="J243" s="6">
        <f t="shared" si="42"/>
        <v>0.73906988701095566</v>
      </c>
      <c r="K243" s="2">
        <f>IF((E243-F243-G243-H243)&lt;0,-1,1)</f>
        <v>1</v>
      </c>
      <c r="L243" s="2">
        <f t="shared" si="43"/>
        <v>2.75</v>
      </c>
      <c r="M243" s="2">
        <f t="shared" si="44"/>
        <v>1.5</v>
      </c>
      <c r="N243" s="2">
        <f t="shared" si="45"/>
        <v>2.5</v>
      </c>
      <c r="O243" s="2">
        <f t="shared" si="46"/>
        <v>0.32</v>
      </c>
      <c r="P243" s="2">
        <f>ROUND((1+10^(-6-Q243))*(1-SQRT(E243)/L243),2)</f>
        <v>0.15</v>
      </c>
      <c r="Q243" s="2">
        <f t="shared" si="47"/>
        <v>-4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</row>
    <row r="244" spans="1:140" x14ac:dyDescent="0.25">
      <c r="A244" s="1">
        <v>1000</v>
      </c>
      <c r="B244" s="1">
        <v>0.14985000000000001</v>
      </c>
      <c r="C244" s="4">
        <v>0</v>
      </c>
      <c r="D244" s="4">
        <v>0</v>
      </c>
      <c r="E244" s="1">
        <f t="shared" si="49"/>
        <v>5.4658348576562492</v>
      </c>
      <c r="F244" s="1">
        <f t="shared" si="50"/>
        <v>1.5</v>
      </c>
      <c r="G244" s="1">
        <f t="shared" si="51"/>
        <v>2.5</v>
      </c>
      <c r="H244" s="1">
        <f t="shared" si="52"/>
        <v>0.32</v>
      </c>
      <c r="I244" s="1">
        <f t="shared" si="41"/>
        <v>1.3129375210201168</v>
      </c>
      <c r="J244" s="6">
        <f t="shared" si="42"/>
        <v>0.76165086608464594</v>
      </c>
      <c r="K244" s="2">
        <f>IF((E244-F244-G244-H244)&lt;0,-1,1)</f>
        <v>1</v>
      </c>
      <c r="L244" s="2">
        <f t="shared" si="43"/>
        <v>2.75</v>
      </c>
      <c r="M244" s="2">
        <f t="shared" si="44"/>
        <v>1.5</v>
      </c>
      <c r="N244" s="2">
        <f t="shared" si="45"/>
        <v>2.5</v>
      </c>
      <c r="O244" s="2">
        <f t="shared" si="46"/>
        <v>0.32</v>
      </c>
      <c r="P244" s="2">
        <f>ROUND((1+10^(-6-Q244))*(1-SQRT(E244)/L244),2)</f>
        <v>0.15</v>
      </c>
      <c r="Q244" s="2">
        <f t="shared" si="47"/>
        <v>-3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</row>
    <row r="245" spans="1:140" x14ac:dyDescent="0.25">
      <c r="A245" s="1">
        <v>0.01</v>
      </c>
      <c r="B245" s="1">
        <v>1.5E-3</v>
      </c>
      <c r="C245" s="4">
        <v>0.02</v>
      </c>
      <c r="D245" s="4">
        <v>0.1</v>
      </c>
      <c r="E245" s="1">
        <f t="shared" si="49"/>
        <v>7.5398295156250006</v>
      </c>
      <c r="F245" s="1">
        <f t="shared" si="50"/>
        <v>1.5</v>
      </c>
      <c r="G245" s="1">
        <f t="shared" si="51"/>
        <v>2.5499999999999998</v>
      </c>
      <c r="H245" s="1">
        <f t="shared" si="52"/>
        <v>0.35200000000000004</v>
      </c>
      <c r="I245" s="1">
        <f t="shared" si="41"/>
        <v>9.8459740691274273</v>
      </c>
      <c r="J245" s="6">
        <f t="shared" si="42"/>
        <v>0.10156435442335288</v>
      </c>
      <c r="K245" s="2">
        <f>IF((E245-F245-G245-H245)&lt;0,-1,1)</f>
        <v>1</v>
      </c>
      <c r="L245" s="2">
        <f t="shared" si="43"/>
        <v>2.75</v>
      </c>
      <c r="M245" s="2">
        <f t="shared" si="44"/>
        <v>1.5</v>
      </c>
      <c r="N245" s="2">
        <f t="shared" si="45"/>
        <v>2.5</v>
      </c>
      <c r="O245" s="2">
        <f t="shared" si="46"/>
        <v>0.32</v>
      </c>
      <c r="P245" s="2">
        <f>ROUND((1+10^(-6-Q245))*(1-SQRT(E245)/L245),2)</f>
        <v>0.15</v>
      </c>
      <c r="Q245" s="2">
        <f t="shared" si="47"/>
        <v>-8</v>
      </c>
    </row>
    <row r="246" spans="1:140" x14ac:dyDescent="0.25">
      <c r="A246" s="1">
        <v>0.1</v>
      </c>
      <c r="B246" s="1">
        <v>1.3499999999999998E-2</v>
      </c>
      <c r="C246" s="4">
        <v>0.02</v>
      </c>
      <c r="D246" s="4">
        <v>0.1</v>
      </c>
      <c r="E246" s="1">
        <f t="shared" si="49"/>
        <v>7.3596907656250012</v>
      </c>
      <c r="F246" s="1">
        <f t="shared" si="50"/>
        <v>1.5</v>
      </c>
      <c r="G246" s="1">
        <f t="shared" si="51"/>
        <v>2.5499999999999998</v>
      </c>
      <c r="H246" s="1">
        <f t="shared" si="52"/>
        <v>0.35200000000000004</v>
      </c>
      <c r="I246" s="1">
        <f t="shared" si="41"/>
        <v>8.7479346650634078</v>
      </c>
      <c r="J246" s="6">
        <f t="shared" si="42"/>
        <v>0.11431269645779318</v>
      </c>
      <c r="K246" s="2">
        <f>IF((E246-F246-G246-H246)&lt;0,-1,1)</f>
        <v>1</v>
      </c>
      <c r="L246" s="2">
        <f t="shared" si="43"/>
        <v>2.75</v>
      </c>
      <c r="M246" s="2">
        <f t="shared" si="44"/>
        <v>1.5</v>
      </c>
      <c r="N246" s="2">
        <f t="shared" si="45"/>
        <v>2.5</v>
      </c>
      <c r="O246" s="2">
        <f t="shared" si="46"/>
        <v>0.32</v>
      </c>
      <c r="P246" s="2">
        <f>ROUND((1+10^(-6-Q246))*(1-SQRT(E246)/L246),2)</f>
        <v>0.15</v>
      </c>
      <c r="Q246" s="2">
        <f t="shared" si="47"/>
        <v>-7</v>
      </c>
    </row>
    <row r="247" spans="1:140" x14ac:dyDescent="0.25">
      <c r="A247" s="1">
        <v>1</v>
      </c>
      <c r="B247" s="1">
        <v>7.5000000000000011E-2</v>
      </c>
      <c r="C247" s="4">
        <v>0.02</v>
      </c>
      <c r="D247" s="4">
        <v>0.1</v>
      </c>
      <c r="E247" s="1">
        <f t="shared" si="49"/>
        <v>6.4706640625000009</v>
      </c>
      <c r="F247" s="1">
        <f t="shared" si="50"/>
        <v>1.5</v>
      </c>
      <c r="G247" s="1">
        <f t="shared" si="51"/>
        <v>2.5499999999999998</v>
      </c>
      <c r="H247" s="1">
        <f t="shared" si="52"/>
        <v>0.35200000000000004</v>
      </c>
      <c r="I247" s="1">
        <f t="shared" si="41"/>
        <v>4.2793710034790093</v>
      </c>
      <c r="J247" s="6">
        <f t="shared" si="42"/>
        <v>0.23367920173012058</v>
      </c>
      <c r="K247" s="2">
        <f>IF((E247-F247-G247-H247)&lt;0,-1,1)</f>
        <v>1</v>
      </c>
      <c r="L247" s="2">
        <f t="shared" si="43"/>
        <v>2.75</v>
      </c>
      <c r="M247" s="2">
        <f t="shared" si="44"/>
        <v>1.5</v>
      </c>
      <c r="N247" s="2">
        <f t="shared" si="45"/>
        <v>2.5</v>
      </c>
      <c r="O247" s="2">
        <f t="shared" si="46"/>
        <v>0.32</v>
      </c>
      <c r="P247" s="2">
        <f>ROUND((1+10^(-6-Q247))*(1-SQRT(E247)/L247),2)</f>
        <v>0.15</v>
      </c>
      <c r="Q247" s="2">
        <f t="shared" si="47"/>
        <v>-6</v>
      </c>
    </row>
    <row r="248" spans="1:140" x14ac:dyDescent="0.25">
      <c r="A248" s="1">
        <v>10</v>
      </c>
      <c r="B248" s="1">
        <v>0.13650000000000001</v>
      </c>
      <c r="C248" s="4">
        <v>0.02</v>
      </c>
      <c r="D248" s="4">
        <v>0.1</v>
      </c>
      <c r="E248" s="1">
        <f t="shared" si="49"/>
        <v>5.6388438906249991</v>
      </c>
      <c r="F248" s="1">
        <f t="shared" si="50"/>
        <v>1.5</v>
      </c>
      <c r="G248" s="1">
        <f t="shared" si="51"/>
        <v>2.5499999999999998</v>
      </c>
      <c r="H248" s="1">
        <f t="shared" si="52"/>
        <v>0.35200000000000004</v>
      </c>
      <c r="I248" s="1">
        <f t="shared" si="41"/>
        <v>1.529782809776385</v>
      </c>
      <c r="J248" s="6">
        <f t="shared" si="42"/>
        <v>0.65368756506433379</v>
      </c>
      <c r="K248" s="2">
        <f>IF((E248-F248-G248-H248)&lt;0,-1,1)</f>
        <v>1</v>
      </c>
      <c r="L248" s="2">
        <f t="shared" si="43"/>
        <v>2.75</v>
      </c>
      <c r="M248" s="2">
        <f t="shared" si="44"/>
        <v>1.5</v>
      </c>
      <c r="N248" s="2">
        <f t="shared" si="45"/>
        <v>2.5</v>
      </c>
      <c r="O248" s="2">
        <f t="shared" si="46"/>
        <v>0.32</v>
      </c>
      <c r="P248" s="2">
        <f>ROUND((1+10^(-6-Q248))*(1-SQRT(E248)/L248),2)</f>
        <v>0.15</v>
      </c>
      <c r="Q248" s="2">
        <f t="shared" si="47"/>
        <v>-5</v>
      </c>
    </row>
    <row r="249" spans="1:140" x14ac:dyDescent="0.25">
      <c r="A249" s="1">
        <v>100</v>
      </c>
      <c r="B249" s="1">
        <v>0.14850000000000002</v>
      </c>
      <c r="C249" s="4">
        <v>0.02</v>
      </c>
      <c r="D249" s="4">
        <v>0.1</v>
      </c>
      <c r="E249" s="1">
        <f t="shared" si="49"/>
        <v>5.4832076406249985</v>
      </c>
      <c r="F249" s="1">
        <f t="shared" si="50"/>
        <v>1.5</v>
      </c>
      <c r="G249" s="1">
        <f t="shared" si="51"/>
        <v>2.5499999999999998</v>
      </c>
      <c r="H249" s="1">
        <f t="shared" si="52"/>
        <v>0.35200000000000004</v>
      </c>
      <c r="I249" s="1">
        <f t="shared" si="41"/>
        <v>1.1690099621458763</v>
      </c>
      <c r="J249" s="6">
        <f t="shared" si="42"/>
        <v>0.85542470327999975</v>
      </c>
      <c r="K249" s="2">
        <f>IF((E249-F249-G249-H249)&lt;0,-1,1)</f>
        <v>1</v>
      </c>
      <c r="L249" s="2">
        <f t="shared" si="43"/>
        <v>2.75</v>
      </c>
      <c r="M249" s="2">
        <f t="shared" si="44"/>
        <v>1.5</v>
      </c>
      <c r="N249" s="2">
        <f t="shared" si="45"/>
        <v>2.5</v>
      </c>
      <c r="O249" s="2">
        <f t="shared" si="46"/>
        <v>0.32</v>
      </c>
      <c r="P249" s="2">
        <f>ROUND((1+10^(-6-Q249))*(1-SQRT(E249)/L249),2)</f>
        <v>0.15</v>
      </c>
      <c r="Q249" s="2">
        <f t="shared" si="47"/>
        <v>-4</v>
      </c>
    </row>
    <row r="250" spans="1:140" x14ac:dyDescent="0.25">
      <c r="A250" s="1">
        <v>1000</v>
      </c>
      <c r="B250" s="1">
        <v>0.14985000000000001</v>
      </c>
      <c r="C250" s="4">
        <v>0.02</v>
      </c>
      <c r="D250" s="4">
        <v>0.1</v>
      </c>
      <c r="E250" s="1">
        <f t="shared" si="49"/>
        <v>5.4658348576562492</v>
      </c>
      <c r="F250" s="1">
        <f t="shared" si="50"/>
        <v>1.5</v>
      </c>
      <c r="G250" s="1">
        <f t="shared" si="51"/>
        <v>2.5499999999999998</v>
      </c>
      <c r="H250" s="1">
        <f t="shared" si="52"/>
        <v>0.35200000000000004</v>
      </c>
      <c r="I250" s="1">
        <f t="shared" si="41"/>
        <v>1.1317446043644923</v>
      </c>
      <c r="J250" s="6">
        <f t="shared" si="42"/>
        <v>0.88359157723710047</v>
      </c>
      <c r="K250" s="2">
        <f>IF((E250-F250-G250-H250)&lt;0,-1,1)</f>
        <v>1</v>
      </c>
      <c r="L250" s="2">
        <f t="shared" si="43"/>
        <v>2.75</v>
      </c>
      <c r="M250" s="2">
        <f t="shared" si="44"/>
        <v>1.5</v>
      </c>
      <c r="N250" s="2">
        <f t="shared" si="45"/>
        <v>2.5</v>
      </c>
      <c r="O250" s="2">
        <f t="shared" si="46"/>
        <v>0.32</v>
      </c>
      <c r="P250" s="2">
        <f>ROUND((1+10^(-6-Q250))*(1-SQRT(E250)/L250),2)</f>
        <v>0.15</v>
      </c>
      <c r="Q250" s="2">
        <f t="shared" si="47"/>
        <v>-3</v>
      </c>
    </row>
    <row r="251" spans="1:140" x14ac:dyDescent="0.25">
      <c r="A251" s="1">
        <v>0.01</v>
      </c>
      <c r="B251" s="1">
        <v>1.5E-3</v>
      </c>
      <c r="C251" s="4">
        <v>0.04</v>
      </c>
      <c r="D251" s="4">
        <v>0.2</v>
      </c>
      <c r="E251" s="1">
        <f t="shared" si="49"/>
        <v>7.5398295156250006</v>
      </c>
      <c r="F251" s="1">
        <f t="shared" si="50"/>
        <v>1.5</v>
      </c>
      <c r="G251" s="1">
        <f t="shared" si="51"/>
        <v>2.6</v>
      </c>
      <c r="H251" s="1">
        <f t="shared" si="52"/>
        <v>0.38400000000000001</v>
      </c>
      <c r="I251" s="1">
        <f t="shared" si="41"/>
        <v>9.3380940285649263</v>
      </c>
      <c r="J251" s="6">
        <f t="shared" si="42"/>
        <v>0.10708823416652612</v>
      </c>
      <c r="K251" s="2">
        <f>IF((E251-F251-G251-H251)&lt;0,-1,1)</f>
        <v>1</v>
      </c>
      <c r="L251" s="2">
        <f t="shared" si="43"/>
        <v>2.75</v>
      </c>
      <c r="M251" s="2">
        <f t="shared" si="44"/>
        <v>1.5</v>
      </c>
      <c r="N251" s="2">
        <f t="shared" si="45"/>
        <v>2.5</v>
      </c>
      <c r="O251" s="2">
        <f t="shared" si="46"/>
        <v>0.32</v>
      </c>
      <c r="P251" s="2">
        <f>ROUND((1+10^(-6-Q251))*(1-SQRT(E251)/L251),2)</f>
        <v>0.15</v>
      </c>
      <c r="Q251" s="2">
        <f t="shared" si="47"/>
        <v>-8</v>
      </c>
    </row>
    <row r="252" spans="1:140" x14ac:dyDescent="0.25">
      <c r="A252" s="1">
        <v>0.1</v>
      </c>
      <c r="B252" s="1">
        <v>1.3499999999999998E-2</v>
      </c>
      <c r="C252" s="4">
        <v>0.04</v>
      </c>
      <c r="D252" s="4">
        <v>0.2</v>
      </c>
      <c r="E252" s="1">
        <f t="shared" si="49"/>
        <v>7.3596907656250012</v>
      </c>
      <c r="F252" s="1">
        <f t="shared" si="50"/>
        <v>1.5</v>
      </c>
      <c r="G252" s="1">
        <f t="shared" si="51"/>
        <v>2.6</v>
      </c>
      <c r="H252" s="1">
        <f t="shared" si="52"/>
        <v>0.38400000000000001</v>
      </c>
      <c r="I252" s="1">
        <f t="shared" si="41"/>
        <v>8.2695973795009063</v>
      </c>
      <c r="J252" s="6">
        <f t="shared" si="42"/>
        <v>0.12092487144281658</v>
      </c>
      <c r="K252" s="2">
        <f>IF((E252-F252-G252-H252)&lt;0,-1,1)</f>
        <v>1</v>
      </c>
      <c r="L252" s="2">
        <f t="shared" si="43"/>
        <v>2.75</v>
      </c>
      <c r="M252" s="2">
        <f t="shared" si="44"/>
        <v>1.5</v>
      </c>
      <c r="N252" s="2">
        <f t="shared" si="45"/>
        <v>2.5</v>
      </c>
      <c r="O252" s="2">
        <f t="shared" si="46"/>
        <v>0.32</v>
      </c>
      <c r="P252" s="2">
        <f>ROUND((1+10^(-6-Q252))*(1-SQRT(E252)/L252),2)</f>
        <v>0.15</v>
      </c>
      <c r="Q252" s="2">
        <f t="shared" si="47"/>
        <v>-7</v>
      </c>
    </row>
    <row r="253" spans="1:140" x14ac:dyDescent="0.25">
      <c r="A253" s="1">
        <v>1</v>
      </c>
      <c r="B253" s="1">
        <v>7.5000000000000011E-2</v>
      </c>
      <c r="C253" s="4">
        <v>0.04</v>
      </c>
      <c r="D253" s="4">
        <v>0.2</v>
      </c>
      <c r="E253" s="1">
        <f t="shared" si="49"/>
        <v>6.4706640625000009</v>
      </c>
      <c r="F253" s="1">
        <f t="shared" si="50"/>
        <v>1.5</v>
      </c>
      <c r="G253" s="1">
        <f t="shared" si="51"/>
        <v>2.6</v>
      </c>
      <c r="H253" s="1">
        <f t="shared" si="52"/>
        <v>0.38400000000000001</v>
      </c>
      <c r="I253" s="1">
        <f t="shared" si="41"/>
        <v>3.9468340972290075</v>
      </c>
      <c r="J253" s="6">
        <f t="shared" si="42"/>
        <v>0.25336762969137211</v>
      </c>
      <c r="K253" s="2">
        <f>IF((E253-F253-G253-H253)&lt;0,-1,1)</f>
        <v>1</v>
      </c>
      <c r="L253" s="2">
        <f t="shared" si="43"/>
        <v>2.75</v>
      </c>
      <c r="M253" s="2">
        <f t="shared" si="44"/>
        <v>1.5</v>
      </c>
      <c r="N253" s="2">
        <f t="shared" si="45"/>
        <v>2.5</v>
      </c>
      <c r="O253" s="2">
        <f t="shared" si="46"/>
        <v>0.32</v>
      </c>
      <c r="P253" s="2">
        <f>ROUND((1+10^(-6-Q253))*(1-SQRT(E253)/L253),2)</f>
        <v>0.15</v>
      </c>
      <c r="Q253" s="2">
        <f t="shared" si="47"/>
        <v>-6</v>
      </c>
    </row>
    <row r="254" spans="1:140" x14ac:dyDescent="0.25">
      <c r="A254" s="1">
        <v>10</v>
      </c>
      <c r="B254" s="1">
        <v>0.13650000000000001</v>
      </c>
      <c r="C254" s="4">
        <v>0.04</v>
      </c>
      <c r="D254" s="4">
        <v>0.2</v>
      </c>
      <c r="E254" s="1">
        <f t="shared" si="49"/>
        <v>5.6388438906249991</v>
      </c>
      <c r="F254" s="1">
        <f t="shared" si="50"/>
        <v>1.5</v>
      </c>
      <c r="G254" s="1">
        <f t="shared" si="51"/>
        <v>2.6</v>
      </c>
      <c r="H254" s="1">
        <f t="shared" si="52"/>
        <v>0.38400000000000001</v>
      </c>
      <c r="I254" s="1">
        <f t="shared" si="41"/>
        <v>1.3336644117138849</v>
      </c>
      <c r="J254" s="6">
        <f t="shared" si="42"/>
        <v>0.74981381464239971</v>
      </c>
      <c r="K254" s="2">
        <f>IF((E254-F254-G254-H254)&lt;0,-1,1)</f>
        <v>1</v>
      </c>
      <c r="L254" s="2">
        <f t="shared" si="43"/>
        <v>2.75</v>
      </c>
      <c r="M254" s="2">
        <f t="shared" si="44"/>
        <v>1.5</v>
      </c>
      <c r="N254" s="2">
        <f t="shared" si="45"/>
        <v>2.5</v>
      </c>
      <c r="O254" s="2">
        <f t="shared" si="46"/>
        <v>0.32</v>
      </c>
      <c r="P254" s="2">
        <f>ROUND((1+10^(-6-Q254))*(1-SQRT(E254)/L254),2)</f>
        <v>0.15</v>
      </c>
      <c r="Q254" s="2">
        <f t="shared" si="47"/>
        <v>-5</v>
      </c>
    </row>
    <row r="255" spans="1:140" x14ac:dyDescent="0.25">
      <c r="A255" s="1">
        <v>100</v>
      </c>
      <c r="B255" s="1">
        <v>0.14850000000000002</v>
      </c>
      <c r="C255" s="4">
        <v>0.04</v>
      </c>
      <c r="D255" s="4">
        <v>0.2</v>
      </c>
      <c r="E255" s="1">
        <f t="shared" si="49"/>
        <v>5.4832076406249985</v>
      </c>
      <c r="F255" s="1">
        <f t="shared" si="50"/>
        <v>1.5</v>
      </c>
      <c r="G255" s="1">
        <f t="shared" si="51"/>
        <v>2.6</v>
      </c>
      <c r="H255" s="1">
        <f t="shared" si="52"/>
        <v>0.38400000000000001</v>
      </c>
      <c r="I255" s="1">
        <f t="shared" si="41"/>
        <v>0.99841590908337607</v>
      </c>
      <c r="J255" s="6">
        <f t="shared" si="42"/>
        <v>1.0015866042419919</v>
      </c>
      <c r="K255" s="2">
        <f>IF((E255-F255-G255-H255)&lt;0,-1,1)</f>
        <v>1</v>
      </c>
      <c r="L255" s="2">
        <f t="shared" si="43"/>
        <v>2.75</v>
      </c>
      <c r="M255" s="2">
        <f t="shared" si="44"/>
        <v>1.5</v>
      </c>
      <c r="N255" s="2">
        <f t="shared" si="45"/>
        <v>2.5</v>
      </c>
      <c r="O255" s="2">
        <f t="shared" si="46"/>
        <v>0.32</v>
      </c>
      <c r="P255" s="2">
        <f>ROUND((1+10^(-6-Q255))*(1-SQRT(E255)/L255),2)</f>
        <v>0.15</v>
      </c>
      <c r="Q255" s="2">
        <f t="shared" si="47"/>
        <v>-4</v>
      </c>
    </row>
    <row r="256" spans="1:140" x14ac:dyDescent="0.25">
      <c r="A256" s="1">
        <v>1000</v>
      </c>
      <c r="B256" s="1">
        <v>0.14985000000000001</v>
      </c>
      <c r="C256" s="4">
        <v>0.04</v>
      </c>
      <c r="D256" s="4">
        <v>0.2</v>
      </c>
      <c r="E256" s="1">
        <f t="shared" si="49"/>
        <v>5.4658348576562492</v>
      </c>
      <c r="F256" s="1">
        <f t="shared" si="50"/>
        <v>1.5</v>
      </c>
      <c r="G256" s="1">
        <f t="shared" si="51"/>
        <v>2.6</v>
      </c>
      <c r="H256" s="1">
        <f t="shared" si="52"/>
        <v>0.38400000000000001</v>
      </c>
      <c r="I256" s="1">
        <f t="shared" si="41"/>
        <v>0.96399968770886701</v>
      </c>
      <c r="J256" s="6">
        <f t="shared" si="42"/>
        <v>1.0373447343916622</v>
      </c>
      <c r="K256" s="2">
        <f>IF((E256-F256-G256-H256)&lt;0,-1,1)</f>
        <v>1</v>
      </c>
      <c r="L256" s="2">
        <f t="shared" si="43"/>
        <v>2.75</v>
      </c>
      <c r="M256" s="2">
        <f t="shared" si="44"/>
        <v>1.5</v>
      </c>
      <c r="N256" s="2">
        <f t="shared" si="45"/>
        <v>2.5</v>
      </c>
      <c r="O256" s="2">
        <f t="shared" si="46"/>
        <v>0.32</v>
      </c>
      <c r="P256" s="2">
        <f>ROUND((1+10^(-6-Q256))*(1-SQRT(E256)/L256),2)</f>
        <v>0.15</v>
      </c>
      <c r="Q256" s="2">
        <f t="shared" si="47"/>
        <v>-3</v>
      </c>
    </row>
    <row r="257" spans="1:17" x14ac:dyDescent="0.25">
      <c r="A257" s="1">
        <v>0.01</v>
      </c>
      <c r="B257" s="1">
        <v>1.5E-3</v>
      </c>
      <c r="C257" s="4">
        <v>0.06</v>
      </c>
      <c r="D257" s="4">
        <v>0.3</v>
      </c>
      <c r="E257" s="1">
        <f t="shared" si="49"/>
        <v>7.5398295156250006</v>
      </c>
      <c r="F257" s="1">
        <f t="shared" si="50"/>
        <v>1.5</v>
      </c>
      <c r="G257" s="1">
        <f t="shared" si="51"/>
        <v>2.6500000000000004</v>
      </c>
      <c r="H257" s="1">
        <f t="shared" si="52"/>
        <v>0.41600000000000004</v>
      </c>
      <c r="I257" s="1">
        <f t="shared" si="41"/>
        <v>8.8436619880024239</v>
      </c>
      <c r="J257" s="6">
        <f t="shared" si="42"/>
        <v>0.11307533025986632</v>
      </c>
      <c r="K257" s="2">
        <f>IF((E257-F257-G257-H257)&lt;0,-1,1)</f>
        <v>1</v>
      </c>
      <c r="L257" s="2">
        <f t="shared" si="43"/>
        <v>2.75</v>
      </c>
      <c r="M257" s="2">
        <f t="shared" si="44"/>
        <v>1.5</v>
      </c>
      <c r="N257" s="2">
        <f t="shared" si="45"/>
        <v>2.5</v>
      </c>
      <c r="O257" s="2">
        <f t="shared" si="46"/>
        <v>0.32</v>
      </c>
      <c r="P257" s="2">
        <f>ROUND((1+10^(-6-Q257))*(1-SQRT(E257)/L257),2)</f>
        <v>0.15</v>
      </c>
      <c r="Q257" s="2">
        <f t="shared" si="47"/>
        <v>-8</v>
      </c>
    </row>
    <row r="258" spans="1:17" x14ac:dyDescent="0.25">
      <c r="A258" s="1">
        <v>0.1</v>
      </c>
      <c r="B258" s="1">
        <v>1.3499999999999998E-2</v>
      </c>
      <c r="C258" s="4">
        <v>0.06</v>
      </c>
      <c r="D258" s="4">
        <v>0.3</v>
      </c>
      <c r="E258" s="1">
        <f t="shared" si="49"/>
        <v>7.3596907656250012</v>
      </c>
      <c r="F258" s="1">
        <f t="shared" si="50"/>
        <v>1.5</v>
      </c>
      <c r="G258" s="1">
        <f t="shared" si="51"/>
        <v>2.6500000000000004</v>
      </c>
      <c r="H258" s="1">
        <f t="shared" si="52"/>
        <v>0.41600000000000004</v>
      </c>
      <c r="I258" s="1">
        <f t="shared" ref="I258:I321" si="53">(E258-F258-G258-H258)*(E258-F258-G258-H258)</f>
        <v>7.8047080939384044</v>
      </c>
      <c r="J258" s="6">
        <f t="shared" ref="J258:J321" si="54">1/I258</f>
        <v>0.12812779004209765</v>
      </c>
      <c r="K258" s="2">
        <f>IF((E258-F258-G258-H258)&lt;0,-1,1)</f>
        <v>1</v>
      </c>
      <c r="L258" s="2">
        <f t="shared" ref="L258:L321" si="55">SQRT(E258/(1-B258)^2)</f>
        <v>2.75</v>
      </c>
      <c r="M258" s="2">
        <f t="shared" ref="M258:M321" si="56">F258</f>
        <v>1.5</v>
      </c>
      <c r="N258" s="2">
        <f t="shared" ref="N258:N321" si="57">G258/(1+C258)</f>
        <v>2.5</v>
      </c>
      <c r="O258" s="2">
        <f t="shared" ref="O258:O321" si="58">H258/(1+D258)</f>
        <v>0.32</v>
      </c>
      <c r="P258" s="2">
        <f>ROUND((1+10^(-6-Q258))*(1-SQRT(E258)/L258),2)</f>
        <v>0.15</v>
      </c>
      <c r="Q258" s="2">
        <f t="shared" ref="Q258:Q321" si="59">LOG10(A258)-6</f>
        <v>-7</v>
      </c>
    </row>
    <row r="259" spans="1:17" x14ac:dyDescent="0.25">
      <c r="A259" s="1">
        <v>1</v>
      </c>
      <c r="B259" s="1">
        <v>7.5000000000000011E-2</v>
      </c>
      <c r="C259" s="4">
        <v>0.06</v>
      </c>
      <c r="D259" s="4">
        <v>0.3</v>
      </c>
      <c r="E259" s="1">
        <f t="shared" si="49"/>
        <v>6.4706640625000009</v>
      </c>
      <c r="F259" s="1">
        <f t="shared" si="50"/>
        <v>1.5</v>
      </c>
      <c r="G259" s="1">
        <f t="shared" si="51"/>
        <v>2.6500000000000004</v>
      </c>
      <c r="H259" s="1">
        <f t="shared" si="52"/>
        <v>0.41600000000000004</v>
      </c>
      <c r="I259" s="1">
        <f t="shared" si="53"/>
        <v>3.6277451909790064</v>
      </c>
      <c r="J259" s="6">
        <f t="shared" si="54"/>
        <v>0.27565331834404105</v>
      </c>
      <c r="K259" s="2">
        <f>IF((E259-F259-G259-H259)&lt;0,-1,1)</f>
        <v>1</v>
      </c>
      <c r="L259" s="2">
        <f t="shared" si="55"/>
        <v>2.75</v>
      </c>
      <c r="M259" s="2">
        <f t="shared" si="56"/>
        <v>1.5</v>
      </c>
      <c r="N259" s="2">
        <f t="shared" si="57"/>
        <v>2.5</v>
      </c>
      <c r="O259" s="2">
        <f t="shared" si="58"/>
        <v>0.32</v>
      </c>
      <c r="P259" s="2">
        <f>ROUND((1+10^(-6-Q259))*(1-SQRT(E259)/L259),2)</f>
        <v>0.15</v>
      </c>
      <c r="Q259" s="2">
        <f t="shared" si="59"/>
        <v>-6</v>
      </c>
    </row>
    <row r="260" spans="1:17" x14ac:dyDescent="0.25">
      <c r="A260" s="1">
        <v>10</v>
      </c>
      <c r="B260" s="1">
        <v>0.13650000000000001</v>
      </c>
      <c r="C260" s="4">
        <v>0.06</v>
      </c>
      <c r="D260" s="4">
        <v>0.3</v>
      </c>
      <c r="E260" s="1">
        <f t="shared" si="49"/>
        <v>5.6388438906249991</v>
      </c>
      <c r="F260" s="1">
        <f t="shared" si="50"/>
        <v>1.5</v>
      </c>
      <c r="G260" s="1">
        <f t="shared" si="51"/>
        <v>2.6500000000000004</v>
      </c>
      <c r="H260" s="1">
        <f t="shared" si="52"/>
        <v>0.41600000000000004</v>
      </c>
      <c r="I260" s="1">
        <f t="shared" si="53"/>
        <v>1.1509940136513845</v>
      </c>
      <c r="J260" s="6">
        <f t="shared" si="54"/>
        <v>0.86881424937009455</v>
      </c>
      <c r="K260" s="2">
        <f>IF((E260-F260-G260-H260)&lt;0,-1,1)</f>
        <v>1</v>
      </c>
      <c r="L260" s="2">
        <f t="shared" si="55"/>
        <v>2.75</v>
      </c>
      <c r="M260" s="2">
        <f t="shared" si="56"/>
        <v>1.5</v>
      </c>
      <c r="N260" s="2">
        <f t="shared" si="57"/>
        <v>2.5</v>
      </c>
      <c r="O260" s="2">
        <f t="shared" si="58"/>
        <v>0.32</v>
      </c>
      <c r="P260" s="2">
        <f>ROUND((1+10^(-6-Q260))*(1-SQRT(E260)/L260),2)</f>
        <v>0.15</v>
      </c>
      <c r="Q260" s="2">
        <f t="shared" si="59"/>
        <v>-5</v>
      </c>
    </row>
    <row r="261" spans="1:17" x14ac:dyDescent="0.25">
      <c r="A261" s="1">
        <v>100</v>
      </c>
      <c r="B261" s="1">
        <v>0.14850000000000002</v>
      </c>
      <c r="C261" s="4">
        <v>0.06</v>
      </c>
      <c r="D261" s="4">
        <v>0.3</v>
      </c>
      <c r="E261" s="1">
        <f t="shared" si="49"/>
        <v>5.4832076406249985</v>
      </c>
      <c r="F261" s="1">
        <f t="shared" si="50"/>
        <v>1.5</v>
      </c>
      <c r="G261" s="1">
        <f t="shared" si="51"/>
        <v>2.6500000000000004</v>
      </c>
      <c r="H261" s="1">
        <f t="shared" si="52"/>
        <v>0.41600000000000004</v>
      </c>
      <c r="I261" s="1">
        <f t="shared" si="53"/>
        <v>0.84126985602087578</v>
      </c>
      <c r="J261" s="6">
        <f t="shared" si="54"/>
        <v>1.1886792244404218</v>
      </c>
      <c r="K261" s="2">
        <f>IF((E261-F261-G261-H261)&lt;0,-1,1)</f>
        <v>1</v>
      </c>
      <c r="L261" s="2">
        <f t="shared" si="55"/>
        <v>2.75</v>
      </c>
      <c r="M261" s="2">
        <f t="shared" si="56"/>
        <v>1.5</v>
      </c>
      <c r="N261" s="2">
        <f t="shared" si="57"/>
        <v>2.5</v>
      </c>
      <c r="O261" s="2">
        <f t="shared" si="58"/>
        <v>0.32</v>
      </c>
      <c r="P261" s="2">
        <f>ROUND((1+10^(-6-Q261))*(1-SQRT(E261)/L261),2)</f>
        <v>0.15</v>
      </c>
      <c r="Q261" s="2">
        <f t="shared" si="59"/>
        <v>-4</v>
      </c>
    </row>
    <row r="262" spans="1:17" x14ac:dyDescent="0.25">
      <c r="A262" s="1">
        <v>1000</v>
      </c>
      <c r="B262" s="1">
        <v>0.14985000000000001</v>
      </c>
      <c r="C262" s="4">
        <v>0.06</v>
      </c>
      <c r="D262" s="4">
        <v>0.3</v>
      </c>
      <c r="E262" s="1">
        <f t="shared" si="49"/>
        <v>5.4658348576562492</v>
      </c>
      <c r="F262" s="1">
        <f t="shared" si="50"/>
        <v>1.5</v>
      </c>
      <c r="G262" s="1">
        <f t="shared" si="51"/>
        <v>2.6500000000000004</v>
      </c>
      <c r="H262" s="1">
        <f t="shared" si="52"/>
        <v>0.41600000000000004</v>
      </c>
      <c r="I262" s="1">
        <f t="shared" si="53"/>
        <v>0.80970277105324162</v>
      </c>
      <c r="J262" s="6">
        <f t="shared" si="54"/>
        <v>1.2350210913805129</v>
      </c>
      <c r="K262" s="2">
        <f>IF((E262-F262-G262-H262)&lt;0,-1,1)</f>
        <v>1</v>
      </c>
      <c r="L262" s="2">
        <f t="shared" si="55"/>
        <v>2.75</v>
      </c>
      <c r="M262" s="2">
        <f t="shared" si="56"/>
        <v>1.5</v>
      </c>
      <c r="N262" s="2">
        <f t="shared" si="57"/>
        <v>2.5</v>
      </c>
      <c r="O262" s="2">
        <f t="shared" si="58"/>
        <v>0.32</v>
      </c>
      <c r="P262" s="2">
        <f>ROUND((1+10^(-6-Q262))*(1-SQRT(E262)/L262),2)</f>
        <v>0.15</v>
      </c>
      <c r="Q262" s="2">
        <f t="shared" si="59"/>
        <v>-3</v>
      </c>
    </row>
    <row r="263" spans="1:17" x14ac:dyDescent="0.25">
      <c r="A263" s="1">
        <v>0.01</v>
      </c>
      <c r="B263" s="1">
        <v>1.5E-3</v>
      </c>
      <c r="C263" s="4">
        <v>0.08</v>
      </c>
      <c r="D263" s="4">
        <v>0.4</v>
      </c>
      <c r="E263" s="1">
        <f t="shared" si="49"/>
        <v>7.5398295156250006</v>
      </c>
      <c r="F263" s="1">
        <f t="shared" si="50"/>
        <v>1.5</v>
      </c>
      <c r="G263" s="1">
        <f t="shared" si="51"/>
        <v>2.7</v>
      </c>
      <c r="H263" s="1">
        <f t="shared" si="52"/>
        <v>0.44799999999999995</v>
      </c>
      <c r="I263" s="1">
        <f t="shared" si="53"/>
        <v>8.3626779474399253</v>
      </c>
      <c r="J263" s="6">
        <f t="shared" si="54"/>
        <v>0.11957892032732541</v>
      </c>
      <c r="K263" s="2">
        <f>IF((E263-F263-G263-H263)&lt;0,-1,1)</f>
        <v>1</v>
      </c>
      <c r="L263" s="2">
        <f t="shared" si="55"/>
        <v>2.75</v>
      </c>
      <c r="M263" s="2">
        <f t="shared" si="56"/>
        <v>1.5</v>
      </c>
      <c r="N263" s="2">
        <f t="shared" si="57"/>
        <v>2.5</v>
      </c>
      <c r="O263" s="2">
        <f t="shared" si="58"/>
        <v>0.32</v>
      </c>
      <c r="P263" s="2">
        <f>ROUND((1+10^(-6-Q263))*(1-SQRT(E263)/L263),2)</f>
        <v>0.15</v>
      </c>
      <c r="Q263" s="2">
        <f t="shared" si="59"/>
        <v>-8</v>
      </c>
    </row>
    <row r="264" spans="1:17" x14ac:dyDescent="0.25">
      <c r="A264" s="1">
        <v>0.1</v>
      </c>
      <c r="B264" s="1">
        <v>1.3499999999999998E-2</v>
      </c>
      <c r="C264" s="4">
        <v>0.08</v>
      </c>
      <c r="D264" s="4">
        <v>0.4</v>
      </c>
      <c r="E264" s="1">
        <f t="shared" si="49"/>
        <v>7.3596907656250012</v>
      </c>
      <c r="F264" s="1">
        <f t="shared" si="50"/>
        <v>1.5</v>
      </c>
      <c r="G264" s="1">
        <f t="shared" si="51"/>
        <v>2.7</v>
      </c>
      <c r="H264" s="1">
        <f t="shared" si="52"/>
        <v>0.44799999999999995</v>
      </c>
      <c r="I264" s="1">
        <f t="shared" si="53"/>
        <v>7.3532668083759045</v>
      </c>
      <c r="J264" s="6">
        <f t="shared" si="54"/>
        <v>0.13599397737899671</v>
      </c>
      <c r="K264" s="2">
        <f>IF((E264-F264-G264-H264)&lt;0,-1,1)</f>
        <v>1</v>
      </c>
      <c r="L264" s="2">
        <f t="shared" si="55"/>
        <v>2.75</v>
      </c>
      <c r="M264" s="2">
        <f t="shared" si="56"/>
        <v>1.5</v>
      </c>
      <c r="N264" s="2">
        <f t="shared" si="57"/>
        <v>2.5</v>
      </c>
      <c r="O264" s="2">
        <f t="shared" si="58"/>
        <v>0.32</v>
      </c>
      <c r="P264" s="2">
        <f>ROUND((1+10^(-6-Q264))*(1-SQRT(E264)/L264),2)</f>
        <v>0.15</v>
      </c>
      <c r="Q264" s="2">
        <f t="shared" si="59"/>
        <v>-7</v>
      </c>
    </row>
    <row r="265" spans="1:17" x14ac:dyDescent="0.25">
      <c r="A265" s="1">
        <v>1</v>
      </c>
      <c r="B265" s="1">
        <v>7.5000000000000011E-2</v>
      </c>
      <c r="C265" s="4">
        <v>0.08</v>
      </c>
      <c r="D265" s="4">
        <v>0.4</v>
      </c>
      <c r="E265" s="1">
        <f t="shared" si="49"/>
        <v>6.4706640625000009</v>
      </c>
      <c r="F265" s="1">
        <f t="shared" si="50"/>
        <v>1.5</v>
      </c>
      <c r="G265" s="1">
        <f t="shared" si="51"/>
        <v>2.7</v>
      </c>
      <c r="H265" s="1">
        <f t="shared" si="52"/>
        <v>0.44799999999999995</v>
      </c>
      <c r="I265" s="1">
        <f t="shared" si="53"/>
        <v>3.322104284729007</v>
      </c>
      <c r="J265" s="6">
        <f t="shared" si="54"/>
        <v>0.30101403035322616</v>
      </c>
      <c r="K265" s="2">
        <f>IF((E265-F265-G265-H265)&lt;0,-1,1)</f>
        <v>1</v>
      </c>
      <c r="L265" s="2">
        <f t="shared" si="55"/>
        <v>2.75</v>
      </c>
      <c r="M265" s="2">
        <f t="shared" si="56"/>
        <v>1.5</v>
      </c>
      <c r="N265" s="2">
        <f t="shared" si="57"/>
        <v>2.5</v>
      </c>
      <c r="O265" s="2">
        <f t="shared" si="58"/>
        <v>0.32</v>
      </c>
      <c r="P265" s="2">
        <f>ROUND((1+10^(-6-Q265))*(1-SQRT(E265)/L265),2)</f>
        <v>0.15</v>
      </c>
      <c r="Q265" s="2">
        <f t="shared" si="59"/>
        <v>-6</v>
      </c>
    </row>
    <row r="266" spans="1:17" x14ac:dyDescent="0.25">
      <c r="A266" s="1">
        <v>10</v>
      </c>
      <c r="B266" s="1">
        <v>0.13650000000000001</v>
      </c>
      <c r="C266" s="4">
        <v>0.08</v>
      </c>
      <c r="D266" s="4">
        <v>0.4</v>
      </c>
      <c r="E266" s="1">
        <f t="shared" si="49"/>
        <v>5.6388438906249991</v>
      </c>
      <c r="F266" s="1">
        <f t="shared" si="50"/>
        <v>1.5</v>
      </c>
      <c r="G266" s="1">
        <f t="shared" si="51"/>
        <v>2.7</v>
      </c>
      <c r="H266" s="1">
        <f t="shared" si="52"/>
        <v>0.44799999999999995</v>
      </c>
      <c r="I266" s="1">
        <f t="shared" si="53"/>
        <v>0.98177161558888504</v>
      </c>
      <c r="J266" s="6">
        <f t="shared" si="54"/>
        <v>1.0185668276834234</v>
      </c>
      <c r="K266" s="2">
        <f>IF((E266-F266-G266-H266)&lt;0,-1,1)</f>
        <v>1</v>
      </c>
      <c r="L266" s="2">
        <f t="shared" si="55"/>
        <v>2.75</v>
      </c>
      <c r="M266" s="2">
        <f t="shared" si="56"/>
        <v>1.5</v>
      </c>
      <c r="N266" s="2">
        <f t="shared" si="57"/>
        <v>2.5</v>
      </c>
      <c r="O266" s="2">
        <f t="shared" si="58"/>
        <v>0.32</v>
      </c>
      <c r="P266" s="2">
        <f>ROUND((1+10^(-6-Q266))*(1-SQRT(E266)/L266),2)</f>
        <v>0.15</v>
      </c>
      <c r="Q266" s="2">
        <f t="shared" si="59"/>
        <v>-5</v>
      </c>
    </row>
    <row r="267" spans="1:17" x14ac:dyDescent="0.25">
      <c r="A267" s="1">
        <v>100</v>
      </c>
      <c r="B267" s="1">
        <v>0.14850000000000002</v>
      </c>
      <c r="C267" s="4">
        <v>0.08</v>
      </c>
      <c r="D267" s="4">
        <v>0.4</v>
      </c>
      <c r="E267" s="1">
        <f t="shared" si="49"/>
        <v>5.4832076406249985</v>
      </c>
      <c r="F267" s="1">
        <f t="shared" si="50"/>
        <v>1.5</v>
      </c>
      <c r="G267" s="1">
        <f t="shared" si="51"/>
        <v>2.7</v>
      </c>
      <c r="H267" s="1">
        <f t="shared" si="52"/>
        <v>0.44799999999999995</v>
      </c>
      <c r="I267" s="1">
        <f t="shared" si="53"/>
        <v>0.69757180295837651</v>
      </c>
      <c r="J267" s="6">
        <f t="shared" si="54"/>
        <v>1.4335441824899409</v>
      </c>
      <c r="K267" s="2">
        <f>IF((E267-F267-G267-H267)&lt;0,-1,1)</f>
        <v>1</v>
      </c>
      <c r="L267" s="2">
        <f t="shared" si="55"/>
        <v>2.75</v>
      </c>
      <c r="M267" s="2">
        <f t="shared" si="56"/>
        <v>1.5</v>
      </c>
      <c r="N267" s="2">
        <f t="shared" si="57"/>
        <v>2.5</v>
      </c>
      <c r="O267" s="2">
        <f t="shared" si="58"/>
        <v>0.32</v>
      </c>
      <c r="P267" s="2">
        <f>ROUND((1+10^(-6-Q267))*(1-SQRT(E267)/L267),2)</f>
        <v>0.15</v>
      </c>
      <c r="Q267" s="2">
        <f t="shared" si="59"/>
        <v>-4</v>
      </c>
    </row>
    <row r="268" spans="1:17" x14ac:dyDescent="0.25">
      <c r="A268" s="1">
        <v>1000</v>
      </c>
      <c r="B268" s="1">
        <v>0.14985000000000001</v>
      </c>
      <c r="C268" s="4">
        <v>0.08</v>
      </c>
      <c r="D268" s="4">
        <v>0.4</v>
      </c>
      <c r="E268" s="1">
        <f t="shared" si="49"/>
        <v>5.4658348576562492</v>
      </c>
      <c r="F268" s="1">
        <f t="shared" si="50"/>
        <v>1.5</v>
      </c>
      <c r="G268" s="1">
        <f t="shared" si="51"/>
        <v>2.7</v>
      </c>
      <c r="H268" s="1">
        <f t="shared" si="52"/>
        <v>0.44799999999999995</v>
      </c>
      <c r="I268" s="1">
        <f t="shared" si="53"/>
        <v>0.66885385439761724</v>
      </c>
      <c r="J268" s="6">
        <f t="shared" si="54"/>
        <v>1.495094920101222</v>
      </c>
      <c r="K268" s="2">
        <f>IF((E268-F268-G268-H268)&lt;0,-1,1)</f>
        <v>1</v>
      </c>
      <c r="L268" s="2">
        <f t="shared" si="55"/>
        <v>2.75</v>
      </c>
      <c r="M268" s="2">
        <f t="shared" si="56"/>
        <v>1.5</v>
      </c>
      <c r="N268" s="2">
        <f t="shared" si="57"/>
        <v>2.5</v>
      </c>
      <c r="O268" s="2">
        <f t="shared" si="58"/>
        <v>0.32</v>
      </c>
      <c r="P268" s="2">
        <f>ROUND((1+10^(-6-Q268))*(1-SQRT(E268)/L268),2)</f>
        <v>0.15</v>
      </c>
      <c r="Q268" s="2">
        <f t="shared" si="59"/>
        <v>-3</v>
      </c>
    </row>
    <row r="269" spans="1:17" x14ac:dyDescent="0.25">
      <c r="A269" s="1">
        <v>0.01</v>
      </c>
      <c r="B269" s="1">
        <v>1.5E-3</v>
      </c>
      <c r="C269" s="4">
        <v>0.1</v>
      </c>
      <c r="D269" s="4">
        <v>0.5</v>
      </c>
      <c r="E269" s="1">
        <f t="shared" si="49"/>
        <v>7.5398295156250006</v>
      </c>
      <c r="F269" s="1">
        <f t="shared" si="50"/>
        <v>1.5</v>
      </c>
      <c r="G269" s="1">
        <f t="shared" si="51"/>
        <v>2.75</v>
      </c>
      <c r="H269" s="1">
        <f t="shared" si="52"/>
        <v>0.48</v>
      </c>
      <c r="I269" s="1">
        <f t="shared" si="53"/>
        <v>7.8951419068774253</v>
      </c>
      <c r="J269" s="6">
        <f t="shared" si="54"/>
        <v>0.12666016796087023</v>
      </c>
      <c r="K269" s="2">
        <f>IF((E269-F269-G269-H269)&lt;0,-1,1)</f>
        <v>1</v>
      </c>
      <c r="L269" s="2">
        <f t="shared" si="55"/>
        <v>2.75</v>
      </c>
      <c r="M269" s="2">
        <f t="shared" si="56"/>
        <v>1.5</v>
      </c>
      <c r="N269" s="2">
        <f t="shared" si="57"/>
        <v>2.5</v>
      </c>
      <c r="O269" s="2">
        <f t="shared" si="58"/>
        <v>0.32</v>
      </c>
      <c r="P269" s="2">
        <f>ROUND((1+10^(-6-Q269))*(1-SQRT(E269)/L269),2)</f>
        <v>0.15</v>
      </c>
      <c r="Q269" s="2">
        <f t="shared" si="59"/>
        <v>-8</v>
      </c>
    </row>
    <row r="270" spans="1:17" x14ac:dyDescent="0.25">
      <c r="A270" s="1">
        <v>0.1</v>
      </c>
      <c r="B270" s="1">
        <v>1.3499999999999998E-2</v>
      </c>
      <c r="C270" s="4">
        <v>0.1</v>
      </c>
      <c r="D270" s="4">
        <v>0.5</v>
      </c>
      <c r="E270" s="1">
        <f t="shared" si="49"/>
        <v>7.3596907656250012</v>
      </c>
      <c r="F270" s="1">
        <f t="shared" si="50"/>
        <v>1.5</v>
      </c>
      <c r="G270" s="1">
        <f t="shared" si="51"/>
        <v>2.75</v>
      </c>
      <c r="H270" s="1">
        <f t="shared" si="52"/>
        <v>0.48</v>
      </c>
      <c r="I270" s="1">
        <f t="shared" si="53"/>
        <v>6.915273522813405</v>
      </c>
      <c r="J270" s="6">
        <f t="shared" si="54"/>
        <v>0.14460743985050076</v>
      </c>
      <c r="K270" s="2">
        <f>IF((E270-F270-G270-H270)&lt;0,-1,1)</f>
        <v>1</v>
      </c>
      <c r="L270" s="2">
        <f t="shared" si="55"/>
        <v>2.75</v>
      </c>
      <c r="M270" s="2">
        <f t="shared" si="56"/>
        <v>1.5</v>
      </c>
      <c r="N270" s="2">
        <f t="shared" si="57"/>
        <v>2.5</v>
      </c>
      <c r="O270" s="2">
        <f t="shared" si="58"/>
        <v>0.32</v>
      </c>
      <c r="P270" s="2">
        <f>ROUND((1+10^(-6-Q270))*(1-SQRT(E270)/L270),2)</f>
        <v>0.15</v>
      </c>
      <c r="Q270" s="2">
        <f t="shared" si="59"/>
        <v>-7</v>
      </c>
    </row>
    <row r="271" spans="1:17" x14ac:dyDescent="0.25">
      <c r="A271" s="1">
        <v>1</v>
      </c>
      <c r="B271" s="1">
        <v>7.5000000000000011E-2</v>
      </c>
      <c r="C271" s="4">
        <v>0.1</v>
      </c>
      <c r="D271" s="4">
        <v>0.5</v>
      </c>
      <c r="E271" s="1">
        <f t="shared" si="49"/>
        <v>6.4706640625000009</v>
      </c>
      <c r="F271" s="1">
        <f t="shared" si="50"/>
        <v>1.5</v>
      </c>
      <c r="G271" s="1">
        <f t="shared" si="51"/>
        <v>2.75</v>
      </c>
      <c r="H271" s="1">
        <f t="shared" ref="H271:H302" si="60">0.32*(1+D271)</f>
        <v>0.48</v>
      </c>
      <c r="I271" s="1">
        <f t="shared" si="53"/>
        <v>3.029911378479007</v>
      </c>
      <c r="J271" s="6">
        <f t="shared" si="54"/>
        <v>0.3300426563967665</v>
      </c>
      <c r="K271" s="2">
        <f>IF((E271-F271-G271-H271)&lt;0,-1,1)</f>
        <v>1</v>
      </c>
      <c r="L271" s="2">
        <f t="shared" si="55"/>
        <v>2.75</v>
      </c>
      <c r="M271" s="2">
        <f t="shared" si="56"/>
        <v>1.5</v>
      </c>
      <c r="N271" s="2">
        <f t="shared" si="57"/>
        <v>2.5</v>
      </c>
      <c r="O271" s="2">
        <f t="shared" si="58"/>
        <v>0.32</v>
      </c>
      <c r="P271" s="2">
        <f>ROUND((1+10^(-6-Q271))*(1-SQRT(E271)/L271),2)</f>
        <v>0.15</v>
      </c>
      <c r="Q271" s="2">
        <f t="shared" si="59"/>
        <v>-6</v>
      </c>
    </row>
    <row r="272" spans="1:17" x14ac:dyDescent="0.25">
      <c r="A272" s="1">
        <v>10</v>
      </c>
      <c r="B272" s="1">
        <v>0.13650000000000001</v>
      </c>
      <c r="C272" s="4">
        <v>0.1</v>
      </c>
      <c r="D272" s="4">
        <v>0.5</v>
      </c>
      <c r="E272" s="1">
        <f t="shared" si="49"/>
        <v>5.6388438906249991</v>
      </c>
      <c r="F272" s="1">
        <f t="shared" si="50"/>
        <v>1.5</v>
      </c>
      <c r="G272" s="1">
        <f t="shared" si="51"/>
        <v>2.75</v>
      </c>
      <c r="H272" s="1">
        <f t="shared" si="60"/>
        <v>0.48</v>
      </c>
      <c r="I272" s="1">
        <f t="shared" si="53"/>
        <v>0.82599721752638544</v>
      </c>
      <c r="J272" s="6">
        <f t="shared" si="54"/>
        <v>1.210657831263283</v>
      </c>
      <c r="K272" s="2">
        <f>IF((E272-F272-G272-H272)&lt;0,-1,1)</f>
        <v>1</v>
      </c>
      <c r="L272" s="2">
        <f t="shared" si="55"/>
        <v>2.75</v>
      </c>
      <c r="M272" s="2">
        <f t="shared" si="56"/>
        <v>1.5</v>
      </c>
      <c r="N272" s="2">
        <f t="shared" si="57"/>
        <v>2.5</v>
      </c>
      <c r="O272" s="2">
        <f t="shared" si="58"/>
        <v>0.32</v>
      </c>
      <c r="P272" s="2">
        <f>ROUND((1+10^(-6-Q272))*(1-SQRT(E272)/L272),2)</f>
        <v>0.15</v>
      </c>
      <c r="Q272" s="2">
        <f t="shared" si="59"/>
        <v>-5</v>
      </c>
    </row>
    <row r="273" spans="1:17" x14ac:dyDescent="0.25">
      <c r="A273" s="1">
        <v>100</v>
      </c>
      <c r="B273" s="1">
        <v>0.14850000000000002</v>
      </c>
      <c r="C273" s="4">
        <v>0.1</v>
      </c>
      <c r="D273" s="4">
        <v>0.5</v>
      </c>
      <c r="E273" s="1">
        <f t="shared" si="49"/>
        <v>5.4832076406249985</v>
      </c>
      <c r="F273" s="1">
        <f t="shared" si="50"/>
        <v>1.5</v>
      </c>
      <c r="G273" s="1">
        <f t="shared" si="51"/>
        <v>2.75</v>
      </c>
      <c r="H273" s="1">
        <f t="shared" si="60"/>
        <v>0.48</v>
      </c>
      <c r="I273" s="1">
        <f t="shared" si="53"/>
        <v>0.56732174989587703</v>
      </c>
      <c r="J273" s="6">
        <f t="shared" si="54"/>
        <v>1.762668186410153</v>
      </c>
      <c r="K273" s="2">
        <f>IF((E273-F273-G273-H273)&lt;0,-1,1)</f>
        <v>1</v>
      </c>
      <c r="L273" s="2">
        <f t="shared" si="55"/>
        <v>2.75</v>
      </c>
      <c r="M273" s="2">
        <f t="shared" si="56"/>
        <v>1.5</v>
      </c>
      <c r="N273" s="2">
        <f t="shared" si="57"/>
        <v>2.5</v>
      </c>
      <c r="O273" s="2">
        <f t="shared" si="58"/>
        <v>0.32</v>
      </c>
      <c r="P273" s="2">
        <f>ROUND((1+10^(-6-Q273))*(1-SQRT(E273)/L273),2)</f>
        <v>0.15</v>
      </c>
      <c r="Q273" s="2">
        <f t="shared" si="59"/>
        <v>-4</v>
      </c>
    </row>
    <row r="274" spans="1:17" x14ac:dyDescent="0.25">
      <c r="A274" s="1">
        <v>1000</v>
      </c>
      <c r="B274" s="1">
        <v>0.14985000000000001</v>
      </c>
      <c r="C274" s="4">
        <v>0.1</v>
      </c>
      <c r="D274" s="4">
        <v>0.5</v>
      </c>
      <c r="E274" s="1">
        <f t="shared" si="49"/>
        <v>5.4658348576562492</v>
      </c>
      <c r="F274" s="1">
        <f t="shared" si="50"/>
        <v>1.5</v>
      </c>
      <c r="G274" s="1">
        <f t="shared" si="51"/>
        <v>2.75</v>
      </c>
      <c r="H274" s="1">
        <f t="shared" si="60"/>
        <v>0.48</v>
      </c>
      <c r="I274" s="1">
        <f t="shared" si="53"/>
        <v>0.54145293774199255</v>
      </c>
      <c r="J274" s="6">
        <f t="shared" si="54"/>
        <v>1.8468825825754582</v>
      </c>
      <c r="K274" s="2">
        <f>IF((E274-F274-G274-H274)&lt;0,-1,1)</f>
        <v>1</v>
      </c>
      <c r="L274" s="2">
        <f t="shared" si="55"/>
        <v>2.75</v>
      </c>
      <c r="M274" s="2">
        <f t="shared" si="56"/>
        <v>1.5</v>
      </c>
      <c r="N274" s="2">
        <f t="shared" si="57"/>
        <v>2.5</v>
      </c>
      <c r="O274" s="2">
        <f t="shared" si="58"/>
        <v>0.32</v>
      </c>
      <c r="P274" s="2">
        <f>ROUND((1+10^(-6-Q274))*(1-SQRT(E274)/L274),2)</f>
        <v>0.15</v>
      </c>
      <c r="Q274" s="2">
        <f t="shared" si="59"/>
        <v>-3</v>
      </c>
    </row>
    <row r="275" spans="1:17" x14ac:dyDescent="0.25">
      <c r="A275" s="1">
        <v>0.01</v>
      </c>
      <c r="B275" s="1">
        <v>1.5E-3</v>
      </c>
      <c r="C275" s="4">
        <v>0.2</v>
      </c>
      <c r="D275" s="4">
        <v>1</v>
      </c>
      <c r="E275" s="1">
        <f t="shared" si="49"/>
        <v>7.5398295156250006</v>
      </c>
      <c r="F275" s="1">
        <f t="shared" si="50"/>
        <v>1.5</v>
      </c>
      <c r="G275" s="1">
        <f t="shared" si="51"/>
        <v>3</v>
      </c>
      <c r="H275" s="1">
        <f t="shared" si="60"/>
        <v>0.64</v>
      </c>
      <c r="I275" s="1">
        <f t="shared" si="53"/>
        <v>5.7591817040649245</v>
      </c>
      <c r="J275" s="6">
        <f t="shared" si="54"/>
        <v>0.17363577872429059</v>
      </c>
      <c r="K275" s="2">
        <f>IF((E275-F275-G275-H275)&lt;0,-1,1)</f>
        <v>1</v>
      </c>
      <c r="L275" s="2">
        <f t="shared" si="55"/>
        <v>2.75</v>
      </c>
      <c r="M275" s="2">
        <f t="shared" si="56"/>
        <v>1.5</v>
      </c>
      <c r="N275" s="2">
        <f t="shared" si="57"/>
        <v>2.5</v>
      </c>
      <c r="O275" s="2">
        <f t="shared" si="58"/>
        <v>0.32</v>
      </c>
      <c r="P275" s="2">
        <f>ROUND((1+10^(-6-Q275))*(1-SQRT(E275)/L275),2)</f>
        <v>0.15</v>
      </c>
      <c r="Q275" s="2">
        <f t="shared" si="59"/>
        <v>-8</v>
      </c>
    </row>
    <row r="276" spans="1:17" x14ac:dyDescent="0.25">
      <c r="A276" s="1">
        <v>0.1</v>
      </c>
      <c r="B276" s="1">
        <v>1.3499999999999998E-2</v>
      </c>
      <c r="C276" s="4">
        <v>0.2</v>
      </c>
      <c r="D276" s="4">
        <v>1</v>
      </c>
      <c r="E276" s="1">
        <f t="shared" si="49"/>
        <v>7.3596907656250012</v>
      </c>
      <c r="F276" s="1">
        <f t="shared" si="50"/>
        <v>1.5</v>
      </c>
      <c r="G276" s="1">
        <f t="shared" si="51"/>
        <v>3</v>
      </c>
      <c r="H276" s="1">
        <f t="shared" si="60"/>
        <v>0.64</v>
      </c>
      <c r="I276" s="1">
        <f t="shared" si="53"/>
        <v>4.9270270950009039</v>
      </c>
      <c r="J276" s="6">
        <f t="shared" si="54"/>
        <v>0.20296214750160949</v>
      </c>
      <c r="K276" s="2">
        <f>IF((E276-F276-G276-H276)&lt;0,-1,1)</f>
        <v>1</v>
      </c>
      <c r="L276" s="2">
        <f t="shared" si="55"/>
        <v>2.75</v>
      </c>
      <c r="M276" s="2">
        <f t="shared" si="56"/>
        <v>1.5</v>
      </c>
      <c r="N276" s="2">
        <f t="shared" si="57"/>
        <v>2.5</v>
      </c>
      <c r="O276" s="2">
        <f t="shared" si="58"/>
        <v>0.32</v>
      </c>
      <c r="P276" s="2">
        <f>ROUND((1+10^(-6-Q276))*(1-SQRT(E276)/L276),2)</f>
        <v>0.15</v>
      </c>
      <c r="Q276" s="2">
        <f t="shared" si="59"/>
        <v>-7</v>
      </c>
    </row>
    <row r="277" spans="1:17" x14ac:dyDescent="0.25">
      <c r="A277" s="1">
        <v>1</v>
      </c>
      <c r="B277" s="1">
        <v>7.5000000000000011E-2</v>
      </c>
      <c r="C277" s="4">
        <v>0.2</v>
      </c>
      <c r="D277" s="4">
        <v>1</v>
      </c>
      <c r="E277" s="1">
        <f t="shared" si="49"/>
        <v>6.4706640625000009</v>
      </c>
      <c r="F277" s="1">
        <f t="shared" si="50"/>
        <v>1.5</v>
      </c>
      <c r="G277" s="1">
        <f t="shared" si="51"/>
        <v>3</v>
      </c>
      <c r="H277" s="1">
        <f t="shared" si="60"/>
        <v>0.64</v>
      </c>
      <c r="I277" s="1">
        <f t="shared" si="53"/>
        <v>1.7706668472290061</v>
      </c>
      <c r="J277" s="6">
        <f t="shared" si="54"/>
        <v>0.56475897855372603</v>
      </c>
      <c r="K277" s="2">
        <f>IF((E277-F277-G277-H277)&lt;0,-1,1)</f>
        <v>1</v>
      </c>
      <c r="L277" s="2">
        <f t="shared" si="55"/>
        <v>2.75</v>
      </c>
      <c r="M277" s="2">
        <f t="shared" si="56"/>
        <v>1.5</v>
      </c>
      <c r="N277" s="2">
        <f t="shared" si="57"/>
        <v>2.5</v>
      </c>
      <c r="O277" s="2">
        <f t="shared" si="58"/>
        <v>0.32</v>
      </c>
      <c r="P277" s="2">
        <f>ROUND((1+10^(-6-Q277))*(1-SQRT(E277)/L277),2)</f>
        <v>0.15</v>
      </c>
      <c r="Q277" s="2">
        <f t="shared" si="59"/>
        <v>-6</v>
      </c>
    </row>
    <row r="278" spans="1:17" x14ac:dyDescent="0.25">
      <c r="A278" s="1">
        <v>10</v>
      </c>
      <c r="B278" s="1">
        <v>0.13650000000000001</v>
      </c>
      <c r="C278" s="4">
        <v>0.2</v>
      </c>
      <c r="D278" s="4">
        <v>1</v>
      </c>
      <c r="E278" s="1">
        <f t="shared" si="49"/>
        <v>5.6388438906249991</v>
      </c>
      <c r="F278" s="1">
        <f t="shared" si="50"/>
        <v>1.5</v>
      </c>
      <c r="G278" s="1">
        <f t="shared" si="51"/>
        <v>3</v>
      </c>
      <c r="H278" s="1">
        <f t="shared" si="60"/>
        <v>0.64</v>
      </c>
      <c r="I278" s="1">
        <f t="shared" si="53"/>
        <v>0.24884522721388608</v>
      </c>
      <c r="J278" s="6">
        <f t="shared" si="54"/>
        <v>4.0185621046309459</v>
      </c>
      <c r="K278" s="2">
        <f>IF((E278-F278-G278-H278)&lt;0,-1,1)</f>
        <v>1</v>
      </c>
      <c r="L278" s="2">
        <f t="shared" si="55"/>
        <v>2.75</v>
      </c>
      <c r="M278" s="2">
        <f t="shared" si="56"/>
        <v>1.5</v>
      </c>
      <c r="N278" s="2">
        <f t="shared" si="57"/>
        <v>2.5</v>
      </c>
      <c r="O278" s="2">
        <f t="shared" si="58"/>
        <v>0.32</v>
      </c>
      <c r="P278" s="2">
        <f>ROUND((1+10^(-6-Q278))*(1-SQRT(E278)/L278),2)</f>
        <v>0.15</v>
      </c>
      <c r="Q278" s="2">
        <f t="shared" si="59"/>
        <v>-5</v>
      </c>
    </row>
    <row r="279" spans="1:17" x14ac:dyDescent="0.25">
      <c r="A279" s="1">
        <v>100</v>
      </c>
      <c r="B279" s="1">
        <v>0.14850000000000002</v>
      </c>
      <c r="C279" s="4">
        <v>0.2</v>
      </c>
      <c r="D279" s="4">
        <v>1</v>
      </c>
      <c r="E279" s="1">
        <f t="shared" si="49"/>
        <v>5.4832076406249985</v>
      </c>
      <c r="F279" s="1">
        <f t="shared" si="50"/>
        <v>1.5</v>
      </c>
      <c r="G279" s="1">
        <f t="shared" si="51"/>
        <v>3</v>
      </c>
      <c r="H279" s="1">
        <f t="shared" si="60"/>
        <v>0.64</v>
      </c>
      <c r="I279" s="1">
        <f t="shared" si="53"/>
        <v>0.11779148458337814</v>
      </c>
      <c r="J279" s="6">
        <f t="shared" si="54"/>
        <v>8.4895780330551389</v>
      </c>
      <c r="K279" s="2">
        <f>IF((E279-F279-G279-H279)&lt;0,-1,1)</f>
        <v>1</v>
      </c>
      <c r="L279" s="2">
        <f t="shared" si="55"/>
        <v>2.75</v>
      </c>
      <c r="M279" s="2">
        <f t="shared" si="56"/>
        <v>1.5</v>
      </c>
      <c r="N279" s="2">
        <f t="shared" si="57"/>
        <v>2.5</v>
      </c>
      <c r="O279" s="2">
        <f t="shared" si="58"/>
        <v>0.32</v>
      </c>
      <c r="P279" s="2">
        <f>ROUND((1+10^(-6-Q279))*(1-SQRT(E279)/L279),2)</f>
        <v>0.15</v>
      </c>
      <c r="Q279" s="2">
        <f t="shared" si="59"/>
        <v>-4</v>
      </c>
    </row>
    <row r="280" spans="1:17" x14ac:dyDescent="0.25">
      <c r="A280" s="1">
        <v>1000</v>
      </c>
      <c r="B280" s="1">
        <v>0.14985000000000001</v>
      </c>
      <c r="C280" s="4">
        <v>0.2</v>
      </c>
      <c r="D280" s="4">
        <v>1</v>
      </c>
      <c r="E280" s="1">
        <f t="shared" si="49"/>
        <v>5.4658348576562492</v>
      </c>
      <c r="F280" s="1">
        <f t="shared" si="50"/>
        <v>1.5</v>
      </c>
      <c r="G280" s="1">
        <f t="shared" si="51"/>
        <v>3</v>
      </c>
      <c r="H280" s="1">
        <f t="shared" si="60"/>
        <v>0.64</v>
      </c>
      <c r="I280" s="1">
        <f t="shared" si="53"/>
        <v>0.10616835446386817</v>
      </c>
      <c r="J280" s="6">
        <f t="shared" si="54"/>
        <v>9.4190025365828358</v>
      </c>
      <c r="K280" s="2">
        <f>IF((E280-F280-G280-H280)&lt;0,-1,1)</f>
        <v>1</v>
      </c>
      <c r="L280" s="2">
        <f t="shared" si="55"/>
        <v>2.75</v>
      </c>
      <c r="M280" s="2">
        <f t="shared" si="56"/>
        <v>1.5</v>
      </c>
      <c r="N280" s="2">
        <f t="shared" si="57"/>
        <v>2.5</v>
      </c>
      <c r="O280" s="2">
        <f t="shared" si="58"/>
        <v>0.32</v>
      </c>
      <c r="P280" s="2">
        <f>ROUND((1+10^(-6-Q280))*(1-SQRT(E280)/L280),2)</f>
        <v>0.15</v>
      </c>
      <c r="Q280" s="2">
        <f t="shared" si="59"/>
        <v>-3</v>
      </c>
    </row>
    <row r="281" spans="1:17" x14ac:dyDescent="0.25">
      <c r="A281" s="1">
        <v>0.01</v>
      </c>
      <c r="B281" s="1">
        <v>1.5E-3</v>
      </c>
      <c r="C281" s="4">
        <v>0.3</v>
      </c>
      <c r="D281" s="4">
        <v>1.5</v>
      </c>
      <c r="E281" s="1">
        <f t="shared" si="49"/>
        <v>7.5398295156250006</v>
      </c>
      <c r="F281" s="1">
        <f t="shared" si="50"/>
        <v>1.5</v>
      </c>
      <c r="G281" s="1">
        <f t="shared" si="51"/>
        <v>3.25</v>
      </c>
      <c r="H281" s="1">
        <f t="shared" si="60"/>
        <v>0.8</v>
      </c>
      <c r="I281" s="1">
        <f t="shared" si="53"/>
        <v>3.9594215012524243</v>
      </c>
      <c r="J281" s="6">
        <f t="shared" si="54"/>
        <v>0.25256214820364165</v>
      </c>
      <c r="K281" s="2">
        <f>IF((E281-F281-G281-H281)&lt;0,-1,1)</f>
        <v>1</v>
      </c>
      <c r="L281" s="2">
        <f t="shared" si="55"/>
        <v>2.75</v>
      </c>
      <c r="M281" s="2">
        <f t="shared" si="56"/>
        <v>1.5</v>
      </c>
      <c r="N281" s="2">
        <f t="shared" si="57"/>
        <v>2.5</v>
      </c>
      <c r="O281" s="2">
        <f t="shared" si="58"/>
        <v>0.32</v>
      </c>
      <c r="P281" s="2">
        <f>ROUND((1+10^(-6-Q281))*(1-SQRT(E281)/L281),2)</f>
        <v>0.15</v>
      </c>
      <c r="Q281" s="2">
        <f t="shared" si="59"/>
        <v>-8</v>
      </c>
    </row>
    <row r="282" spans="1:17" x14ac:dyDescent="0.25">
      <c r="A282" s="1">
        <v>0.1</v>
      </c>
      <c r="B282" s="1">
        <v>1.3499999999999998E-2</v>
      </c>
      <c r="C282" s="4">
        <v>0.3</v>
      </c>
      <c r="D282" s="4">
        <v>1.5</v>
      </c>
      <c r="E282" s="1">
        <f t="shared" si="49"/>
        <v>7.3596907656250012</v>
      </c>
      <c r="F282" s="1">
        <f t="shared" si="50"/>
        <v>1.5</v>
      </c>
      <c r="G282" s="1">
        <f t="shared" si="51"/>
        <v>3.25</v>
      </c>
      <c r="H282" s="1">
        <f t="shared" si="60"/>
        <v>0.8</v>
      </c>
      <c r="I282" s="1">
        <f t="shared" si="53"/>
        <v>3.274980667188403</v>
      </c>
      <c r="J282" s="6">
        <f t="shared" si="54"/>
        <v>0.30534531394913789</v>
      </c>
      <c r="K282" s="2">
        <f>IF((E282-F282-G282-H282)&lt;0,-1,1)</f>
        <v>1</v>
      </c>
      <c r="L282" s="2">
        <f t="shared" si="55"/>
        <v>2.75</v>
      </c>
      <c r="M282" s="2">
        <f t="shared" si="56"/>
        <v>1.5</v>
      </c>
      <c r="N282" s="2">
        <f t="shared" si="57"/>
        <v>2.5</v>
      </c>
      <c r="O282" s="2">
        <f t="shared" si="58"/>
        <v>0.32</v>
      </c>
      <c r="P282" s="2">
        <f>ROUND((1+10^(-6-Q282))*(1-SQRT(E282)/L282),2)</f>
        <v>0.15</v>
      </c>
      <c r="Q282" s="2">
        <f t="shared" si="59"/>
        <v>-7</v>
      </c>
    </row>
    <row r="283" spans="1:17" x14ac:dyDescent="0.25">
      <c r="A283" s="1">
        <v>1</v>
      </c>
      <c r="B283" s="1">
        <v>7.5000000000000011E-2</v>
      </c>
      <c r="C283" s="4">
        <v>0.3</v>
      </c>
      <c r="D283" s="4">
        <v>1.5</v>
      </c>
      <c r="E283" s="1">
        <f t="shared" si="49"/>
        <v>6.4706640625000009</v>
      </c>
      <c r="F283" s="1">
        <f t="shared" si="50"/>
        <v>1.5</v>
      </c>
      <c r="G283" s="1">
        <f t="shared" si="51"/>
        <v>3.25</v>
      </c>
      <c r="H283" s="1">
        <f t="shared" si="60"/>
        <v>0.8</v>
      </c>
      <c r="I283" s="1">
        <f t="shared" si="53"/>
        <v>0.8476223159790055</v>
      </c>
      <c r="J283" s="6">
        <f t="shared" si="54"/>
        <v>1.1797707317851795</v>
      </c>
      <c r="K283" s="2">
        <f>IF((E283-F283-G283-H283)&lt;0,-1,1)</f>
        <v>1</v>
      </c>
      <c r="L283" s="2">
        <f t="shared" si="55"/>
        <v>2.75</v>
      </c>
      <c r="M283" s="2">
        <f t="shared" si="56"/>
        <v>1.5</v>
      </c>
      <c r="N283" s="2">
        <f t="shared" si="57"/>
        <v>2.5</v>
      </c>
      <c r="O283" s="2">
        <f t="shared" si="58"/>
        <v>0.32</v>
      </c>
      <c r="P283" s="2">
        <f>ROUND((1+10^(-6-Q283))*(1-SQRT(E283)/L283),2)</f>
        <v>0.15</v>
      </c>
      <c r="Q283" s="2">
        <f t="shared" si="59"/>
        <v>-6</v>
      </c>
    </row>
    <row r="284" spans="1:17" x14ac:dyDescent="0.25">
      <c r="A284" s="1">
        <v>10</v>
      </c>
      <c r="B284" s="1">
        <v>0.13650000000000001</v>
      </c>
      <c r="C284" s="4">
        <v>0.3</v>
      </c>
      <c r="D284" s="4">
        <v>1.5</v>
      </c>
      <c r="E284" s="1">
        <f t="shared" si="49"/>
        <v>5.6388438906249991</v>
      </c>
      <c r="F284" s="1">
        <f t="shared" si="50"/>
        <v>1.5</v>
      </c>
      <c r="G284" s="1">
        <f t="shared" si="51"/>
        <v>3.25</v>
      </c>
      <c r="H284" s="1">
        <f t="shared" si="60"/>
        <v>0.8</v>
      </c>
      <c r="I284" s="1">
        <f t="shared" si="53"/>
        <v>7.8932369013868017E-3</v>
      </c>
      <c r="J284" s="6">
        <f t="shared" si="54"/>
        <v>126.6907369553681</v>
      </c>
      <c r="K284" s="2">
        <f>IF((E284-F284-G284-H284)&lt;0,-1,1)</f>
        <v>1</v>
      </c>
      <c r="L284" s="2">
        <f t="shared" si="55"/>
        <v>2.75</v>
      </c>
      <c r="M284" s="2">
        <f t="shared" si="56"/>
        <v>1.5</v>
      </c>
      <c r="N284" s="2">
        <f t="shared" si="57"/>
        <v>2.5</v>
      </c>
      <c r="O284" s="2">
        <f t="shared" si="58"/>
        <v>0.32</v>
      </c>
      <c r="P284" s="2">
        <f>ROUND((1+10^(-6-Q284))*(1-SQRT(E284)/L284),2)</f>
        <v>0.15</v>
      </c>
      <c r="Q284" s="2">
        <f t="shared" si="59"/>
        <v>-5</v>
      </c>
    </row>
    <row r="285" spans="1:17" x14ac:dyDescent="0.25">
      <c r="A285" s="1">
        <v>0.01</v>
      </c>
      <c r="B285" s="1">
        <v>1.5E-3</v>
      </c>
      <c r="C285" s="4">
        <v>0.4</v>
      </c>
      <c r="D285" s="4">
        <v>2</v>
      </c>
      <c r="E285" s="1">
        <f t="shared" si="49"/>
        <v>7.5398295156250006</v>
      </c>
      <c r="F285" s="1">
        <f t="shared" si="50"/>
        <v>1.5</v>
      </c>
      <c r="G285" s="1">
        <f t="shared" si="51"/>
        <v>3.5</v>
      </c>
      <c r="H285" s="1">
        <f t="shared" si="60"/>
        <v>0.96</v>
      </c>
      <c r="I285" s="1">
        <f t="shared" si="53"/>
        <v>2.495861298439924</v>
      </c>
      <c r="J285" s="6">
        <f t="shared" si="54"/>
        <v>0.40066329031387488</v>
      </c>
      <c r="K285" s="2">
        <f>IF((E285-F285-G285-H285)&lt;0,-1,1)</f>
        <v>1</v>
      </c>
      <c r="L285" s="2">
        <f t="shared" si="55"/>
        <v>2.75</v>
      </c>
      <c r="M285" s="2">
        <f t="shared" si="56"/>
        <v>1.5</v>
      </c>
      <c r="N285" s="2">
        <f t="shared" si="57"/>
        <v>2.5</v>
      </c>
      <c r="O285" s="2">
        <f t="shared" si="58"/>
        <v>0.32</v>
      </c>
      <c r="P285" s="2">
        <f>ROUND((1+10^(-6-Q285))*(1-SQRT(E285)/L285),2)</f>
        <v>0.15</v>
      </c>
      <c r="Q285" s="2">
        <f t="shared" si="59"/>
        <v>-8</v>
      </c>
    </row>
    <row r="286" spans="1:17" x14ac:dyDescent="0.25">
      <c r="A286" s="1">
        <v>0.1</v>
      </c>
      <c r="B286" s="1">
        <v>1.3499999999999998E-2</v>
      </c>
      <c r="C286" s="4">
        <v>0.4</v>
      </c>
      <c r="D286" s="4">
        <v>2</v>
      </c>
      <c r="E286" s="1">
        <f t="shared" si="49"/>
        <v>7.3596907656250012</v>
      </c>
      <c r="F286" s="1">
        <f t="shared" si="50"/>
        <v>1.5</v>
      </c>
      <c r="G286" s="1">
        <f t="shared" si="51"/>
        <v>3.5</v>
      </c>
      <c r="H286" s="1">
        <f t="shared" si="60"/>
        <v>0.96</v>
      </c>
      <c r="I286" s="1">
        <f t="shared" si="53"/>
        <v>1.9591342393759024</v>
      </c>
      <c r="J286" s="6">
        <f t="shared" si="54"/>
        <v>0.51042954581742084</v>
      </c>
      <c r="K286" s="2">
        <f>IF((E286-F286-G286-H286)&lt;0,-1,1)</f>
        <v>1</v>
      </c>
      <c r="L286" s="2">
        <f t="shared" si="55"/>
        <v>2.75</v>
      </c>
      <c r="M286" s="2">
        <f t="shared" si="56"/>
        <v>1.5</v>
      </c>
      <c r="N286" s="2">
        <f t="shared" si="57"/>
        <v>2.5</v>
      </c>
      <c r="O286" s="2">
        <f t="shared" si="58"/>
        <v>0.32</v>
      </c>
      <c r="P286" s="2">
        <f>ROUND((1+10^(-6-Q286))*(1-SQRT(E286)/L286),2)</f>
        <v>0.15</v>
      </c>
      <c r="Q286" s="2">
        <f t="shared" si="59"/>
        <v>-7</v>
      </c>
    </row>
    <row r="287" spans="1:17" x14ac:dyDescent="0.25">
      <c r="A287" s="1">
        <v>1</v>
      </c>
      <c r="B287" s="1">
        <v>7.5000000000000011E-2</v>
      </c>
      <c r="C287" s="4">
        <v>0.4</v>
      </c>
      <c r="D287" s="4">
        <v>2</v>
      </c>
      <c r="E287" s="1">
        <f t="shared" si="49"/>
        <v>6.4706640625000009</v>
      </c>
      <c r="F287" s="1">
        <f t="shared" si="50"/>
        <v>1.5</v>
      </c>
      <c r="G287" s="1">
        <f t="shared" si="51"/>
        <v>3.5</v>
      </c>
      <c r="H287" s="1">
        <f t="shared" si="60"/>
        <v>0.96</v>
      </c>
      <c r="I287" s="1">
        <f t="shared" si="53"/>
        <v>0.26077778472900487</v>
      </c>
      <c r="J287" s="6">
        <f t="shared" si="54"/>
        <v>3.8346824712817478</v>
      </c>
      <c r="K287" s="2">
        <f>IF((E287-F287-G287-H287)&lt;0,-1,1)</f>
        <v>1</v>
      </c>
      <c r="L287" s="2">
        <f t="shared" si="55"/>
        <v>2.75</v>
      </c>
      <c r="M287" s="2">
        <f t="shared" si="56"/>
        <v>1.5</v>
      </c>
      <c r="N287" s="2">
        <f t="shared" si="57"/>
        <v>2.5</v>
      </c>
      <c r="O287" s="2">
        <f t="shared" si="58"/>
        <v>0.32</v>
      </c>
      <c r="P287" s="2">
        <f>ROUND((1+10^(-6-Q287))*(1-SQRT(E287)/L287),2)</f>
        <v>0.15</v>
      </c>
      <c r="Q287" s="2">
        <f t="shared" si="59"/>
        <v>-6</v>
      </c>
    </row>
    <row r="288" spans="1:17" x14ac:dyDescent="0.25">
      <c r="A288" s="1">
        <v>0.01</v>
      </c>
      <c r="B288" s="1">
        <v>1.5E-3</v>
      </c>
      <c r="C288" s="4">
        <v>0.5</v>
      </c>
      <c r="D288" s="4">
        <v>2.5</v>
      </c>
      <c r="E288" s="1">
        <f t="shared" si="49"/>
        <v>7.5398295156250006</v>
      </c>
      <c r="F288" s="1">
        <f t="shared" si="50"/>
        <v>1.5</v>
      </c>
      <c r="G288" s="1">
        <f t="shared" si="51"/>
        <v>3.75</v>
      </c>
      <c r="H288" s="1">
        <f t="shared" si="60"/>
        <v>1.1200000000000001</v>
      </c>
      <c r="I288" s="1">
        <f t="shared" si="53"/>
        <v>1.3685010956274233</v>
      </c>
      <c r="J288" s="6">
        <f t="shared" si="54"/>
        <v>0.73072648841506782</v>
      </c>
      <c r="K288" s="2">
        <f>IF((E288-F288-G288-H288)&lt;0,-1,1)</f>
        <v>1</v>
      </c>
      <c r="L288" s="2">
        <f t="shared" si="55"/>
        <v>2.75</v>
      </c>
      <c r="M288" s="2">
        <f t="shared" si="56"/>
        <v>1.5</v>
      </c>
      <c r="N288" s="2">
        <f t="shared" si="57"/>
        <v>2.5</v>
      </c>
      <c r="O288" s="2">
        <f t="shared" si="58"/>
        <v>0.32</v>
      </c>
      <c r="P288" s="2">
        <f>ROUND((1+10^(-6-Q288))*(1-SQRT(E288)/L288),2)</f>
        <v>0.15</v>
      </c>
      <c r="Q288" s="2">
        <f t="shared" si="59"/>
        <v>-8</v>
      </c>
    </row>
    <row r="289" spans="1:140" x14ac:dyDescent="0.25">
      <c r="A289" s="1">
        <v>0.1</v>
      </c>
      <c r="B289" s="1">
        <v>1.3499999999999998E-2</v>
      </c>
      <c r="C289" s="4">
        <v>0.5</v>
      </c>
      <c r="D289" s="4">
        <v>2.5</v>
      </c>
      <c r="E289" s="1">
        <f t="shared" si="49"/>
        <v>7.3596907656250012</v>
      </c>
      <c r="F289" s="1">
        <f t="shared" si="50"/>
        <v>1.5</v>
      </c>
      <c r="G289" s="1">
        <f t="shared" si="51"/>
        <v>3.75</v>
      </c>
      <c r="H289" s="1">
        <f t="shared" si="60"/>
        <v>1.1200000000000001</v>
      </c>
      <c r="I289" s="1">
        <f t="shared" si="53"/>
        <v>0.97948781156340092</v>
      </c>
      <c r="J289" s="6">
        <f t="shared" si="54"/>
        <v>1.0209417495495516</v>
      </c>
      <c r="K289" s="2">
        <f>IF((E289-F289-G289-H289)&lt;0,-1,1)</f>
        <v>1</v>
      </c>
      <c r="L289" s="2">
        <f t="shared" si="55"/>
        <v>2.75</v>
      </c>
      <c r="M289" s="2">
        <f t="shared" si="56"/>
        <v>1.5</v>
      </c>
      <c r="N289" s="2">
        <f t="shared" si="57"/>
        <v>2.5</v>
      </c>
      <c r="O289" s="2">
        <f t="shared" si="58"/>
        <v>0.32</v>
      </c>
      <c r="P289" s="2">
        <f>ROUND((1+10^(-6-Q289))*(1-SQRT(E289)/L289),2)</f>
        <v>0.15</v>
      </c>
      <c r="Q289" s="2">
        <f t="shared" si="59"/>
        <v>-7</v>
      </c>
    </row>
    <row r="290" spans="1:140" x14ac:dyDescent="0.25">
      <c r="A290" s="1">
        <v>1</v>
      </c>
      <c r="B290" s="1">
        <v>7.5000000000000011E-2</v>
      </c>
      <c r="C290" s="4">
        <v>0.5</v>
      </c>
      <c r="D290" s="4">
        <v>2.5</v>
      </c>
      <c r="E290" s="1">
        <f t="shared" si="49"/>
        <v>6.4706640625000009</v>
      </c>
      <c r="F290" s="1">
        <f t="shared" si="50"/>
        <v>1.5</v>
      </c>
      <c r="G290" s="1">
        <f t="shared" si="51"/>
        <v>3.75</v>
      </c>
      <c r="H290" s="1">
        <f t="shared" si="60"/>
        <v>1.1200000000000001</v>
      </c>
      <c r="I290" s="1">
        <f t="shared" si="53"/>
        <v>1.0133253479004071E-2</v>
      </c>
      <c r="J290" s="6">
        <f t="shared" si="54"/>
        <v>98.684988199691546</v>
      </c>
      <c r="K290" s="2">
        <f>IF((E290-F290-G290-H290)&lt;0,-1,1)</f>
        <v>1</v>
      </c>
      <c r="L290" s="2">
        <f t="shared" si="55"/>
        <v>2.75</v>
      </c>
      <c r="M290" s="2">
        <f t="shared" si="56"/>
        <v>1.5</v>
      </c>
      <c r="N290" s="2">
        <f t="shared" si="57"/>
        <v>2.5</v>
      </c>
      <c r="O290" s="2">
        <f t="shared" si="58"/>
        <v>0.32</v>
      </c>
      <c r="P290" s="2">
        <f>ROUND((1+10^(-6-Q290))*(1-SQRT(E290)/L290),2)</f>
        <v>0.15</v>
      </c>
      <c r="Q290" s="2">
        <f t="shared" si="59"/>
        <v>-6</v>
      </c>
    </row>
    <row r="291" spans="1:140" x14ac:dyDescent="0.25">
      <c r="A291" s="1">
        <v>0.01</v>
      </c>
      <c r="B291" s="1">
        <v>1.5E-3</v>
      </c>
      <c r="C291" s="4">
        <v>0.6</v>
      </c>
      <c r="D291" s="4">
        <v>3</v>
      </c>
      <c r="E291" s="1">
        <f t="shared" ref="E291:E354" si="61">(2.75*2.75)*((1-B291)*(1-B291))</f>
        <v>7.5398295156250006</v>
      </c>
      <c r="F291" s="1">
        <f t="shared" si="50"/>
        <v>1.5</v>
      </c>
      <c r="G291" s="1">
        <f t="shared" si="51"/>
        <v>4</v>
      </c>
      <c r="H291" s="1">
        <f t="shared" si="60"/>
        <v>1.28</v>
      </c>
      <c r="I291" s="1">
        <f t="shared" si="53"/>
        <v>0.57734089281492296</v>
      </c>
      <c r="J291" s="6">
        <f t="shared" si="54"/>
        <v>1.7320789371498202</v>
      </c>
      <c r="K291" s="2">
        <f>IF((E291-F291-G291-H291)&lt;0,-1,1)</f>
        <v>1</v>
      </c>
      <c r="L291" s="2">
        <f t="shared" si="55"/>
        <v>2.75</v>
      </c>
      <c r="M291" s="2">
        <f t="shared" si="56"/>
        <v>1.5</v>
      </c>
      <c r="N291" s="2">
        <f t="shared" si="57"/>
        <v>2.5</v>
      </c>
      <c r="O291" s="2">
        <f t="shared" si="58"/>
        <v>0.32</v>
      </c>
      <c r="P291" s="2">
        <f>ROUND((1+10^(-6-Q291))*(1-SQRT(E291)/L291),2)</f>
        <v>0.15</v>
      </c>
      <c r="Q291" s="2">
        <f t="shared" si="59"/>
        <v>-8</v>
      </c>
    </row>
    <row r="292" spans="1:140" x14ac:dyDescent="0.25">
      <c r="A292" s="1">
        <v>0.1</v>
      </c>
      <c r="B292" s="1">
        <v>1.3499999999999998E-2</v>
      </c>
      <c r="C292" s="4">
        <v>0.6</v>
      </c>
      <c r="D292" s="4">
        <v>3</v>
      </c>
      <c r="E292" s="1">
        <f t="shared" si="61"/>
        <v>7.3596907656250012</v>
      </c>
      <c r="F292" s="1">
        <f t="shared" si="50"/>
        <v>1.5</v>
      </c>
      <c r="G292" s="1">
        <f t="shared" si="51"/>
        <v>4</v>
      </c>
      <c r="H292" s="1">
        <f t="shared" si="60"/>
        <v>1.28</v>
      </c>
      <c r="I292" s="1">
        <f t="shared" si="53"/>
        <v>0.33604138375090009</v>
      </c>
      <c r="J292" s="6">
        <f t="shared" si="54"/>
        <v>2.975823956079402</v>
      </c>
      <c r="K292" s="2">
        <f>IF((E292-F292-G292-H292)&lt;0,-1,1)</f>
        <v>1</v>
      </c>
      <c r="L292" s="2">
        <f t="shared" si="55"/>
        <v>2.75</v>
      </c>
      <c r="M292" s="2">
        <f t="shared" si="56"/>
        <v>1.5</v>
      </c>
      <c r="N292" s="2">
        <f t="shared" si="57"/>
        <v>2.5</v>
      </c>
      <c r="O292" s="2">
        <f t="shared" si="58"/>
        <v>0.32</v>
      </c>
      <c r="P292" s="2">
        <f>ROUND((1+10^(-6-Q292))*(1-SQRT(E292)/L292),2)</f>
        <v>0.15</v>
      </c>
      <c r="Q292" s="2">
        <f t="shared" si="59"/>
        <v>-7</v>
      </c>
    </row>
    <row r="293" spans="1:140" x14ac:dyDescent="0.25">
      <c r="A293" s="1">
        <v>0.01</v>
      </c>
      <c r="B293" s="1">
        <v>1.5E-3</v>
      </c>
      <c r="C293" s="4">
        <v>0.7</v>
      </c>
      <c r="D293" s="4">
        <v>3.5</v>
      </c>
      <c r="E293" s="1">
        <f t="shared" si="61"/>
        <v>7.5398295156250006</v>
      </c>
      <c r="F293" s="1">
        <f t="shared" si="50"/>
        <v>1.5</v>
      </c>
      <c r="G293" s="1">
        <f t="shared" si="51"/>
        <v>4.25</v>
      </c>
      <c r="H293" s="1">
        <f t="shared" si="60"/>
        <v>1.44</v>
      </c>
      <c r="I293" s="1">
        <f t="shared" si="53"/>
        <v>0.12238069000242256</v>
      </c>
      <c r="J293" s="6">
        <f t="shared" si="54"/>
        <v>8.1712237443685325</v>
      </c>
      <c r="K293" s="2">
        <f>IF((E293-F293-G293-H293)&lt;0,-1,1)</f>
        <v>1</v>
      </c>
      <c r="L293" s="2">
        <f t="shared" si="55"/>
        <v>2.75</v>
      </c>
      <c r="M293" s="2">
        <f t="shared" si="56"/>
        <v>1.5</v>
      </c>
      <c r="N293" s="2">
        <f t="shared" si="57"/>
        <v>2.5</v>
      </c>
      <c r="O293" s="2">
        <f t="shared" si="58"/>
        <v>0.32</v>
      </c>
      <c r="P293" s="2">
        <f>ROUND((1+10^(-6-Q293))*(1-SQRT(E293)/L293),2)</f>
        <v>0.15</v>
      </c>
      <c r="Q293" s="2">
        <f t="shared" si="59"/>
        <v>-8</v>
      </c>
    </row>
    <row r="294" spans="1:140" x14ac:dyDescent="0.25">
      <c r="A294" s="1">
        <v>0.1</v>
      </c>
      <c r="B294" s="1">
        <v>1.3499999999999998E-2</v>
      </c>
      <c r="C294" s="4">
        <v>0.7</v>
      </c>
      <c r="D294" s="4">
        <v>3.5</v>
      </c>
      <c r="E294" s="1">
        <f t="shared" si="61"/>
        <v>7.3596907656250012</v>
      </c>
      <c r="F294" s="1">
        <f t="shared" si="50"/>
        <v>1.5</v>
      </c>
      <c r="G294" s="1">
        <f t="shared" si="51"/>
        <v>4.25</v>
      </c>
      <c r="H294" s="1">
        <f t="shared" si="60"/>
        <v>1.44</v>
      </c>
      <c r="I294" s="1">
        <f t="shared" si="53"/>
        <v>2.8794955938399119E-2</v>
      </c>
      <c r="J294" s="6">
        <f t="shared" si="54"/>
        <v>34.728304573179209</v>
      </c>
      <c r="K294" s="2">
        <f>IF((E294-F294-G294-H294)&lt;0,-1,1)</f>
        <v>1</v>
      </c>
      <c r="L294" s="2">
        <f t="shared" si="55"/>
        <v>2.75</v>
      </c>
      <c r="M294" s="2">
        <f t="shared" si="56"/>
        <v>1.5</v>
      </c>
      <c r="N294" s="2">
        <f t="shared" si="57"/>
        <v>2.5</v>
      </c>
      <c r="O294" s="2">
        <f t="shared" si="58"/>
        <v>0.32</v>
      </c>
      <c r="P294" s="2">
        <f>ROUND((1+10^(-6-Q294))*(1-SQRT(E294)/L294),2)</f>
        <v>0.15</v>
      </c>
      <c r="Q294" s="2">
        <f t="shared" si="59"/>
        <v>-7</v>
      </c>
    </row>
    <row r="295" spans="1:140" x14ac:dyDescent="0.25">
      <c r="A295" s="1">
        <v>1E-3</v>
      </c>
      <c r="B295" s="1">
        <v>2.0000000000000001E-4</v>
      </c>
      <c r="C295" s="4">
        <v>0</v>
      </c>
      <c r="D295" s="4">
        <v>0</v>
      </c>
      <c r="E295" s="1">
        <f t="shared" si="61"/>
        <v>7.5594753025000001</v>
      </c>
      <c r="F295" s="1">
        <f t="shared" ref="F295:F358" si="62">1.5</f>
        <v>1.5</v>
      </c>
      <c r="G295" s="1">
        <f t="shared" si="51"/>
        <v>2.5</v>
      </c>
      <c r="H295" s="1">
        <f t="shared" si="60"/>
        <v>0.32</v>
      </c>
      <c r="I295" s="1">
        <f t="shared" si="53"/>
        <v>10.494200235507469</v>
      </c>
      <c r="J295" s="6">
        <f t="shared" si="54"/>
        <v>9.529072988491942E-2</v>
      </c>
      <c r="K295" s="2">
        <f>IF((E295-F295-G295-H295)&lt;0,-1,1)</f>
        <v>1</v>
      </c>
      <c r="L295" s="2">
        <f t="shared" si="55"/>
        <v>2.75</v>
      </c>
      <c r="M295" s="2">
        <f t="shared" si="56"/>
        <v>1.5</v>
      </c>
      <c r="N295" s="2">
        <f t="shared" si="57"/>
        <v>2.5</v>
      </c>
      <c r="O295" s="2">
        <f t="shared" si="58"/>
        <v>0.32</v>
      </c>
      <c r="P295" s="2">
        <f>ROUND((1+10^(-6-Q295))*(1-SQRT(E295)/L295),2)</f>
        <v>0.2</v>
      </c>
      <c r="Q295" s="2">
        <f t="shared" si="59"/>
        <v>-9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</row>
    <row r="296" spans="1:140" x14ac:dyDescent="0.25">
      <c r="A296" s="1">
        <v>0.01</v>
      </c>
      <c r="B296" s="1">
        <v>2E-3</v>
      </c>
      <c r="C296" s="4">
        <v>0</v>
      </c>
      <c r="D296" s="4">
        <v>0</v>
      </c>
      <c r="E296" s="1">
        <f t="shared" si="61"/>
        <v>7.5322802500000003</v>
      </c>
      <c r="F296" s="1">
        <f t="shared" si="62"/>
        <v>1.5</v>
      </c>
      <c r="G296" s="1">
        <f t="shared" si="51"/>
        <v>2.5</v>
      </c>
      <c r="H296" s="1">
        <f t="shared" si="60"/>
        <v>0.32</v>
      </c>
      <c r="I296" s="1">
        <f t="shared" si="53"/>
        <v>10.318744404540066</v>
      </c>
      <c r="J296" s="6">
        <f t="shared" si="54"/>
        <v>9.6911015603799389E-2</v>
      </c>
      <c r="K296" s="2">
        <f>IF((E296-F296-G296-H296)&lt;0,-1,1)</f>
        <v>1</v>
      </c>
      <c r="L296" s="2">
        <f t="shared" si="55"/>
        <v>2.75</v>
      </c>
      <c r="M296" s="2">
        <f t="shared" si="56"/>
        <v>1.5</v>
      </c>
      <c r="N296" s="2">
        <f t="shared" si="57"/>
        <v>2.5</v>
      </c>
      <c r="O296" s="2">
        <f t="shared" si="58"/>
        <v>0.32</v>
      </c>
      <c r="P296" s="2">
        <f>ROUND((1+10^(-6-Q296))*(1-SQRT(E296)/L296),2)</f>
        <v>0.2</v>
      </c>
      <c r="Q296" s="2">
        <f t="shared" si="59"/>
        <v>-8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</row>
    <row r="297" spans="1:140" x14ac:dyDescent="0.25">
      <c r="A297" s="1">
        <v>0.1</v>
      </c>
      <c r="B297" s="1">
        <v>1.7999999999999999E-2</v>
      </c>
      <c r="C297" s="4">
        <v>0</v>
      </c>
      <c r="D297" s="4">
        <v>0</v>
      </c>
      <c r="E297" s="1">
        <f t="shared" si="61"/>
        <v>7.2927002499999993</v>
      </c>
      <c r="F297" s="1">
        <f t="shared" si="62"/>
        <v>1.5</v>
      </c>
      <c r="G297" s="1">
        <f t="shared" si="51"/>
        <v>2.5</v>
      </c>
      <c r="H297" s="1">
        <f t="shared" si="60"/>
        <v>0.32</v>
      </c>
      <c r="I297" s="1">
        <f t="shared" si="53"/>
        <v>8.8369467763500591</v>
      </c>
      <c r="J297" s="6">
        <f t="shared" si="54"/>
        <v>0.11316125640546541</v>
      </c>
      <c r="K297" s="2">
        <f>IF((E297-F297-G297-H297)&lt;0,-1,1)</f>
        <v>1</v>
      </c>
      <c r="L297" s="2">
        <f t="shared" si="55"/>
        <v>2.75</v>
      </c>
      <c r="M297" s="2">
        <f t="shared" si="56"/>
        <v>1.5</v>
      </c>
      <c r="N297" s="2">
        <f t="shared" si="57"/>
        <v>2.5</v>
      </c>
      <c r="O297" s="2">
        <f t="shared" si="58"/>
        <v>0.32</v>
      </c>
      <c r="P297" s="2">
        <f>ROUND((1+10^(-6-Q297))*(1-SQRT(E297)/L297),2)</f>
        <v>0.2</v>
      </c>
      <c r="Q297" s="2">
        <f t="shared" si="59"/>
        <v>-7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</row>
    <row r="298" spans="1:140" x14ac:dyDescent="0.25">
      <c r="A298" s="1">
        <v>1</v>
      </c>
      <c r="B298" s="1">
        <v>0.1</v>
      </c>
      <c r="C298" s="4">
        <v>0</v>
      </c>
      <c r="D298" s="4">
        <v>0</v>
      </c>
      <c r="E298" s="1">
        <f t="shared" si="61"/>
        <v>6.1256250000000003</v>
      </c>
      <c r="F298" s="1">
        <f t="shared" si="62"/>
        <v>1.5</v>
      </c>
      <c r="G298" s="1">
        <f t="shared" si="51"/>
        <v>2.5</v>
      </c>
      <c r="H298" s="1">
        <f t="shared" si="60"/>
        <v>0.32</v>
      </c>
      <c r="I298" s="1">
        <f t="shared" si="53"/>
        <v>3.260281640625001</v>
      </c>
      <c r="J298" s="6">
        <f t="shared" si="54"/>
        <v>0.30672196767893295</v>
      </c>
      <c r="K298" s="2">
        <f>IF((E298-F298-G298-H298)&lt;0,-1,1)</f>
        <v>1</v>
      </c>
      <c r="L298" s="2">
        <f t="shared" si="55"/>
        <v>2.75</v>
      </c>
      <c r="M298" s="2">
        <f t="shared" si="56"/>
        <v>1.5</v>
      </c>
      <c r="N298" s="2">
        <f t="shared" si="57"/>
        <v>2.5</v>
      </c>
      <c r="O298" s="2">
        <f t="shared" si="58"/>
        <v>0.32</v>
      </c>
      <c r="P298" s="2">
        <f>ROUND((1+10^(-6-Q298))*(1-SQRT(E298)/L298),2)</f>
        <v>0.2</v>
      </c>
      <c r="Q298" s="2">
        <f t="shared" si="59"/>
        <v>-6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</row>
    <row r="299" spans="1:140" x14ac:dyDescent="0.25">
      <c r="A299" s="1">
        <v>10</v>
      </c>
      <c r="B299" s="1">
        <v>0.182</v>
      </c>
      <c r="C299" s="4">
        <v>0</v>
      </c>
      <c r="D299" s="4">
        <v>0</v>
      </c>
      <c r="E299" s="1">
        <f t="shared" si="61"/>
        <v>5.0602502500000002</v>
      </c>
      <c r="F299" s="1">
        <f t="shared" si="62"/>
        <v>1.5</v>
      </c>
      <c r="G299" s="1">
        <f t="shared" si="51"/>
        <v>2.5</v>
      </c>
      <c r="H299" s="1">
        <f t="shared" si="60"/>
        <v>0.32</v>
      </c>
      <c r="I299" s="1">
        <f t="shared" si="53"/>
        <v>0.54797043262506262</v>
      </c>
      <c r="J299" s="6">
        <f t="shared" si="54"/>
        <v>1.8249159817063145</v>
      </c>
      <c r="K299" s="2">
        <f>IF((E299-F299-G299-H299)&lt;0,-1,1)</f>
        <v>1</v>
      </c>
      <c r="L299" s="2">
        <f t="shared" si="55"/>
        <v>2.75</v>
      </c>
      <c r="M299" s="2">
        <f t="shared" si="56"/>
        <v>1.5</v>
      </c>
      <c r="N299" s="2">
        <f t="shared" si="57"/>
        <v>2.5</v>
      </c>
      <c r="O299" s="2">
        <f t="shared" si="58"/>
        <v>0.32</v>
      </c>
      <c r="P299" s="2">
        <f>ROUND((1+10^(-6-Q299))*(1-SQRT(E299)/L299),2)</f>
        <v>0.2</v>
      </c>
      <c r="Q299" s="2">
        <f t="shared" si="59"/>
        <v>-5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</row>
    <row r="300" spans="1:140" x14ac:dyDescent="0.25">
      <c r="A300" s="1">
        <v>100</v>
      </c>
      <c r="B300" s="1">
        <v>0.19800000000000001</v>
      </c>
      <c r="C300" s="4">
        <v>0</v>
      </c>
      <c r="D300" s="4">
        <v>0</v>
      </c>
      <c r="E300" s="1">
        <f t="shared" si="61"/>
        <v>4.8642302500000012</v>
      </c>
      <c r="F300" s="1">
        <f t="shared" si="62"/>
        <v>1.5</v>
      </c>
      <c r="G300" s="1">
        <f t="shared" ref="G300:G363" si="63">2.5*(1+C300)</f>
        <v>2.5</v>
      </c>
      <c r="H300" s="1">
        <f t="shared" si="60"/>
        <v>0.32</v>
      </c>
      <c r="I300" s="1">
        <f t="shared" si="53"/>
        <v>0.29618656501506374</v>
      </c>
      <c r="J300" s="6">
        <f t="shared" si="54"/>
        <v>3.3762503709415079</v>
      </c>
      <c r="K300" s="2">
        <f>IF((E300-F300-G300-H300)&lt;0,-1,1)</f>
        <v>1</v>
      </c>
      <c r="L300" s="2">
        <f t="shared" si="55"/>
        <v>2.75</v>
      </c>
      <c r="M300" s="2">
        <f t="shared" si="56"/>
        <v>1.5</v>
      </c>
      <c r="N300" s="2">
        <f t="shared" si="57"/>
        <v>2.5</v>
      </c>
      <c r="O300" s="2">
        <f t="shared" si="58"/>
        <v>0.32</v>
      </c>
      <c r="P300" s="2">
        <f>ROUND((1+10^(-6-Q300))*(1-SQRT(E300)/L300),2)</f>
        <v>0.2</v>
      </c>
      <c r="Q300" s="2">
        <f t="shared" si="59"/>
        <v>-4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</row>
    <row r="301" spans="1:140" x14ac:dyDescent="0.25">
      <c r="A301" s="1">
        <v>1000</v>
      </c>
      <c r="B301" s="1">
        <v>0.19980000000000001</v>
      </c>
      <c r="C301" s="4">
        <v>0</v>
      </c>
      <c r="D301" s="4">
        <v>0</v>
      </c>
      <c r="E301" s="1">
        <f t="shared" si="61"/>
        <v>4.8424203025000008</v>
      </c>
      <c r="F301" s="1">
        <f t="shared" si="62"/>
        <v>1.5</v>
      </c>
      <c r="G301" s="1">
        <f t="shared" si="63"/>
        <v>2.5</v>
      </c>
      <c r="H301" s="1">
        <f t="shared" si="60"/>
        <v>0.32</v>
      </c>
      <c r="I301" s="1">
        <f t="shared" si="53"/>
        <v>0.27292297246419223</v>
      </c>
      <c r="J301" s="6">
        <f t="shared" si="54"/>
        <v>3.6640374790407249</v>
      </c>
      <c r="K301" s="2">
        <f>IF((E301-F301-G301-H301)&lt;0,-1,1)</f>
        <v>1</v>
      </c>
      <c r="L301" s="2">
        <f t="shared" si="55"/>
        <v>2.75</v>
      </c>
      <c r="M301" s="2">
        <f t="shared" si="56"/>
        <v>1.5</v>
      </c>
      <c r="N301" s="2">
        <f t="shared" si="57"/>
        <v>2.5</v>
      </c>
      <c r="O301" s="2">
        <f t="shared" si="58"/>
        <v>0.32</v>
      </c>
      <c r="P301" s="2">
        <f>ROUND((1+10^(-6-Q301))*(1-SQRT(E301)/L301),2)</f>
        <v>0.2</v>
      </c>
      <c r="Q301" s="2">
        <f t="shared" si="59"/>
        <v>-3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</row>
    <row r="302" spans="1:140" x14ac:dyDescent="0.25">
      <c r="A302" s="1">
        <v>1E-3</v>
      </c>
      <c r="B302" s="1">
        <v>2.0000000000000001E-4</v>
      </c>
      <c r="C302" s="4">
        <v>0.02</v>
      </c>
      <c r="D302" s="4">
        <v>0.1</v>
      </c>
      <c r="E302" s="1">
        <f t="shared" si="61"/>
        <v>7.5594753025000001</v>
      </c>
      <c r="F302" s="1">
        <f t="shared" si="62"/>
        <v>1.5</v>
      </c>
      <c r="G302" s="1">
        <f t="shared" si="63"/>
        <v>2.5499999999999998</v>
      </c>
      <c r="H302" s="1">
        <f t="shared" si="60"/>
        <v>0.35200000000000004</v>
      </c>
      <c r="I302" s="1">
        <f t="shared" si="53"/>
        <v>9.9696502858974689</v>
      </c>
      <c r="J302" s="6">
        <f t="shared" si="54"/>
        <v>0.10030442105020937</v>
      </c>
      <c r="K302" s="2">
        <f>IF((E302-F302-G302-H302)&lt;0,-1,1)</f>
        <v>1</v>
      </c>
      <c r="L302" s="2">
        <f t="shared" si="55"/>
        <v>2.75</v>
      </c>
      <c r="M302" s="2">
        <f t="shared" si="56"/>
        <v>1.5</v>
      </c>
      <c r="N302" s="2">
        <f t="shared" si="57"/>
        <v>2.5</v>
      </c>
      <c r="O302" s="2">
        <f t="shared" si="58"/>
        <v>0.32</v>
      </c>
      <c r="P302" s="2">
        <f>ROUND((1+10^(-6-Q302))*(1-SQRT(E302)/L302),2)</f>
        <v>0.2</v>
      </c>
      <c r="Q302" s="2">
        <f t="shared" si="59"/>
        <v>-9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</row>
    <row r="303" spans="1:140" x14ac:dyDescent="0.25">
      <c r="A303" s="1">
        <v>0.01</v>
      </c>
      <c r="B303" s="1">
        <v>2E-3</v>
      </c>
      <c r="C303" s="4">
        <v>0.02</v>
      </c>
      <c r="D303" s="4">
        <v>0.1</v>
      </c>
      <c r="E303" s="1">
        <f t="shared" si="61"/>
        <v>7.5322802500000003</v>
      </c>
      <c r="F303" s="1">
        <f t="shared" si="62"/>
        <v>1.5</v>
      </c>
      <c r="G303" s="1">
        <f t="shared" si="63"/>
        <v>2.5499999999999998</v>
      </c>
      <c r="H303" s="1">
        <f t="shared" ref="H303:H334" si="64">0.32*(1+D303)</f>
        <v>0.35200000000000004</v>
      </c>
      <c r="I303" s="1">
        <f t="shared" si="53"/>
        <v>9.798654443540066</v>
      </c>
      <c r="J303" s="6">
        <f t="shared" si="54"/>
        <v>0.10205482862591073</v>
      </c>
      <c r="K303" s="2">
        <f>IF((E303-F303-G303-H303)&lt;0,-1,1)</f>
        <v>1</v>
      </c>
      <c r="L303" s="2">
        <f t="shared" si="55"/>
        <v>2.75</v>
      </c>
      <c r="M303" s="2">
        <f t="shared" si="56"/>
        <v>1.5</v>
      </c>
      <c r="N303" s="2">
        <f t="shared" si="57"/>
        <v>2.5</v>
      </c>
      <c r="O303" s="2">
        <f t="shared" si="58"/>
        <v>0.32</v>
      </c>
      <c r="P303" s="2">
        <f>ROUND((1+10^(-6-Q303))*(1-SQRT(E303)/L303),2)</f>
        <v>0.2</v>
      </c>
      <c r="Q303" s="2">
        <f t="shared" si="59"/>
        <v>-8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</row>
    <row r="304" spans="1:140" x14ac:dyDescent="0.25">
      <c r="A304" s="1">
        <v>0.1</v>
      </c>
      <c r="B304" s="1">
        <v>1.7999999999999999E-2</v>
      </c>
      <c r="C304" s="4">
        <v>0.02</v>
      </c>
      <c r="D304" s="4">
        <v>0.1</v>
      </c>
      <c r="E304" s="1">
        <f t="shared" si="61"/>
        <v>7.2927002499999993</v>
      </c>
      <c r="F304" s="1">
        <f t="shared" si="62"/>
        <v>1.5</v>
      </c>
      <c r="G304" s="1">
        <f t="shared" si="63"/>
        <v>2.5499999999999998</v>
      </c>
      <c r="H304" s="1">
        <f t="shared" si="64"/>
        <v>0.35200000000000004</v>
      </c>
      <c r="I304" s="1">
        <f t="shared" si="53"/>
        <v>8.3561479353500605</v>
      </c>
      <c r="J304" s="6">
        <f t="shared" si="54"/>
        <v>0.11967236670973411</v>
      </c>
      <c r="K304" s="2">
        <f>IF((E304-F304-G304-H304)&lt;0,-1,1)</f>
        <v>1</v>
      </c>
      <c r="L304" s="2">
        <f t="shared" si="55"/>
        <v>2.75</v>
      </c>
      <c r="M304" s="2">
        <f t="shared" si="56"/>
        <v>1.5</v>
      </c>
      <c r="N304" s="2">
        <f t="shared" si="57"/>
        <v>2.5</v>
      </c>
      <c r="O304" s="2">
        <f t="shared" si="58"/>
        <v>0.32</v>
      </c>
      <c r="P304" s="2">
        <f>ROUND((1+10^(-6-Q304))*(1-SQRT(E304)/L304),2)</f>
        <v>0.2</v>
      </c>
      <c r="Q304" s="2">
        <f t="shared" si="59"/>
        <v>-7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</row>
    <row r="305" spans="1:140" x14ac:dyDescent="0.25">
      <c r="A305" s="1">
        <v>1</v>
      </c>
      <c r="B305" s="1">
        <v>0.1</v>
      </c>
      <c r="C305" s="4">
        <v>0.02</v>
      </c>
      <c r="D305" s="4">
        <v>0.1</v>
      </c>
      <c r="E305" s="1">
        <f t="shared" si="61"/>
        <v>6.1256250000000003</v>
      </c>
      <c r="F305" s="1">
        <f t="shared" si="62"/>
        <v>1.5</v>
      </c>
      <c r="G305" s="1">
        <f t="shared" si="63"/>
        <v>2.5499999999999998</v>
      </c>
      <c r="H305" s="1">
        <f t="shared" si="64"/>
        <v>0.35200000000000004</v>
      </c>
      <c r="I305" s="1">
        <f t="shared" si="53"/>
        <v>2.9708831406250016</v>
      </c>
      <c r="J305" s="6">
        <f t="shared" si="54"/>
        <v>0.33660024735595095</v>
      </c>
      <c r="K305" s="2">
        <f>IF((E305-F305-G305-H305)&lt;0,-1,1)</f>
        <v>1</v>
      </c>
      <c r="L305" s="2">
        <f t="shared" si="55"/>
        <v>2.75</v>
      </c>
      <c r="M305" s="2">
        <f t="shared" si="56"/>
        <v>1.5</v>
      </c>
      <c r="N305" s="2">
        <f t="shared" si="57"/>
        <v>2.5</v>
      </c>
      <c r="O305" s="2">
        <f t="shared" si="58"/>
        <v>0.32</v>
      </c>
      <c r="P305" s="2">
        <f>ROUND((1+10^(-6-Q305))*(1-SQRT(E305)/L305),2)</f>
        <v>0.2</v>
      </c>
      <c r="Q305" s="2">
        <f t="shared" si="59"/>
        <v>-6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</row>
    <row r="306" spans="1:140" x14ac:dyDescent="0.25">
      <c r="A306" s="1">
        <v>10</v>
      </c>
      <c r="B306" s="1">
        <v>0.182</v>
      </c>
      <c r="C306" s="4">
        <v>0.02</v>
      </c>
      <c r="D306" s="4">
        <v>0.1</v>
      </c>
      <c r="E306" s="1">
        <f t="shared" si="61"/>
        <v>5.0602502500000002</v>
      </c>
      <c r="F306" s="1">
        <f t="shared" si="62"/>
        <v>1.5</v>
      </c>
      <c r="G306" s="1">
        <f t="shared" si="63"/>
        <v>2.5499999999999998</v>
      </c>
      <c r="H306" s="1">
        <f t="shared" si="64"/>
        <v>0.35200000000000004</v>
      </c>
      <c r="I306" s="1">
        <f t="shared" si="53"/>
        <v>0.43329339162506286</v>
      </c>
      <c r="J306" s="6">
        <f t="shared" si="54"/>
        <v>2.3079050346221743</v>
      </c>
      <c r="K306" s="2">
        <f>IF((E306-F306-G306-H306)&lt;0,-1,1)</f>
        <v>1</v>
      </c>
      <c r="L306" s="2">
        <f t="shared" si="55"/>
        <v>2.75</v>
      </c>
      <c r="M306" s="2">
        <f t="shared" si="56"/>
        <v>1.5</v>
      </c>
      <c r="N306" s="2">
        <f t="shared" si="57"/>
        <v>2.5</v>
      </c>
      <c r="O306" s="2">
        <f t="shared" si="58"/>
        <v>0.32</v>
      </c>
      <c r="P306" s="2">
        <f>ROUND((1+10^(-6-Q306))*(1-SQRT(E306)/L306),2)</f>
        <v>0.2</v>
      </c>
      <c r="Q306" s="2">
        <f t="shared" si="59"/>
        <v>-5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</row>
    <row r="307" spans="1:140" x14ac:dyDescent="0.25">
      <c r="A307" s="1">
        <v>100</v>
      </c>
      <c r="B307" s="1">
        <v>0.19800000000000001</v>
      </c>
      <c r="C307" s="4">
        <v>0.02</v>
      </c>
      <c r="D307" s="4">
        <v>0.1</v>
      </c>
      <c r="E307" s="1">
        <f t="shared" si="61"/>
        <v>4.8642302500000012</v>
      </c>
      <c r="F307" s="1">
        <f t="shared" si="62"/>
        <v>1.5</v>
      </c>
      <c r="G307" s="1">
        <f t="shared" si="63"/>
        <v>2.5499999999999998</v>
      </c>
      <c r="H307" s="1">
        <f t="shared" si="64"/>
        <v>0.35200000000000004</v>
      </c>
      <c r="I307" s="1">
        <f t="shared" si="53"/>
        <v>0.21365680401506373</v>
      </c>
      <c r="J307" s="6">
        <f t="shared" si="54"/>
        <v>4.6804032504834048</v>
      </c>
      <c r="K307" s="2">
        <f>IF((E307-F307-G307-H307)&lt;0,-1,1)</f>
        <v>1</v>
      </c>
      <c r="L307" s="2">
        <f t="shared" si="55"/>
        <v>2.75</v>
      </c>
      <c r="M307" s="2">
        <f t="shared" si="56"/>
        <v>1.5</v>
      </c>
      <c r="N307" s="2">
        <f t="shared" si="57"/>
        <v>2.5</v>
      </c>
      <c r="O307" s="2">
        <f t="shared" si="58"/>
        <v>0.32</v>
      </c>
      <c r="P307" s="2">
        <f>ROUND((1+10^(-6-Q307))*(1-SQRT(E307)/L307),2)</f>
        <v>0.2</v>
      </c>
      <c r="Q307" s="2">
        <f t="shared" si="59"/>
        <v>-4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</row>
    <row r="308" spans="1:140" x14ac:dyDescent="0.25">
      <c r="A308" s="1">
        <v>1000</v>
      </c>
      <c r="B308" s="1">
        <v>0.19980000000000001</v>
      </c>
      <c r="C308" s="4">
        <v>0.02</v>
      </c>
      <c r="D308" s="4">
        <v>0.1</v>
      </c>
      <c r="E308" s="1">
        <f t="shared" si="61"/>
        <v>4.8424203025000008</v>
      </c>
      <c r="F308" s="1">
        <f t="shared" si="62"/>
        <v>1.5</v>
      </c>
      <c r="G308" s="1">
        <f t="shared" si="63"/>
        <v>2.5499999999999998</v>
      </c>
      <c r="H308" s="1">
        <f t="shared" si="64"/>
        <v>0.35200000000000004</v>
      </c>
      <c r="I308" s="1">
        <f t="shared" si="53"/>
        <v>0.19397004285419231</v>
      </c>
      <c r="J308" s="6">
        <f t="shared" si="54"/>
        <v>5.1554352686909599</v>
      </c>
      <c r="K308" s="2">
        <f>IF((E308-F308-G308-H308)&lt;0,-1,1)</f>
        <v>1</v>
      </c>
      <c r="L308" s="2">
        <f t="shared" si="55"/>
        <v>2.75</v>
      </c>
      <c r="M308" s="2">
        <f t="shared" si="56"/>
        <v>1.5</v>
      </c>
      <c r="N308" s="2">
        <f t="shared" si="57"/>
        <v>2.5</v>
      </c>
      <c r="O308" s="2">
        <f t="shared" si="58"/>
        <v>0.32</v>
      </c>
      <c r="P308" s="2">
        <f>ROUND((1+10^(-6-Q308))*(1-SQRT(E308)/L308),2)</f>
        <v>0.2</v>
      </c>
      <c r="Q308" s="2">
        <f t="shared" si="59"/>
        <v>-3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</row>
    <row r="309" spans="1:140" x14ac:dyDescent="0.25">
      <c r="A309" s="1">
        <v>1E-3</v>
      </c>
      <c r="B309" s="1">
        <v>2.0000000000000001E-4</v>
      </c>
      <c r="C309" s="4">
        <v>0.04</v>
      </c>
      <c r="D309" s="4">
        <v>0.2</v>
      </c>
      <c r="E309" s="1">
        <f t="shared" si="61"/>
        <v>7.5594753025000001</v>
      </c>
      <c r="F309" s="1">
        <f t="shared" si="62"/>
        <v>1.5</v>
      </c>
      <c r="G309" s="1">
        <f t="shared" si="63"/>
        <v>2.6</v>
      </c>
      <c r="H309" s="1">
        <f t="shared" si="64"/>
        <v>0.38400000000000001</v>
      </c>
      <c r="I309" s="1">
        <f t="shared" si="53"/>
        <v>9.4585483362874676</v>
      </c>
      <c r="J309" s="6">
        <f t="shared" si="54"/>
        <v>0.10572446896142897</v>
      </c>
      <c r="K309" s="2">
        <f>IF((E309-F309-G309-H309)&lt;0,-1,1)</f>
        <v>1</v>
      </c>
      <c r="L309" s="2">
        <f t="shared" si="55"/>
        <v>2.75</v>
      </c>
      <c r="M309" s="2">
        <f t="shared" si="56"/>
        <v>1.5</v>
      </c>
      <c r="N309" s="2">
        <f t="shared" si="57"/>
        <v>2.5</v>
      </c>
      <c r="O309" s="2">
        <f t="shared" si="58"/>
        <v>0.32</v>
      </c>
      <c r="P309" s="2">
        <f>ROUND((1+10^(-6-Q309))*(1-SQRT(E309)/L309),2)</f>
        <v>0.2</v>
      </c>
      <c r="Q309" s="2">
        <f t="shared" si="59"/>
        <v>-9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</row>
    <row r="310" spans="1:140" x14ac:dyDescent="0.25">
      <c r="A310" s="1">
        <v>0.01</v>
      </c>
      <c r="B310" s="1">
        <v>2E-3</v>
      </c>
      <c r="C310" s="4">
        <v>0.04</v>
      </c>
      <c r="D310" s="4">
        <v>0.2</v>
      </c>
      <c r="E310" s="1">
        <f t="shared" si="61"/>
        <v>7.5322802500000003</v>
      </c>
      <c r="F310" s="1">
        <f t="shared" si="62"/>
        <v>1.5</v>
      </c>
      <c r="G310" s="1">
        <f t="shared" si="63"/>
        <v>2.6</v>
      </c>
      <c r="H310" s="1">
        <f t="shared" si="64"/>
        <v>0.38400000000000001</v>
      </c>
      <c r="I310" s="1">
        <f t="shared" si="53"/>
        <v>9.2920124825400645</v>
      </c>
      <c r="J310" s="6">
        <f t="shared" si="54"/>
        <v>0.10761931302600231</v>
      </c>
      <c r="K310" s="2">
        <f>IF((E310-F310-G310-H310)&lt;0,-1,1)</f>
        <v>1</v>
      </c>
      <c r="L310" s="2">
        <f t="shared" si="55"/>
        <v>2.75</v>
      </c>
      <c r="M310" s="2">
        <f t="shared" si="56"/>
        <v>1.5</v>
      </c>
      <c r="N310" s="2">
        <f t="shared" si="57"/>
        <v>2.5</v>
      </c>
      <c r="O310" s="2">
        <f t="shared" si="58"/>
        <v>0.32</v>
      </c>
      <c r="P310" s="2">
        <f>ROUND((1+10^(-6-Q310))*(1-SQRT(E310)/L310),2)</f>
        <v>0.2</v>
      </c>
      <c r="Q310" s="2">
        <f t="shared" si="59"/>
        <v>-8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</row>
    <row r="311" spans="1:140" x14ac:dyDescent="0.25">
      <c r="A311" s="1">
        <v>0.1</v>
      </c>
      <c r="B311" s="1">
        <v>1.7999999999999999E-2</v>
      </c>
      <c r="C311" s="4">
        <v>0.04</v>
      </c>
      <c r="D311" s="4">
        <v>0.2</v>
      </c>
      <c r="E311" s="1">
        <f t="shared" si="61"/>
        <v>7.2927002499999993</v>
      </c>
      <c r="F311" s="1">
        <f t="shared" si="62"/>
        <v>1.5</v>
      </c>
      <c r="G311" s="1">
        <f t="shared" si="63"/>
        <v>2.6</v>
      </c>
      <c r="H311" s="1">
        <f t="shared" si="64"/>
        <v>0.38400000000000001</v>
      </c>
      <c r="I311" s="1">
        <f t="shared" si="53"/>
        <v>7.8887970943500587</v>
      </c>
      <c r="J311" s="6">
        <f t="shared" si="54"/>
        <v>0.12676203837416455</v>
      </c>
      <c r="K311" s="2">
        <f>IF((E311-F311-G311-H311)&lt;0,-1,1)</f>
        <v>1</v>
      </c>
      <c r="L311" s="2">
        <f t="shared" si="55"/>
        <v>2.75</v>
      </c>
      <c r="M311" s="2">
        <f t="shared" si="56"/>
        <v>1.5</v>
      </c>
      <c r="N311" s="2">
        <f t="shared" si="57"/>
        <v>2.5</v>
      </c>
      <c r="O311" s="2">
        <f t="shared" si="58"/>
        <v>0.32</v>
      </c>
      <c r="P311" s="2">
        <f>ROUND((1+10^(-6-Q311))*(1-SQRT(E311)/L311),2)</f>
        <v>0.2</v>
      </c>
      <c r="Q311" s="2">
        <f t="shared" si="59"/>
        <v>-7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</row>
    <row r="312" spans="1:140" x14ac:dyDescent="0.25">
      <c r="A312" s="1">
        <v>1</v>
      </c>
      <c r="B312" s="1">
        <v>0.1</v>
      </c>
      <c r="C312" s="4">
        <v>0.04</v>
      </c>
      <c r="D312" s="4">
        <v>0.2</v>
      </c>
      <c r="E312" s="1">
        <f t="shared" si="61"/>
        <v>6.1256250000000003</v>
      </c>
      <c r="F312" s="1">
        <f t="shared" si="62"/>
        <v>1.5</v>
      </c>
      <c r="G312" s="1">
        <f t="shared" si="63"/>
        <v>2.6</v>
      </c>
      <c r="H312" s="1">
        <f t="shared" si="64"/>
        <v>0.38400000000000001</v>
      </c>
      <c r="I312" s="1">
        <f t="shared" si="53"/>
        <v>2.6949326406250012</v>
      </c>
      <c r="J312" s="6">
        <f t="shared" si="54"/>
        <v>0.37106678843300617</v>
      </c>
      <c r="K312" s="2">
        <f>IF((E312-F312-G312-H312)&lt;0,-1,1)</f>
        <v>1</v>
      </c>
      <c r="L312" s="2">
        <f t="shared" si="55"/>
        <v>2.75</v>
      </c>
      <c r="M312" s="2">
        <f t="shared" si="56"/>
        <v>1.5</v>
      </c>
      <c r="N312" s="2">
        <f t="shared" si="57"/>
        <v>2.5</v>
      </c>
      <c r="O312" s="2">
        <f t="shared" si="58"/>
        <v>0.32</v>
      </c>
      <c r="P312" s="2">
        <f>ROUND((1+10^(-6-Q312))*(1-SQRT(E312)/L312),2)</f>
        <v>0.2</v>
      </c>
      <c r="Q312" s="2">
        <f t="shared" si="59"/>
        <v>-6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</row>
    <row r="313" spans="1:140" x14ac:dyDescent="0.25">
      <c r="A313" s="1">
        <v>10</v>
      </c>
      <c r="B313" s="1">
        <v>0.182</v>
      </c>
      <c r="C313" s="4">
        <v>0.04</v>
      </c>
      <c r="D313" s="4">
        <v>0.2</v>
      </c>
      <c r="E313" s="1">
        <f t="shared" si="61"/>
        <v>5.0602502500000002</v>
      </c>
      <c r="F313" s="1">
        <f t="shared" si="62"/>
        <v>1.5</v>
      </c>
      <c r="G313" s="1">
        <f t="shared" si="63"/>
        <v>2.6</v>
      </c>
      <c r="H313" s="1">
        <f t="shared" si="64"/>
        <v>0.38400000000000001</v>
      </c>
      <c r="I313" s="1">
        <f t="shared" si="53"/>
        <v>0.33206435062506257</v>
      </c>
      <c r="J313" s="6">
        <f t="shared" si="54"/>
        <v>3.0114644890896787</v>
      </c>
      <c r="K313" s="2">
        <f>IF((E313-F313-G313-H313)&lt;0,-1,1)</f>
        <v>1</v>
      </c>
      <c r="L313" s="2">
        <f t="shared" si="55"/>
        <v>2.75</v>
      </c>
      <c r="M313" s="2">
        <f t="shared" si="56"/>
        <v>1.5</v>
      </c>
      <c r="N313" s="2">
        <f t="shared" si="57"/>
        <v>2.5</v>
      </c>
      <c r="O313" s="2">
        <f t="shared" si="58"/>
        <v>0.32</v>
      </c>
      <c r="P313" s="2">
        <f>ROUND((1+10^(-6-Q313))*(1-SQRT(E313)/L313),2)</f>
        <v>0.2</v>
      </c>
      <c r="Q313" s="2">
        <f t="shared" si="59"/>
        <v>-5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</row>
    <row r="314" spans="1:140" x14ac:dyDescent="0.25">
      <c r="A314" s="1">
        <v>100</v>
      </c>
      <c r="B314" s="1">
        <v>0.19800000000000001</v>
      </c>
      <c r="C314" s="4">
        <v>0.04</v>
      </c>
      <c r="D314" s="4">
        <v>0.2</v>
      </c>
      <c r="E314" s="1">
        <f t="shared" si="61"/>
        <v>4.8642302500000012</v>
      </c>
      <c r="F314" s="1">
        <f t="shared" si="62"/>
        <v>1.5</v>
      </c>
      <c r="G314" s="1">
        <f t="shared" si="63"/>
        <v>2.6</v>
      </c>
      <c r="H314" s="1">
        <f t="shared" si="64"/>
        <v>0.38400000000000001</v>
      </c>
      <c r="I314" s="1">
        <f t="shared" si="53"/>
        <v>0.14457504301506333</v>
      </c>
      <c r="J314" s="6">
        <f t="shared" si="54"/>
        <v>6.9168231192973577</v>
      </c>
      <c r="K314" s="2">
        <f>IF((E314-F314-G314-H314)&lt;0,-1,1)</f>
        <v>1</v>
      </c>
      <c r="L314" s="2">
        <f t="shared" si="55"/>
        <v>2.75</v>
      </c>
      <c r="M314" s="2">
        <f t="shared" si="56"/>
        <v>1.5</v>
      </c>
      <c r="N314" s="2">
        <f t="shared" si="57"/>
        <v>2.5</v>
      </c>
      <c r="O314" s="2">
        <f t="shared" si="58"/>
        <v>0.32</v>
      </c>
      <c r="P314" s="2">
        <f>ROUND((1+10^(-6-Q314))*(1-SQRT(E314)/L314),2)</f>
        <v>0.2</v>
      </c>
      <c r="Q314" s="2">
        <f t="shared" si="59"/>
        <v>-4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</row>
    <row r="315" spans="1:140" x14ac:dyDescent="0.25">
      <c r="A315" s="1">
        <v>1000</v>
      </c>
      <c r="B315" s="1">
        <v>0.19980000000000001</v>
      </c>
      <c r="C315" s="4">
        <v>0.04</v>
      </c>
      <c r="D315" s="4">
        <v>0.2</v>
      </c>
      <c r="E315" s="1">
        <f t="shared" si="61"/>
        <v>4.8424203025000008</v>
      </c>
      <c r="F315" s="1">
        <f t="shared" si="62"/>
        <v>1.5</v>
      </c>
      <c r="G315" s="1">
        <f t="shared" si="63"/>
        <v>2.6</v>
      </c>
      <c r="H315" s="1">
        <f t="shared" si="64"/>
        <v>0.38400000000000001</v>
      </c>
      <c r="I315" s="1">
        <f t="shared" si="53"/>
        <v>0.12846511324419199</v>
      </c>
      <c r="J315" s="6">
        <f t="shared" si="54"/>
        <v>7.7842145213320064</v>
      </c>
      <c r="K315" s="2">
        <f>IF((E315-F315-G315-H315)&lt;0,-1,1)</f>
        <v>1</v>
      </c>
      <c r="L315" s="2">
        <f t="shared" si="55"/>
        <v>2.75</v>
      </c>
      <c r="M315" s="2">
        <f t="shared" si="56"/>
        <v>1.5</v>
      </c>
      <c r="N315" s="2">
        <f t="shared" si="57"/>
        <v>2.5</v>
      </c>
      <c r="O315" s="2">
        <f t="shared" si="58"/>
        <v>0.32</v>
      </c>
      <c r="P315" s="2">
        <f>ROUND((1+10^(-6-Q315))*(1-SQRT(E315)/L315),2)</f>
        <v>0.2</v>
      </c>
      <c r="Q315" s="2">
        <f t="shared" si="59"/>
        <v>-3</v>
      </c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</row>
    <row r="316" spans="1:140" x14ac:dyDescent="0.25">
      <c r="A316" s="1">
        <v>1E-3</v>
      </c>
      <c r="B316" s="1">
        <v>2.0000000000000001E-4</v>
      </c>
      <c r="C316" s="4">
        <v>0.06</v>
      </c>
      <c r="D316" s="4">
        <v>0.3</v>
      </c>
      <c r="E316" s="1">
        <f t="shared" si="61"/>
        <v>7.5594753025000001</v>
      </c>
      <c r="F316" s="1">
        <f t="shared" si="62"/>
        <v>1.5</v>
      </c>
      <c r="G316" s="1">
        <f t="shared" si="63"/>
        <v>2.6500000000000004</v>
      </c>
      <c r="H316" s="1">
        <f t="shared" si="64"/>
        <v>0.41600000000000004</v>
      </c>
      <c r="I316" s="1">
        <f t="shared" si="53"/>
        <v>8.9608943866774649</v>
      </c>
      <c r="J316" s="6">
        <f t="shared" si="54"/>
        <v>0.11159600335059652</v>
      </c>
      <c r="K316" s="2">
        <f>IF((E316-F316-G316-H316)&lt;0,-1,1)</f>
        <v>1</v>
      </c>
      <c r="L316" s="2">
        <f t="shared" si="55"/>
        <v>2.75</v>
      </c>
      <c r="M316" s="2">
        <f t="shared" si="56"/>
        <v>1.5</v>
      </c>
      <c r="N316" s="2">
        <f t="shared" si="57"/>
        <v>2.5</v>
      </c>
      <c r="O316" s="2">
        <f t="shared" si="58"/>
        <v>0.32</v>
      </c>
      <c r="P316" s="2">
        <f>ROUND((1+10^(-6-Q316))*(1-SQRT(E316)/L316),2)</f>
        <v>0.2</v>
      </c>
      <c r="Q316" s="2">
        <f t="shared" si="59"/>
        <v>-9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</row>
    <row r="317" spans="1:140" x14ac:dyDescent="0.25">
      <c r="A317" s="1">
        <v>0.01</v>
      </c>
      <c r="B317" s="1">
        <v>2E-3</v>
      </c>
      <c r="C317" s="4">
        <v>0.06</v>
      </c>
      <c r="D317" s="4">
        <v>0.3</v>
      </c>
      <c r="E317" s="1">
        <f t="shared" si="61"/>
        <v>7.5322802500000003</v>
      </c>
      <c r="F317" s="1">
        <f t="shared" si="62"/>
        <v>1.5</v>
      </c>
      <c r="G317" s="1">
        <f t="shared" si="63"/>
        <v>2.6500000000000004</v>
      </c>
      <c r="H317" s="1">
        <f t="shared" si="64"/>
        <v>0.41600000000000004</v>
      </c>
      <c r="I317" s="1">
        <f t="shared" si="53"/>
        <v>8.7988185215400634</v>
      </c>
      <c r="J317" s="6">
        <f t="shared" si="54"/>
        <v>0.11365162237997486</v>
      </c>
      <c r="K317" s="2">
        <f>IF((E317-F317-G317-H317)&lt;0,-1,1)</f>
        <v>1</v>
      </c>
      <c r="L317" s="2">
        <f t="shared" si="55"/>
        <v>2.75</v>
      </c>
      <c r="M317" s="2">
        <f t="shared" si="56"/>
        <v>1.5</v>
      </c>
      <c r="N317" s="2">
        <f t="shared" si="57"/>
        <v>2.5</v>
      </c>
      <c r="O317" s="2">
        <f t="shared" si="58"/>
        <v>0.32</v>
      </c>
      <c r="P317" s="2">
        <f>ROUND((1+10^(-6-Q317))*(1-SQRT(E317)/L317),2)</f>
        <v>0.2</v>
      </c>
      <c r="Q317" s="2">
        <f t="shared" si="59"/>
        <v>-8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</row>
    <row r="318" spans="1:140" x14ac:dyDescent="0.25">
      <c r="A318" s="1">
        <v>0.1</v>
      </c>
      <c r="B318" s="1">
        <v>1.7999999999999999E-2</v>
      </c>
      <c r="C318" s="4">
        <v>0.06</v>
      </c>
      <c r="D318" s="4">
        <v>0.3</v>
      </c>
      <c r="E318" s="1">
        <f t="shared" si="61"/>
        <v>7.2927002499999993</v>
      </c>
      <c r="F318" s="1">
        <f t="shared" si="62"/>
        <v>1.5</v>
      </c>
      <c r="G318" s="1">
        <f t="shared" si="63"/>
        <v>2.6500000000000004</v>
      </c>
      <c r="H318" s="1">
        <f t="shared" si="64"/>
        <v>0.41600000000000004</v>
      </c>
      <c r="I318" s="1">
        <f t="shared" si="53"/>
        <v>7.4348942533500573</v>
      </c>
      <c r="J318" s="6">
        <f t="shared" si="54"/>
        <v>0.13450090423941327</v>
      </c>
      <c r="K318" s="2">
        <f>IF((E318-F318-G318-H318)&lt;0,-1,1)</f>
        <v>1</v>
      </c>
      <c r="L318" s="2">
        <f t="shared" si="55"/>
        <v>2.75</v>
      </c>
      <c r="M318" s="2">
        <f t="shared" si="56"/>
        <v>1.5</v>
      </c>
      <c r="N318" s="2">
        <f t="shared" si="57"/>
        <v>2.5</v>
      </c>
      <c r="O318" s="2">
        <f t="shared" si="58"/>
        <v>0.32</v>
      </c>
      <c r="P318" s="2">
        <f>ROUND((1+10^(-6-Q318))*(1-SQRT(E318)/L318),2)</f>
        <v>0.2</v>
      </c>
      <c r="Q318" s="2">
        <f t="shared" si="59"/>
        <v>-7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</row>
    <row r="319" spans="1:140" x14ac:dyDescent="0.25">
      <c r="A319" s="1">
        <v>1</v>
      </c>
      <c r="B319" s="1">
        <v>0.1</v>
      </c>
      <c r="C319" s="4">
        <v>0.06</v>
      </c>
      <c r="D319" s="4">
        <v>0.3</v>
      </c>
      <c r="E319" s="1">
        <f t="shared" si="61"/>
        <v>6.1256250000000003</v>
      </c>
      <c r="F319" s="1">
        <f t="shared" si="62"/>
        <v>1.5</v>
      </c>
      <c r="G319" s="1">
        <f t="shared" si="63"/>
        <v>2.6500000000000004</v>
      </c>
      <c r="H319" s="1">
        <f t="shared" si="64"/>
        <v>0.41600000000000004</v>
      </c>
      <c r="I319" s="1">
        <f t="shared" si="53"/>
        <v>2.4324301406250002</v>
      </c>
      <c r="J319" s="6">
        <f t="shared" si="54"/>
        <v>0.41111149845522604</v>
      </c>
      <c r="K319" s="2">
        <f>IF((E319-F319-G319-H319)&lt;0,-1,1)</f>
        <v>1</v>
      </c>
      <c r="L319" s="2">
        <f t="shared" si="55"/>
        <v>2.75</v>
      </c>
      <c r="M319" s="2">
        <f t="shared" si="56"/>
        <v>1.5</v>
      </c>
      <c r="N319" s="2">
        <f t="shared" si="57"/>
        <v>2.5</v>
      </c>
      <c r="O319" s="2">
        <f t="shared" si="58"/>
        <v>0.32</v>
      </c>
      <c r="P319" s="2">
        <f>ROUND((1+10^(-6-Q319))*(1-SQRT(E319)/L319),2)</f>
        <v>0.2</v>
      </c>
      <c r="Q319" s="2">
        <f t="shared" si="59"/>
        <v>-6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</row>
    <row r="320" spans="1:140" x14ac:dyDescent="0.25">
      <c r="A320" s="1">
        <v>10</v>
      </c>
      <c r="B320" s="1">
        <v>0.182</v>
      </c>
      <c r="C320" s="4">
        <v>0.06</v>
      </c>
      <c r="D320" s="4">
        <v>0.3</v>
      </c>
      <c r="E320" s="1">
        <f t="shared" si="61"/>
        <v>5.0602502500000002</v>
      </c>
      <c r="F320" s="1">
        <f t="shared" si="62"/>
        <v>1.5</v>
      </c>
      <c r="G320" s="1">
        <f t="shared" si="63"/>
        <v>2.6500000000000004</v>
      </c>
      <c r="H320" s="1">
        <f t="shared" si="64"/>
        <v>0.41600000000000004</v>
      </c>
      <c r="I320" s="1">
        <f t="shared" si="53"/>
        <v>0.24428330962506228</v>
      </c>
      <c r="J320" s="6">
        <f t="shared" si="54"/>
        <v>4.0936075474613798</v>
      </c>
      <c r="K320" s="2">
        <f>IF((E320-F320-G320-H320)&lt;0,-1,1)</f>
        <v>1</v>
      </c>
      <c r="L320" s="2">
        <f t="shared" si="55"/>
        <v>2.75</v>
      </c>
      <c r="M320" s="2">
        <f t="shared" si="56"/>
        <v>1.5</v>
      </c>
      <c r="N320" s="2">
        <f t="shared" si="57"/>
        <v>2.5</v>
      </c>
      <c r="O320" s="2">
        <f t="shared" si="58"/>
        <v>0.32</v>
      </c>
      <c r="P320" s="2">
        <f>ROUND((1+10^(-6-Q320))*(1-SQRT(E320)/L320),2)</f>
        <v>0.2</v>
      </c>
      <c r="Q320" s="2">
        <f t="shared" si="59"/>
        <v>-5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</row>
    <row r="321" spans="1:140" x14ac:dyDescent="0.25">
      <c r="A321" s="1">
        <v>100</v>
      </c>
      <c r="B321" s="1">
        <v>0.19800000000000001</v>
      </c>
      <c r="C321" s="4">
        <v>0.06</v>
      </c>
      <c r="D321" s="4">
        <v>0.3</v>
      </c>
      <c r="E321" s="1">
        <f t="shared" si="61"/>
        <v>4.8642302500000012</v>
      </c>
      <c r="F321" s="1">
        <f t="shared" si="62"/>
        <v>1.5</v>
      </c>
      <c r="G321" s="1">
        <f t="shared" si="63"/>
        <v>2.6500000000000004</v>
      </c>
      <c r="H321" s="1">
        <f t="shared" si="64"/>
        <v>0.41600000000000004</v>
      </c>
      <c r="I321" s="1">
        <f t="shared" si="53"/>
        <v>8.8941282015062975E-2</v>
      </c>
      <c r="J321" s="6">
        <f t="shared" si="54"/>
        <v>11.243372901130899</v>
      </c>
      <c r="K321" s="2">
        <f>IF((E321-F321-G321-H321)&lt;0,-1,1)</f>
        <v>1</v>
      </c>
      <c r="L321" s="2">
        <f t="shared" si="55"/>
        <v>2.75</v>
      </c>
      <c r="M321" s="2">
        <f t="shared" si="56"/>
        <v>1.5</v>
      </c>
      <c r="N321" s="2">
        <f t="shared" si="57"/>
        <v>2.5</v>
      </c>
      <c r="O321" s="2">
        <f t="shared" si="58"/>
        <v>0.32</v>
      </c>
      <c r="P321" s="2">
        <f>ROUND((1+10^(-6-Q321))*(1-SQRT(E321)/L321),2)</f>
        <v>0.2</v>
      </c>
      <c r="Q321" s="2">
        <f t="shared" si="59"/>
        <v>-4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</row>
    <row r="322" spans="1:140" x14ac:dyDescent="0.25">
      <c r="A322" s="1">
        <v>1000</v>
      </c>
      <c r="B322" s="1">
        <v>0.19980000000000001</v>
      </c>
      <c r="C322" s="4">
        <v>0.06</v>
      </c>
      <c r="D322" s="4">
        <v>0.3</v>
      </c>
      <c r="E322" s="1">
        <f t="shared" si="61"/>
        <v>4.8424203025000008</v>
      </c>
      <c r="F322" s="1">
        <f t="shared" si="62"/>
        <v>1.5</v>
      </c>
      <c r="G322" s="1">
        <f t="shared" si="63"/>
        <v>2.6500000000000004</v>
      </c>
      <c r="H322" s="1">
        <f t="shared" si="64"/>
        <v>0.41600000000000004</v>
      </c>
      <c r="I322" s="1">
        <f t="shared" ref="I322:I385" si="65">(E322-F322-G322-H322)*(E322-F322-G322-H322)</f>
        <v>7.6408183634191718E-2</v>
      </c>
      <c r="J322" s="6">
        <f t="shared" ref="J322:J385" si="66">1/I322</f>
        <v>13.087603348713976</v>
      </c>
      <c r="K322" s="2">
        <f>IF((E322-F322-G322-H322)&lt;0,-1,1)</f>
        <v>1</v>
      </c>
      <c r="L322" s="2">
        <f t="shared" ref="L322:L385" si="67">SQRT(E322/(1-B322)^2)</f>
        <v>2.75</v>
      </c>
      <c r="M322" s="2">
        <f t="shared" ref="M322:M385" si="68">F322</f>
        <v>1.5</v>
      </c>
      <c r="N322" s="2">
        <f t="shared" ref="N322:N385" si="69">G322/(1+C322)</f>
        <v>2.5</v>
      </c>
      <c r="O322" s="2">
        <f t="shared" ref="O322:O385" si="70">H322/(1+D322)</f>
        <v>0.32</v>
      </c>
      <c r="P322" s="2">
        <f>ROUND((1+10^(-6-Q322))*(1-SQRT(E322)/L322),2)</f>
        <v>0.2</v>
      </c>
      <c r="Q322" s="2">
        <f t="shared" ref="Q322:Q385" si="71">LOG10(A322)-6</f>
        <v>-3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</row>
    <row r="323" spans="1:140" x14ac:dyDescent="0.25">
      <c r="A323" s="1">
        <v>1E-3</v>
      </c>
      <c r="B323" s="1">
        <v>2.0000000000000001E-4</v>
      </c>
      <c r="C323" s="4">
        <v>0.08</v>
      </c>
      <c r="D323" s="4">
        <v>0.4</v>
      </c>
      <c r="E323" s="1">
        <f t="shared" si="61"/>
        <v>7.5594753025000001</v>
      </c>
      <c r="F323" s="1">
        <f t="shared" si="62"/>
        <v>1.5</v>
      </c>
      <c r="G323" s="1">
        <f t="shared" si="63"/>
        <v>2.7</v>
      </c>
      <c r="H323" s="1">
        <f t="shared" si="64"/>
        <v>0.44799999999999995</v>
      </c>
      <c r="I323" s="1">
        <f t="shared" si="65"/>
        <v>8.476688437067466</v>
      </c>
      <c r="J323" s="6">
        <f t="shared" si="66"/>
        <v>0.11797059753041399</v>
      </c>
      <c r="K323" s="2">
        <f>IF((E323-F323-G323-H323)&lt;0,-1,1)</f>
        <v>1</v>
      </c>
      <c r="L323" s="2">
        <f t="shared" si="67"/>
        <v>2.75</v>
      </c>
      <c r="M323" s="2">
        <f t="shared" si="68"/>
        <v>1.5</v>
      </c>
      <c r="N323" s="2">
        <f t="shared" si="69"/>
        <v>2.5</v>
      </c>
      <c r="O323" s="2">
        <f t="shared" si="70"/>
        <v>0.32</v>
      </c>
      <c r="P323" s="2">
        <f>ROUND((1+10^(-6-Q323))*(1-SQRT(E323)/L323),2)</f>
        <v>0.2</v>
      </c>
      <c r="Q323" s="2">
        <f t="shared" si="71"/>
        <v>-9</v>
      </c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</row>
    <row r="324" spans="1:140" x14ac:dyDescent="0.25">
      <c r="A324" s="1">
        <v>0.01</v>
      </c>
      <c r="B324" s="1">
        <v>2E-3</v>
      </c>
      <c r="C324" s="4">
        <v>0.08</v>
      </c>
      <c r="D324" s="4">
        <v>0.4</v>
      </c>
      <c r="E324" s="1">
        <f t="shared" si="61"/>
        <v>7.5322802500000003</v>
      </c>
      <c r="F324" s="1">
        <f t="shared" si="62"/>
        <v>1.5</v>
      </c>
      <c r="G324" s="1">
        <f t="shared" si="63"/>
        <v>2.7</v>
      </c>
      <c r="H324" s="1">
        <f t="shared" si="64"/>
        <v>0.44799999999999995</v>
      </c>
      <c r="I324" s="1">
        <f t="shared" si="65"/>
        <v>8.3190725605400644</v>
      </c>
      <c r="J324" s="6">
        <f t="shared" si="66"/>
        <v>0.12020570715338023</v>
      </c>
      <c r="K324" s="2">
        <f>IF((E324-F324-G324-H324)&lt;0,-1,1)</f>
        <v>1</v>
      </c>
      <c r="L324" s="2">
        <f t="shared" si="67"/>
        <v>2.75</v>
      </c>
      <c r="M324" s="2">
        <f t="shared" si="68"/>
        <v>1.5</v>
      </c>
      <c r="N324" s="2">
        <f t="shared" si="69"/>
        <v>2.5</v>
      </c>
      <c r="O324" s="2">
        <f t="shared" si="70"/>
        <v>0.32</v>
      </c>
      <c r="P324" s="2">
        <f>ROUND((1+10^(-6-Q324))*(1-SQRT(E324)/L324),2)</f>
        <v>0.2</v>
      </c>
      <c r="Q324" s="2">
        <f t="shared" si="71"/>
        <v>-8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</row>
    <row r="325" spans="1:140" x14ac:dyDescent="0.25">
      <c r="A325" s="1">
        <v>0.1</v>
      </c>
      <c r="B325" s="1">
        <v>1.7999999999999999E-2</v>
      </c>
      <c r="C325" s="4">
        <v>0.08</v>
      </c>
      <c r="D325" s="4">
        <v>0.4</v>
      </c>
      <c r="E325" s="1">
        <f t="shared" si="61"/>
        <v>7.2927002499999993</v>
      </c>
      <c r="F325" s="1">
        <f t="shared" si="62"/>
        <v>1.5</v>
      </c>
      <c r="G325" s="1">
        <f t="shared" si="63"/>
        <v>2.7</v>
      </c>
      <c r="H325" s="1">
        <f t="shared" si="64"/>
        <v>0.44799999999999995</v>
      </c>
      <c r="I325" s="1">
        <f t="shared" si="65"/>
        <v>6.9944394123500579</v>
      </c>
      <c r="J325" s="6">
        <f t="shared" si="66"/>
        <v>0.14297071445558646</v>
      </c>
      <c r="K325" s="2">
        <f>IF((E325-F325-G325-H325)&lt;0,-1,1)</f>
        <v>1</v>
      </c>
      <c r="L325" s="2">
        <f t="shared" si="67"/>
        <v>2.75</v>
      </c>
      <c r="M325" s="2">
        <f t="shared" si="68"/>
        <v>1.5</v>
      </c>
      <c r="N325" s="2">
        <f t="shared" si="69"/>
        <v>2.5</v>
      </c>
      <c r="O325" s="2">
        <f t="shared" si="70"/>
        <v>0.32</v>
      </c>
      <c r="P325" s="2">
        <f>ROUND((1+10^(-6-Q325))*(1-SQRT(E325)/L325),2)</f>
        <v>0.2</v>
      </c>
      <c r="Q325" s="2">
        <f t="shared" si="71"/>
        <v>-7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</row>
    <row r="326" spans="1:140" x14ac:dyDescent="0.25">
      <c r="A326" s="1">
        <v>1</v>
      </c>
      <c r="B326" s="1">
        <v>0.1</v>
      </c>
      <c r="C326" s="4">
        <v>0.08</v>
      </c>
      <c r="D326" s="4">
        <v>0.4</v>
      </c>
      <c r="E326" s="1">
        <f t="shared" si="61"/>
        <v>6.1256250000000003</v>
      </c>
      <c r="F326" s="1">
        <f t="shared" si="62"/>
        <v>1.5</v>
      </c>
      <c r="G326" s="1">
        <f t="shared" si="63"/>
        <v>2.7</v>
      </c>
      <c r="H326" s="1">
        <f t="shared" si="64"/>
        <v>0.44799999999999995</v>
      </c>
      <c r="I326" s="1">
        <f t="shared" si="65"/>
        <v>2.1833756406250004</v>
      </c>
      <c r="J326" s="6">
        <f t="shared" si="66"/>
        <v>0.45800639220915085</v>
      </c>
      <c r="K326" s="2">
        <f>IF((E326-F326-G326-H326)&lt;0,-1,1)</f>
        <v>1</v>
      </c>
      <c r="L326" s="2">
        <f t="shared" si="67"/>
        <v>2.75</v>
      </c>
      <c r="M326" s="2">
        <f t="shared" si="68"/>
        <v>1.5</v>
      </c>
      <c r="N326" s="2">
        <f t="shared" si="69"/>
        <v>2.5</v>
      </c>
      <c r="O326" s="2">
        <f t="shared" si="70"/>
        <v>0.32</v>
      </c>
      <c r="P326" s="2">
        <f>ROUND((1+10^(-6-Q326))*(1-SQRT(E326)/L326),2)</f>
        <v>0.2</v>
      </c>
      <c r="Q326" s="2">
        <f t="shared" si="71"/>
        <v>-6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</row>
    <row r="327" spans="1:140" x14ac:dyDescent="0.25">
      <c r="A327" s="1">
        <v>10</v>
      </c>
      <c r="B327" s="1">
        <v>0.182</v>
      </c>
      <c r="C327" s="4">
        <v>0.08</v>
      </c>
      <c r="D327" s="4">
        <v>0.4</v>
      </c>
      <c r="E327" s="1">
        <f t="shared" si="61"/>
        <v>5.0602502500000002</v>
      </c>
      <c r="F327" s="1">
        <f t="shared" si="62"/>
        <v>1.5</v>
      </c>
      <c r="G327" s="1">
        <f t="shared" si="63"/>
        <v>2.7</v>
      </c>
      <c r="H327" s="1">
        <f t="shared" si="64"/>
        <v>0.44799999999999995</v>
      </c>
      <c r="I327" s="1">
        <f t="shared" si="65"/>
        <v>0.16995026862506254</v>
      </c>
      <c r="J327" s="6">
        <f t="shared" si="66"/>
        <v>5.8840742535462525</v>
      </c>
      <c r="K327" s="2">
        <f>IF((E327-F327-G327-H327)&lt;0,-1,1)</f>
        <v>1</v>
      </c>
      <c r="L327" s="2">
        <f t="shared" si="67"/>
        <v>2.75</v>
      </c>
      <c r="M327" s="2">
        <f t="shared" si="68"/>
        <v>1.5</v>
      </c>
      <c r="N327" s="2">
        <f t="shared" si="69"/>
        <v>2.5</v>
      </c>
      <c r="O327" s="2">
        <f t="shared" si="70"/>
        <v>0.32</v>
      </c>
      <c r="P327" s="2">
        <f>ROUND((1+10^(-6-Q327))*(1-SQRT(E327)/L327),2)</f>
        <v>0.2</v>
      </c>
      <c r="Q327" s="2">
        <f t="shared" si="71"/>
        <v>-5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</row>
    <row r="328" spans="1:140" x14ac:dyDescent="0.25">
      <c r="A328" s="1">
        <v>100</v>
      </c>
      <c r="B328" s="1">
        <v>0.19800000000000001</v>
      </c>
      <c r="C328" s="4">
        <v>0.08</v>
      </c>
      <c r="D328" s="4">
        <v>0.4</v>
      </c>
      <c r="E328" s="1">
        <f t="shared" si="61"/>
        <v>4.8642302500000012</v>
      </c>
      <c r="F328" s="1">
        <f t="shared" si="62"/>
        <v>1.5</v>
      </c>
      <c r="G328" s="1">
        <f t="shared" si="63"/>
        <v>2.7</v>
      </c>
      <c r="H328" s="1">
        <f t="shared" si="64"/>
        <v>0.44799999999999995</v>
      </c>
      <c r="I328" s="1">
        <f t="shared" si="65"/>
        <v>4.6755521015062959E-2</v>
      </c>
      <c r="J328" s="6">
        <f t="shared" si="66"/>
        <v>21.387848499813224</v>
      </c>
      <c r="K328" s="2">
        <f>IF((E328-F328-G328-H328)&lt;0,-1,1)</f>
        <v>1</v>
      </c>
      <c r="L328" s="2">
        <f t="shared" si="67"/>
        <v>2.75</v>
      </c>
      <c r="M328" s="2">
        <f t="shared" si="68"/>
        <v>1.5</v>
      </c>
      <c r="N328" s="2">
        <f t="shared" si="69"/>
        <v>2.5</v>
      </c>
      <c r="O328" s="2">
        <f t="shared" si="70"/>
        <v>0.32</v>
      </c>
      <c r="P328" s="2">
        <f>ROUND((1+10^(-6-Q328))*(1-SQRT(E328)/L328),2)</f>
        <v>0.2</v>
      </c>
      <c r="Q328" s="2">
        <f t="shared" si="71"/>
        <v>-4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</row>
    <row r="329" spans="1:140" x14ac:dyDescent="0.25">
      <c r="A329" s="1">
        <v>1000</v>
      </c>
      <c r="B329" s="1">
        <v>0.19980000000000001</v>
      </c>
      <c r="C329" s="4">
        <v>0.08</v>
      </c>
      <c r="D329" s="4">
        <v>0.4</v>
      </c>
      <c r="E329" s="1">
        <f t="shared" si="61"/>
        <v>4.8424203025000008</v>
      </c>
      <c r="F329" s="1">
        <f t="shared" si="62"/>
        <v>1.5</v>
      </c>
      <c r="G329" s="1">
        <f t="shared" si="63"/>
        <v>2.7</v>
      </c>
      <c r="H329" s="1">
        <f t="shared" si="64"/>
        <v>0.44799999999999995</v>
      </c>
      <c r="I329" s="1">
        <f t="shared" si="65"/>
        <v>3.7799254024191757E-2</v>
      </c>
      <c r="J329" s="6">
        <f t="shared" si="66"/>
        <v>26.455548550243712</v>
      </c>
      <c r="K329" s="2">
        <f>IF((E329-F329-G329-H329)&lt;0,-1,1)</f>
        <v>1</v>
      </c>
      <c r="L329" s="2">
        <f t="shared" si="67"/>
        <v>2.75</v>
      </c>
      <c r="M329" s="2">
        <f t="shared" si="68"/>
        <v>1.5</v>
      </c>
      <c r="N329" s="2">
        <f t="shared" si="69"/>
        <v>2.5</v>
      </c>
      <c r="O329" s="2">
        <f t="shared" si="70"/>
        <v>0.32</v>
      </c>
      <c r="P329" s="2">
        <f>ROUND((1+10^(-6-Q329))*(1-SQRT(E329)/L329),2)</f>
        <v>0.2</v>
      </c>
      <c r="Q329" s="2">
        <f t="shared" si="71"/>
        <v>-3</v>
      </c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</row>
    <row r="330" spans="1:140" x14ac:dyDescent="0.25">
      <c r="A330" s="1">
        <v>1E-3</v>
      </c>
      <c r="B330" s="1">
        <v>2.0000000000000001E-4</v>
      </c>
      <c r="C330" s="4">
        <v>0.1</v>
      </c>
      <c r="D330" s="4">
        <v>0.5</v>
      </c>
      <c r="E330" s="1">
        <f t="shared" si="61"/>
        <v>7.5594753025000001</v>
      </c>
      <c r="F330" s="1">
        <f t="shared" si="62"/>
        <v>1.5</v>
      </c>
      <c r="G330" s="1">
        <f t="shared" si="63"/>
        <v>2.75</v>
      </c>
      <c r="H330" s="1">
        <f t="shared" si="64"/>
        <v>0.48</v>
      </c>
      <c r="I330" s="1">
        <f t="shared" si="65"/>
        <v>8.0059304874574675</v>
      </c>
      <c r="J330" s="6">
        <f t="shared" si="66"/>
        <v>0.12490740477532938</v>
      </c>
      <c r="K330" s="2">
        <f>IF((E330-F330-G330-H330)&lt;0,-1,1)</f>
        <v>1</v>
      </c>
      <c r="L330" s="2">
        <f t="shared" si="67"/>
        <v>2.75</v>
      </c>
      <c r="M330" s="2">
        <f t="shared" si="68"/>
        <v>1.5</v>
      </c>
      <c r="N330" s="2">
        <f t="shared" si="69"/>
        <v>2.5</v>
      </c>
      <c r="O330" s="2">
        <f t="shared" si="70"/>
        <v>0.32</v>
      </c>
      <c r="P330" s="2">
        <f>ROUND((1+10^(-6-Q330))*(1-SQRT(E330)/L330),2)</f>
        <v>0.2</v>
      </c>
      <c r="Q330" s="2">
        <f t="shared" si="71"/>
        <v>-9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</row>
    <row r="331" spans="1:140" x14ac:dyDescent="0.25">
      <c r="A331" s="1">
        <v>0.01</v>
      </c>
      <c r="B331" s="1">
        <v>2E-3</v>
      </c>
      <c r="C331" s="4">
        <v>0.1</v>
      </c>
      <c r="D331" s="4">
        <v>0.5</v>
      </c>
      <c r="E331" s="1">
        <f t="shared" si="61"/>
        <v>7.5322802500000003</v>
      </c>
      <c r="F331" s="1">
        <f t="shared" si="62"/>
        <v>1.5</v>
      </c>
      <c r="G331" s="1">
        <f t="shared" si="63"/>
        <v>2.75</v>
      </c>
      <c r="H331" s="1">
        <f t="shared" si="64"/>
        <v>0.48</v>
      </c>
      <c r="I331" s="1">
        <f t="shared" si="65"/>
        <v>7.8527745995400648</v>
      </c>
      <c r="J331" s="6">
        <f t="shared" si="66"/>
        <v>0.12734352518644426</v>
      </c>
      <c r="K331" s="2">
        <f>IF((E331-F331-G331-H331)&lt;0,-1,1)</f>
        <v>1</v>
      </c>
      <c r="L331" s="2">
        <f t="shared" si="67"/>
        <v>2.75</v>
      </c>
      <c r="M331" s="2">
        <f t="shared" si="68"/>
        <v>1.5</v>
      </c>
      <c r="N331" s="2">
        <f t="shared" si="69"/>
        <v>2.5</v>
      </c>
      <c r="O331" s="2">
        <f t="shared" si="70"/>
        <v>0.32</v>
      </c>
      <c r="P331" s="2">
        <f>ROUND((1+10^(-6-Q331))*(1-SQRT(E331)/L331),2)</f>
        <v>0.2</v>
      </c>
      <c r="Q331" s="2">
        <f t="shared" si="71"/>
        <v>-8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</row>
    <row r="332" spans="1:140" x14ac:dyDescent="0.25">
      <c r="A332" s="1">
        <v>0.1</v>
      </c>
      <c r="B332" s="1">
        <v>1.7999999999999999E-2</v>
      </c>
      <c r="C332" s="4">
        <v>0.1</v>
      </c>
      <c r="D332" s="4">
        <v>0.5</v>
      </c>
      <c r="E332" s="1">
        <f t="shared" si="61"/>
        <v>7.2927002499999993</v>
      </c>
      <c r="F332" s="1">
        <f t="shared" si="62"/>
        <v>1.5</v>
      </c>
      <c r="G332" s="1">
        <f t="shared" si="63"/>
        <v>2.75</v>
      </c>
      <c r="H332" s="1">
        <f t="shared" si="64"/>
        <v>0.48</v>
      </c>
      <c r="I332" s="1">
        <f t="shared" si="65"/>
        <v>6.567432571350059</v>
      </c>
      <c r="J332" s="6">
        <f t="shared" si="66"/>
        <v>0.15226650432048991</v>
      </c>
      <c r="K332" s="2">
        <f>IF((E332-F332-G332-H332)&lt;0,-1,1)</f>
        <v>1</v>
      </c>
      <c r="L332" s="2">
        <f t="shared" si="67"/>
        <v>2.75</v>
      </c>
      <c r="M332" s="2">
        <f t="shared" si="68"/>
        <v>1.5</v>
      </c>
      <c r="N332" s="2">
        <f t="shared" si="69"/>
        <v>2.5</v>
      </c>
      <c r="O332" s="2">
        <f t="shared" si="70"/>
        <v>0.32</v>
      </c>
      <c r="P332" s="2">
        <f>ROUND((1+10^(-6-Q332))*(1-SQRT(E332)/L332),2)</f>
        <v>0.2</v>
      </c>
      <c r="Q332" s="2">
        <f t="shared" si="71"/>
        <v>-7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</row>
    <row r="333" spans="1:140" x14ac:dyDescent="0.25">
      <c r="A333" s="1">
        <v>1</v>
      </c>
      <c r="B333" s="1">
        <v>0.1</v>
      </c>
      <c r="C333" s="4">
        <v>0.1</v>
      </c>
      <c r="D333" s="4">
        <v>0.5</v>
      </c>
      <c r="E333" s="1">
        <f t="shared" si="61"/>
        <v>6.1256250000000003</v>
      </c>
      <c r="F333" s="1">
        <f t="shared" si="62"/>
        <v>1.5</v>
      </c>
      <c r="G333" s="1">
        <f t="shared" si="63"/>
        <v>2.75</v>
      </c>
      <c r="H333" s="1">
        <f t="shared" si="64"/>
        <v>0.48</v>
      </c>
      <c r="I333" s="1">
        <f t="shared" si="65"/>
        <v>1.9477691406250008</v>
      </c>
      <c r="J333" s="6">
        <f t="shared" si="66"/>
        <v>0.51340786705303265</v>
      </c>
      <c r="K333" s="2">
        <f>IF((E333-F333-G333-H333)&lt;0,-1,1)</f>
        <v>1</v>
      </c>
      <c r="L333" s="2">
        <f t="shared" si="67"/>
        <v>2.75</v>
      </c>
      <c r="M333" s="2">
        <f t="shared" si="68"/>
        <v>1.5</v>
      </c>
      <c r="N333" s="2">
        <f t="shared" si="69"/>
        <v>2.5</v>
      </c>
      <c r="O333" s="2">
        <f t="shared" si="70"/>
        <v>0.32</v>
      </c>
      <c r="P333" s="2">
        <f>ROUND((1+10^(-6-Q333))*(1-SQRT(E333)/L333),2)</f>
        <v>0.2</v>
      </c>
      <c r="Q333" s="2">
        <f t="shared" si="71"/>
        <v>-6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</row>
    <row r="334" spans="1:140" x14ac:dyDescent="0.25">
      <c r="A334" s="1">
        <v>10</v>
      </c>
      <c r="B334" s="1">
        <v>0.182</v>
      </c>
      <c r="C334" s="4">
        <v>0.1</v>
      </c>
      <c r="D334" s="4">
        <v>0.5</v>
      </c>
      <c r="E334" s="1">
        <f t="shared" si="61"/>
        <v>5.0602502500000002</v>
      </c>
      <c r="F334" s="1">
        <f t="shared" si="62"/>
        <v>1.5</v>
      </c>
      <c r="G334" s="1">
        <f t="shared" si="63"/>
        <v>2.75</v>
      </c>
      <c r="H334" s="1">
        <f t="shared" si="64"/>
        <v>0.48</v>
      </c>
      <c r="I334" s="1">
        <f t="shared" si="65"/>
        <v>0.10906522762506263</v>
      </c>
      <c r="J334" s="6">
        <f t="shared" si="66"/>
        <v>9.1688251313034002</v>
      </c>
      <c r="K334" s="2">
        <f>IF((E334-F334-G334-H334)&lt;0,-1,1)</f>
        <v>1</v>
      </c>
      <c r="L334" s="2">
        <f t="shared" si="67"/>
        <v>2.75</v>
      </c>
      <c r="M334" s="2">
        <f t="shared" si="68"/>
        <v>1.5</v>
      </c>
      <c r="N334" s="2">
        <f t="shared" si="69"/>
        <v>2.5</v>
      </c>
      <c r="O334" s="2">
        <f t="shared" si="70"/>
        <v>0.32</v>
      </c>
      <c r="P334" s="2">
        <f>ROUND((1+10^(-6-Q334))*(1-SQRT(E334)/L334),2)</f>
        <v>0.2</v>
      </c>
      <c r="Q334" s="2">
        <f t="shared" si="71"/>
        <v>-5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</row>
    <row r="335" spans="1:140" x14ac:dyDescent="0.25">
      <c r="A335" s="1">
        <v>100</v>
      </c>
      <c r="B335" s="1">
        <v>0.19800000000000001</v>
      </c>
      <c r="C335" s="4">
        <v>0.1</v>
      </c>
      <c r="D335" s="4">
        <v>0.5</v>
      </c>
      <c r="E335" s="1">
        <f t="shared" si="61"/>
        <v>4.8642302500000012</v>
      </c>
      <c r="F335" s="1">
        <f t="shared" si="62"/>
        <v>1.5</v>
      </c>
      <c r="G335" s="1">
        <f t="shared" si="63"/>
        <v>2.75</v>
      </c>
      <c r="H335" s="1">
        <f t="shared" ref="H335:H366" si="72">0.32*(1+D335)</f>
        <v>0.48</v>
      </c>
      <c r="I335" s="1">
        <f t="shared" si="65"/>
        <v>1.8017760015062827E-2</v>
      </c>
      <c r="J335" s="6">
        <f t="shared" si="66"/>
        <v>55.500794724982526</v>
      </c>
      <c r="K335" s="2">
        <f>IF((E335-F335-G335-H335)&lt;0,-1,1)</f>
        <v>1</v>
      </c>
      <c r="L335" s="2">
        <f t="shared" si="67"/>
        <v>2.75</v>
      </c>
      <c r="M335" s="2">
        <f t="shared" si="68"/>
        <v>1.5</v>
      </c>
      <c r="N335" s="2">
        <f t="shared" si="69"/>
        <v>2.5</v>
      </c>
      <c r="O335" s="2">
        <f t="shared" si="70"/>
        <v>0.32</v>
      </c>
      <c r="P335" s="2">
        <f>ROUND((1+10^(-6-Q335))*(1-SQRT(E335)/L335),2)</f>
        <v>0.2</v>
      </c>
      <c r="Q335" s="2">
        <f t="shared" si="71"/>
        <v>-4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</row>
    <row r="336" spans="1:140" x14ac:dyDescent="0.25">
      <c r="A336" s="1">
        <v>1000</v>
      </c>
      <c r="B336" s="1">
        <v>0.19980000000000001</v>
      </c>
      <c r="C336" s="4">
        <v>0.1</v>
      </c>
      <c r="D336" s="4">
        <v>0.5</v>
      </c>
      <c r="E336" s="1">
        <f t="shared" si="61"/>
        <v>4.8424203025000008</v>
      </c>
      <c r="F336" s="1">
        <f t="shared" si="62"/>
        <v>1.5</v>
      </c>
      <c r="G336" s="1">
        <f t="shared" si="63"/>
        <v>2.75</v>
      </c>
      <c r="H336" s="1">
        <f t="shared" si="72"/>
        <v>0.48</v>
      </c>
      <c r="I336" s="1">
        <f t="shared" si="65"/>
        <v>1.2638324414191684E-2</v>
      </c>
      <c r="J336" s="6">
        <f t="shared" si="66"/>
        <v>79.124412954385889</v>
      </c>
      <c r="K336" s="2">
        <f>IF((E336-F336-G336-H336)&lt;0,-1,1)</f>
        <v>1</v>
      </c>
      <c r="L336" s="2">
        <f t="shared" si="67"/>
        <v>2.75</v>
      </c>
      <c r="M336" s="2">
        <f t="shared" si="68"/>
        <v>1.5</v>
      </c>
      <c r="N336" s="2">
        <f t="shared" si="69"/>
        <v>2.5</v>
      </c>
      <c r="O336" s="2">
        <f t="shared" si="70"/>
        <v>0.32</v>
      </c>
      <c r="P336" s="2">
        <f>ROUND((1+10^(-6-Q336))*(1-SQRT(E336)/L336),2)</f>
        <v>0.2</v>
      </c>
      <c r="Q336" s="2">
        <f t="shared" si="71"/>
        <v>-3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</row>
    <row r="337" spans="1:140" x14ac:dyDescent="0.25">
      <c r="A337" s="1">
        <v>1E-3</v>
      </c>
      <c r="B337" s="1">
        <v>2.0000000000000001E-4</v>
      </c>
      <c r="C337" s="4">
        <v>0.2</v>
      </c>
      <c r="D337" s="4">
        <v>1</v>
      </c>
      <c r="E337" s="1">
        <f t="shared" si="61"/>
        <v>7.5594753025000001</v>
      </c>
      <c r="F337" s="1">
        <f t="shared" si="62"/>
        <v>1.5</v>
      </c>
      <c r="G337" s="1">
        <f t="shared" si="63"/>
        <v>3</v>
      </c>
      <c r="H337" s="1">
        <f t="shared" si="72"/>
        <v>0.64</v>
      </c>
      <c r="I337" s="1">
        <f t="shared" si="65"/>
        <v>5.853860739407466</v>
      </c>
      <c r="J337" s="6">
        <f t="shared" si="66"/>
        <v>0.17082743244439072</v>
      </c>
      <c r="K337" s="2">
        <f>IF((E337-F337-G337-H337)&lt;0,-1,1)</f>
        <v>1</v>
      </c>
      <c r="L337" s="2">
        <f t="shared" si="67"/>
        <v>2.75</v>
      </c>
      <c r="M337" s="2">
        <f t="shared" si="68"/>
        <v>1.5</v>
      </c>
      <c r="N337" s="2">
        <f t="shared" si="69"/>
        <v>2.5</v>
      </c>
      <c r="O337" s="2">
        <f t="shared" si="70"/>
        <v>0.32</v>
      </c>
      <c r="P337" s="2">
        <f>ROUND((1+10^(-6-Q337))*(1-SQRT(E337)/L337),2)</f>
        <v>0.2</v>
      </c>
      <c r="Q337" s="2">
        <f t="shared" si="71"/>
        <v>-9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</row>
    <row r="338" spans="1:140" x14ac:dyDescent="0.25">
      <c r="A338" s="1">
        <v>0.01</v>
      </c>
      <c r="B338" s="1">
        <v>2E-3</v>
      </c>
      <c r="C338" s="4">
        <v>0.2</v>
      </c>
      <c r="D338" s="4">
        <v>1</v>
      </c>
      <c r="E338" s="1">
        <f t="shared" si="61"/>
        <v>7.5322802500000003</v>
      </c>
      <c r="F338" s="1">
        <f t="shared" si="62"/>
        <v>1.5</v>
      </c>
      <c r="G338" s="1">
        <f t="shared" si="63"/>
        <v>3</v>
      </c>
      <c r="H338" s="1">
        <f t="shared" si="72"/>
        <v>0.64</v>
      </c>
      <c r="I338" s="1">
        <f t="shared" si="65"/>
        <v>5.7230047945400635</v>
      </c>
      <c r="J338" s="6">
        <f t="shared" si="66"/>
        <v>0.17473338497881974</v>
      </c>
      <c r="K338" s="2">
        <f>IF((E338-F338-G338-H338)&lt;0,-1,1)</f>
        <v>1</v>
      </c>
      <c r="L338" s="2">
        <f t="shared" si="67"/>
        <v>2.75</v>
      </c>
      <c r="M338" s="2">
        <f t="shared" si="68"/>
        <v>1.5</v>
      </c>
      <c r="N338" s="2">
        <f t="shared" si="69"/>
        <v>2.5</v>
      </c>
      <c r="O338" s="2">
        <f t="shared" si="70"/>
        <v>0.32</v>
      </c>
      <c r="P338" s="2">
        <f>ROUND((1+10^(-6-Q338))*(1-SQRT(E338)/L338),2)</f>
        <v>0.2</v>
      </c>
      <c r="Q338" s="2">
        <f t="shared" si="71"/>
        <v>-8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</row>
    <row r="339" spans="1:140" x14ac:dyDescent="0.25">
      <c r="A339" s="1">
        <v>0.1</v>
      </c>
      <c r="B339" s="1">
        <v>1.7999999999999999E-2</v>
      </c>
      <c r="C339" s="4">
        <v>0.2</v>
      </c>
      <c r="D339" s="4">
        <v>1</v>
      </c>
      <c r="E339" s="1">
        <f t="shared" si="61"/>
        <v>7.2927002499999993</v>
      </c>
      <c r="F339" s="1">
        <f t="shared" si="62"/>
        <v>1.5</v>
      </c>
      <c r="G339" s="1">
        <f t="shared" si="63"/>
        <v>3</v>
      </c>
      <c r="H339" s="1">
        <f t="shared" si="72"/>
        <v>0.64</v>
      </c>
      <c r="I339" s="1">
        <f t="shared" si="65"/>
        <v>4.6341183663500587</v>
      </c>
      <c r="J339" s="6">
        <f t="shared" si="66"/>
        <v>0.2157907763559401</v>
      </c>
      <c r="K339" s="2">
        <f>IF((E339-F339-G339-H339)&lt;0,-1,1)</f>
        <v>1</v>
      </c>
      <c r="L339" s="2">
        <f t="shared" si="67"/>
        <v>2.75</v>
      </c>
      <c r="M339" s="2">
        <f t="shared" si="68"/>
        <v>1.5</v>
      </c>
      <c r="N339" s="2">
        <f t="shared" si="69"/>
        <v>2.5</v>
      </c>
      <c r="O339" s="2">
        <f t="shared" si="70"/>
        <v>0.32</v>
      </c>
      <c r="P339" s="2">
        <f>ROUND((1+10^(-6-Q339))*(1-SQRT(E339)/L339),2)</f>
        <v>0.2</v>
      </c>
      <c r="Q339" s="2">
        <f t="shared" si="71"/>
        <v>-7</v>
      </c>
    </row>
    <row r="340" spans="1:140" x14ac:dyDescent="0.25">
      <c r="A340" s="1">
        <v>1</v>
      </c>
      <c r="B340" s="1">
        <v>0.1</v>
      </c>
      <c r="C340" s="4">
        <v>0.2</v>
      </c>
      <c r="D340" s="4">
        <v>1</v>
      </c>
      <c r="E340" s="1">
        <f t="shared" si="61"/>
        <v>6.1256250000000003</v>
      </c>
      <c r="F340" s="1">
        <f t="shared" si="62"/>
        <v>1.5</v>
      </c>
      <c r="G340" s="1">
        <f t="shared" si="63"/>
        <v>3</v>
      </c>
      <c r="H340" s="1">
        <f t="shared" si="72"/>
        <v>0.64</v>
      </c>
      <c r="I340" s="1">
        <f t="shared" si="65"/>
        <v>0.97145664062500059</v>
      </c>
      <c r="J340" s="6">
        <f t="shared" si="66"/>
        <v>1.0293820209583782</v>
      </c>
      <c r="K340" s="2">
        <f>IF((E340-F340-G340-H340)&lt;0,-1,1)</f>
        <v>1</v>
      </c>
      <c r="L340" s="2">
        <f t="shared" si="67"/>
        <v>2.75</v>
      </c>
      <c r="M340" s="2">
        <f t="shared" si="68"/>
        <v>1.5</v>
      </c>
      <c r="N340" s="2">
        <f t="shared" si="69"/>
        <v>2.5</v>
      </c>
      <c r="O340" s="2">
        <f t="shared" si="70"/>
        <v>0.32</v>
      </c>
      <c r="P340" s="2">
        <f>ROUND((1+10^(-6-Q340))*(1-SQRT(E340)/L340),2)</f>
        <v>0.2</v>
      </c>
      <c r="Q340" s="2">
        <f t="shared" si="71"/>
        <v>-6</v>
      </c>
    </row>
    <row r="341" spans="1:140" x14ac:dyDescent="0.25">
      <c r="A341" s="1">
        <v>1E-3</v>
      </c>
      <c r="B341" s="1">
        <v>2.0000000000000001E-4</v>
      </c>
      <c r="C341" s="4">
        <v>0.3</v>
      </c>
      <c r="D341" s="4">
        <v>1.5</v>
      </c>
      <c r="E341" s="1">
        <f t="shared" si="61"/>
        <v>7.5594753025000001</v>
      </c>
      <c r="F341" s="1">
        <f t="shared" si="62"/>
        <v>1.5</v>
      </c>
      <c r="G341" s="1">
        <f t="shared" si="63"/>
        <v>3.25</v>
      </c>
      <c r="H341" s="1">
        <f t="shared" si="72"/>
        <v>0.8</v>
      </c>
      <c r="I341" s="1">
        <f t="shared" si="65"/>
        <v>4.0379909913574679</v>
      </c>
      <c r="J341" s="6">
        <f t="shared" si="66"/>
        <v>0.24764790266751585</v>
      </c>
      <c r="K341" s="2">
        <f>IF((E341-F341-G341-H341)&lt;0,-1,1)</f>
        <v>1</v>
      </c>
      <c r="L341" s="2">
        <f t="shared" si="67"/>
        <v>2.75</v>
      </c>
      <c r="M341" s="2">
        <f t="shared" si="68"/>
        <v>1.5</v>
      </c>
      <c r="N341" s="2">
        <f t="shared" si="69"/>
        <v>2.5</v>
      </c>
      <c r="O341" s="2">
        <f t="shared" si="70"/>
        <v>0.32</v>
      </c>
      <c r="P341" s="2">
        <f>ROUND((1+10^(-6-Q341))*(1-SQRT(E341)/L341),2)</f>
        <v>0.2</v>
      </c>
      <c r="Q341" s="2">
        <f t="shared" si="71"/>
        <v>-9</v>
      </c>
    </row>
    <row r="342" spans="1:140" x14ac:dyDescent="0.25">
      <c r="A342" s="1">
        <v>0.01</v>
      </c>
      <c r="B342" s="1">
        <v>2E-3</v>
      </c>
      <c r="C342" s="4">
        <v>0.3</v>
      </c>
      <c r="D342" s="4">
        <v>1.5</v>
      </c>
      <c r="E342" s="1">
        <f t="shared" si="61"/>
        <v>7.5322802500000003</v>
      </c>
      <c r="F342" s="1">
        <f t="shared" si="62"/>
        <v>1.5</v>
      </c>
      <c r="G342" s="1">
        <f t="shared" si="63"/>
        <v>3.25</v>
      </c>
      <c r="H342" s="1">
        <f t="shared" si="72"/>
        <v>0.8</v>
      </c>
      <c r="I342" s="1">
        <f t="shared" si="65"/>
        <v>3.9294349895400638</v>
      </c>
      <c r="J342" s="6">
        <f t="shared" si="66"/>
        <v>0.2544895138008248</v>
      </c>
      <c r="K342" s="2">
        <f>IF((E342-F342-G342-H342)&lt;0,-1,1)</f>
        <v>1</v>
      </c>
      <c r="L342" s="2">
        <f t="shared" si="67"/>
        <v>2.75</v>
      </c>
      <c r="M342" s="2">
        <f t="shared" si="68"/>
        <v>1.5</v>
      </c>
      <c r="N342" s="2">
        <f t="shared" si="69"/>
        <v>2.5</v>
      </c>
      <c r="O342" s="2">
        <f t="shared" si="70"/>
        <v>0.32</v>
      </c>
      <c r="P342" s="2">
        <f>ROUND((1+10^(-6-Q342))*(1-SQRT(E342)/L342),2)</f>
        <v>0.2</v>
      </c>
      <c r="Q342" s="2">
        <f t="shared" si="71"/>
        <v>-8</v>
      </c>
    </row>
    <row r="343" spans="1:140" x14ac:dyDescent="0.25">
      <c r="A343" s="1">
        <v>0.1</v>
      </c>
      <c r="B343" s="1">
        <v>1.7999999999999999E-2</v>
      </c>
      <c r="C343" s="4">
        <v>0.3</v>
      </c>
      <c r="D343" s="4">
        <v>1.5</v>
      </c>
      <c r="E343" s="1">
        <f t="shared" si="61"/>
        <v>7.2927002499999993</v>
      </c>
      <c r="F343" s="1">
        <f t="shared" si="62"/>
        <v>1.5</v>
      </c>
      <c r="G343" s="1">
        <f t="shared" si="63"/>
        <v>3.25</v>
      </c>
      <c r="H343" s="1">
        <f t="shared" si="72"/>
        <v>0.8</v>
      </c>
      <c r="I343" s="1">
        <f t="shared" si="65"/>
        <v>3.03700416135006</v>
      </c>
      <c r="J343" s="6">
        <f t="shared" si="66"/>
        <v>0.32927185702487255</v>
      </c>
      <c r="K343" s="2">
        <f>IF((E343-F343-G343-H343)&lt;0,-1,1)</f>
        <v>1</v>
      </c>
      <c r="L343" s="2">
        <f t="shared" si="67"/>
        <v>2.75</v>
      </c>
      <c r="M343" s="2">
        <f t="shared" si="68"/>
        <v>1.5</v>
      </c>
      <c r="N343" s="2">
        <f t="shared" si="69"/>
        <v>2.5</v>
      </c>
      <c r="O343" s="2">
        <f t="shared" si="70"/>
        <v>0.32</v>
      </c>
      <c r="P343" s="2">
        <f>ROUND((1+10^(-6-Q343))*(1-SQRT(E343)/L343),2)</f>
        <v>0.2</v>
      </c>
      <c r="Q343" s="2">
        <f t="shared" si="71"/>
        <v>-7</v>
      </c>
    </row>
    <row r="344" spans="1:140" x14ac:dyDescent="0.25">
      <c r="A344" s="1">
        <v>1</v>
      </c>
      <c r="B344" s="1">
        <v>0.1</v>
      </c>
      <c r="C344" s="4">
        <v>0.3</v>
      </c>
      <c r="D344" s="4">
        <v>1.5</v>
      </c>
      <c r="E344" s="1">
        <f t="shared" si="61"/>
        <v>6.1256250000000003</v>
      </c>
      <c r="F344" s="1">
        <f t="shared" si="62"/>
        <v>1.5</v>
      </c>
      <c r="G344" s="1">
        <f t="shared" si="63"/>
        <v>3.25</v>
      </c>
      <c r="H344" s="1">
        <f t="shared" si="72"/>
        <v>0.8</v>
      </c>
      <c r="I344" s="1">
        <f t="shared" si="65"/>
        <v>0.33134414062500034</v>
      </c>
      <c r="J344" s="6">
        <f t="shared" si="66"/>
        <v>3.0180102117204868</v>
      </c>
      <c r="K344" s="2">
        <f>IF((E344-F344-G344-H344)&lt;0,-1,1)</f>
        <v>1</v>
      </c>
      <c r="L344" s="2">
        <f t="shared" si="67"/>
        <v>2.75</v>
      </c>
      <c r="M344" s="2">
        <f t="shared" si="68"/>
        <v>1.5</v>
      </c>
      <c r="N344" s="2">
        <f t="shared" si="69"/>
        <v>2.5</v>
      </c>
      <c r="O344" s="2">
        <f t="shared" si="70"/>
        <v>0.32</v>
      </c>
      <c r="P344" s="2">
        <f>ROUND((1+10^(-6-Q344))*(1-SQRT(E344)/L344),2)</f>
        <v>0.2</v>
      </c>
      <c r="Q344" s="2">
        <f t="shared" si="71"/>
        <v>-6</v>
      </c>
    </row>
    <row r="345" spans="1:140" x14ac:dyDescent="0.25">
      <c r="A345" s="1">
        <v>1E-3</v>
      </c>
      <c r="B345" s="1">
        <v>2.0000000000000001E-4</v>
      </c>
      <c r="C345" s="4">
        <v>0.4</v>
      </c>
      <c r="D345" s="4">
        <v>2</v>
      </c>
      <c r="E345" s="1">
        <f t="shared" si="61"/>
        <v>7.5594753025000001</v>
      </c>
      <c r="F345" s="1">
        <f t="shared" si="62"/>
        <v>1.5</v>
      </c>
      <c r="G345" s="1">
        <f t="shared" si="63"/>
        <v>3.5</v>
      </c>
      <c r="H345" s="1">
        <f t="shared" si="72"/>
        <v>0.96</v>
      </c>
      <c r="I345" s="1">
        <f t="shared" si="65"/>
        <v>2.5583212433074669</v>
      </c>
      <c r="J345" s="6">
        <f t="shared" si="66"/>
        <v>0.39088132603205566</v>
      </c>
      <c r="K345" s="2">
        <f>IF((E345-F345-G345-H345)&lt;0,-1,1)</f>
        <v>1</v>
      </c>
      <c r="L345" s="2">
        <f t="shared" si="67"/>
        <v>2.75</v>
      </c>
      <c r="M345" s="2">
        <f t="shared" si="68"/>
        <v>1.5</v>
      </c>
      <c r="N345" s="2">
        <f t="shared" si="69"/>
        <v>2.5</v>
      </c>
      <c r="O345" s="2">
        <f t="shared" si="70"/>
        <v>0.32</v>
      </c>
      <c r="P345" s="2">
        <f>ROUND((1+10^(-6-Q345))*(1-SQRT(E345)/L345),2)</f>
        <v>0.2</v>
      </c>
      <c r="Q345" s="2">
        <f t="shared" si="71"/>
        <v>-9</v>
      </c>
    </row>
    <row r="346" spans="1:140" x14ac:dyDescent="0.25">
      <c r="A346" s="1">
        <v>0.01</v>
      </c>
      <c r="B346" s="1">
        <v>2E-3</v>
      </c>
      <c r="C346" s="4">
        <v>0.4</v>
      </c>
      <c r="D346" s="4">
        <v>2</v>
      </c>
      <c r="E346" s="1">
        <f t="shared" si="61"/>
        <v>7.5322802500000003</v>
      </c>
      <c r="F346" s="1">
        <f t="shared" si="62"/>
        <v>1.5</v>
      </c>
      <c r="G346" s="1">
        <f t="shared" si="63"/>
        <v>3.5</v>
      </c>
      <c r="H346" s="1">
        <f t="shared" si="72"/>
        <v>0.96</v>
      </c>
      <c r="I346" s="1">
        <f t="shared" si="65"/>
        <v>2.4720651845400639</v>
      </c>
      <c r="J346" s="6">
        <f t="shared" si="66"/>
        <v>0.40452007748576152</v>
      </c>
      <c r="K346" s="2">
        <f>IF((E346-F346-G346-H346)&lt;0,-1,1)</f>
        <v>1</v>
      </c>
      <c r="L346" s="2">
        <f t="shared" si="67"/>
        <v>2.75</v>
      </c>
      <c r="M346" s="2">
        <f t="shared" si="68"/>
        <v>1.5</v>
      </c>
      <c r="N346" s="2">
        <f t="shared" si="69"/>
        <v>2.5</v>
      </c>
      <c r="O346" s="2">
        <f t="shared" si="70"/>
        <v>0.32</v>
      </c>
      <c r="P346" s="2">
        <f>ROUND((1+10^(-6-Q346))*(1-SQRT(E346)/L346),2)</f>
        <v>0.2</v>
      </c>
      <c r="Q346" s="2">
        <f t="shared" si="71"/>
        <v>-8</v>
      </c>
    </row>
    <row r="347" spans="1:140" x14ac:dyDescent="0.25">
      <c r="A347" s="1">
        <v>0.1</v>
      </c>
      <c r="B347" s="1">
        <v>1.7999999999999999E-2</v>
      </c>
      <c r="C347" s="4">
        <v>0.4</v>
      </c>
      <c r="D347" s="4">
        <v>2</v>
      </c>
      <c r="E347" s="1">
        <f t="shared" si="61"/>
        <v>7.2927002499999993</v>
      </c>
      <c r="F347" s="1">
        <f t="shared" si="62"/>
        <v>1.5</v>
      </c>
      <c r="G347" s="1">
        <f t="shared" si="63"/>
        <v>3.5</v>
      </c>
      <c r="H347" s="1">
        <f t="shared" si="72"/>
        <v>0.96</v>
      </c>
      <c r="I347" s="1">
        <f t="shared" si="65"/>
        <v>1.7760899563500607</v>
      </c>
      <c r="J347" s="6">
        <f t="shared" si="66"/>
        <v>0.5630345447451558</v>
      </c>
      <c r="K347" s="2">
        <f>IF((E347-F347-G347-H347)&lt;0,-1,1)</f>
        <v>1</v>
      </c>
      <c r="L347" s="2">
        <f t="shared" si="67"/>
        <v>2.75</v>
      </c>
      <c r="M347" s="2">
        <f t="shared" si="68"/>
        <v>1.5</v>
      </c>
      <c r="N347" s="2">
        <f t="shared" si="69"/>
        <v>2.5</v>
      </c>
      <c r="O347" s="2">
        <f t="shared" si="70"/>
        <v>0.32</v>
      </c>
      <c r="P347" s="2">
        <f>ROUND((1+10^(-6-Q347))*(1-SQRT(E347)/L347),2)</f>
        <v>0.2</v>
      </c>
      <c r="Q347" s="2">
        <f t="shared" si="71"/>
        <v>-7</v>
      </c>
    </row>
    <row r="348" spans="1:140" x14ac:dyDescent="0.25">
      <c r="A348" s="1">
        <v>1</v>
      </c>
      <c r="B348" s="1">
        <v>0.1</v>
      </c>
      <c r="C348" s="4">
        <v>0.4</v>
      </c>
      <c r="D348" s="4">
        <v>2</v>
      </c>
      <c r="E348" s="1">
        <f t="shared" si="61"/>
        <v>6.1256250000000003</v>
      </c>
      <c r="F348" s="1">
        <f t="shared" si="62"/>
        <v>1.5</v>
      </c>
      <c r="G348" s="1">
        <f t="shared" si="63"/>
        <v>3.5</v>
      </c>
      <c r="H348" s="1">
        <f t="shared" si="72"/>
        <v>0.96</v>
      </c>
      <c r="I348" s="1">
        <f t="shared" si="65"/>
        <v>2.7431640625000118E-2</v>
      </c>
      <c r="J348" s="6">
        <f t="shared" si="66"/>
        <v>36.454254182983114</v>
      </c>
      <c r="K348" s="2">
        <f>IF((E348-F348-G348-H348)&lt;0,-1,1)</f>
        <v>1</v>
      </c>
      <c r="L348" s="2">
        <f t="shared" si="67"/>
        <v>2.75</v>
      </c>
      <c r="M348" s="2">
        <f t="shared" si="68"/>
        <v>1.5</v>
      </c>
      <c r="N348" s="2">
        <f t="shared" si="69"/>
        <v>2.5</v>
      </c>
      <c r="O348" s="2">
        <f t="shared" si="70"/>
        <v>0.32</v>
      </c>
      <c r="P348" s="2">
        <f>ROUND((1+10^(-6-Q348))*(1-SQRT(E348)/L348),2)</f>
        <v>0.2</v>
      </c>
      <c r="Q348" s="2">
        <f t="shared" si="71"/>
        <v>-6</v>
      </c>
    </row>
    <row r="349" spans="1:140" x14ac:dyDescent="0.25">
      <c r="A349" s="1">
        <v>1E-3</v>
      </c>
      <c r="B349" s="1">
        <v>2.0000000000000001E-4</v>
      </c>
      <c r="C349" s="4">
        <v>0.5</v>
      </c>
      <c r="D349" s="4">
        <v>2.5</v>
      </c>
      <c r="E349" s="1">
        <f t="shared" si="61"/>
        <v>7.5594753025000001</v>
      </c>
      <c r="F349" s="1">
        <f t="shared" si="62"/>
        <v>1.5</v>
      </c>
      <c r="G349" s="1">
        <f t="shared" si="63"/>
        <v>3.75</v>
      </c>
      <c r="H349" s="1">
        <f t="shared" si="72"/>
        <v>1.1200000000000001</v>
      </c>
      <c r="I349" s="1">
        <f t="shared" si="65"/>
        <v>1.4148514952574665</v>
      </c>
      <c r="J349" s="6">
        <f t="shared" si="66"/>
        <v>0.70678795856099785</v>
      </c>
      <c r="K349" s="2">
        <f>IF((E349-F349-G349-H349)&lt;0,-1,1)</f>
        <v>1</v>
      </c>
      <c r="L349" s="2">
        <f t="shared" si="67"/>
        <v>2.75</v>
      </c>
      <c r="M349" s="2">
        <f t="shared" si="68"/>
        <v>1.5</v>
      </c>
      <c r="N349" s="2">
        <f t="shared" si="69"/>
        <v>2.5</v>
      </c>
      <c r="O349" s="2">
        <f t="shared" si="70"/>
        <v>0.32</v>
      </c>
      <c r="P349" s="2">
        <f>ROUND((1+10^(-6-Q349))*(1-SQRT(E349)/L349),2)</f>
        <v>0.2</v>
      </c>
      <c r="Q349" s="2">
        <f t="shared" si="71"/>
        <v>-9</v>
      </c>
    </row>
    <row r="350" spans="1:140" x14ac:dyDescent="0.25">
      <c r="A350" s="1">
        <v>0.01</v>
      </c>
      <c r="B350" s="1">
        <v>2E-3</v>
      </c>
      <c r="C350" s="4">
        <v>0.5</v>
      </c>
      <c r="D350" s="4">
        <v>2.5</v>
      </c>
      <c r="E350" s="1">
        <f t="shared" si="61"/>
        <v>7.5322802500000003</v>
      </c>
      <c r="F350" s="1">
        <f t="shared" si="62"/>
        <v>1.5</v>
      </c>
      <c r="G350" s="1">
        <f t="shared" si="63"/>
        <v>3.75</v>
      </c>
      <c r="H350" s="1">
        <f t="shared" si="72"/>
        <v>1.1200000000000001</v>
      </c>
      <c r="I350" s="1">
        <f t="shared" si="65"/>
        <v>1.3508953795400631</v>
      </c>
      <c r="J350" s="6">
        <f t="shared" si="66"/>
        <v>0.74024977444253914</v>
      </c>
      <c r="K350" s="2">
        <f>IF((E350-F350-G350-H350)&lt;0,-1,1)</f>
        <v>1</v>
      </c>
      <c r="L350" s="2">
        <f t="shared" si="67"/>
        <v>2.75</v>
      </c>
      <c r="M350" s="2">
        <f t="shared" si="68"/>
        <v>1.5</v>
      </c>
      <c r="N350" s="2">
        <f t="shared" si="69"/>
        <v>2.5</v>
      </c>
      <c r="O350" s="2">
        <f t="shared" si="70"/>
        <v>0.32</v>
      </c>
      <c r="P350" s="2">
        <f>ROUND((1+10^(-6-Q350))*(1-SQRT(E350)/L350),2)</f>
        <v>0.2</v>
      </c>
      <c r="Q350" s="2">
        <f t="shared" si="71"/>
        <v>-8</v>
      </c>
    </row>
    <row r="351" spans="1:140" x14ac:dyDescent="0.25">
      <c r="A351" s="1">
        <v>0.1</v>
      </c>
      <c r="B351" s="1">
        <v>1.7999999999999999E-2</v>
      </c>
      <c r="C351" s="4">
        <v>0.5</v>
      </c>
      <c r="D351" s="4">
        <v>2.5</v>
      </c>
      <c r="E351" s="1">
        <f t="shared" si="61"/>
        <v>7.2927002499999993</v>
      </c>
      <c r="F351" s="1">
        <f t="shared" si="62"/>
        <v>1.5</v>
      </c>
      <c r="G351" s="1">
        <f t="shared" si="63"/>
        <v>3.75</v>
      </c>
      <c r="H351" s="1">
        <f t="shared" si="72"/>
        <v>1.1200000000000001</v>
      </c>
      <c r="I351" s="1">
        <f t="shared" si="65"/>
        <v>0.85137575135006105</v>
      </c>
      <c r="J351" s="6">
        <f t="shared" si="66"/>
        <v>1.1745695110698884</v>
      </c>
      <c r="K351" s="2">
        <f>IF((E351-F351-G351-H351)&lt;0,-1,1)</f>
        <v>1</v>
      </c>
      <c r="L351" s="2">
        <f t="shared" si="67"/>
        <v>2.75</v>
      </c>
      <c r="M351" s="2">
        <f t="shared" si="68"/>
        <v>1.5</v>
      </c>
      <c r="N351" s="2">
        <f t="shared" si="69"/>
        <v>2.5</v>
      </c>
      <c r="O351" s="2">
        <f t="shared" si="70"/>
        <v>0.32</v>
      </c>
      <c r="P351" s="2">
        <f>ROUND((1+10^(-6-Q351))*(1-SQRT(E351)/L351),2)</f>
        <v>0.2</v>
      </c>
      <c r="Q351" s="2">
        <f t="shared" si="71"/>
        <v>-7</v>
      </c>
    </row>
    <row r="352" spans="1:140" x14ac:dyDescent="0.25">
      <c r="A352" s="1">
        <v>1E-3</v>
      </c>
      <c r="B352" s="1">
        <v>2.0000000000000001E-4</v>
      </c>
      <c r="C352" s="4">
        <v>0.6</v>
      </c>
      <c r="D352" s="4">
        <v>3</v>
      </c>
      <c r="E352" s="1">
        <f t="shared" si="61"/>
        <v>7.5594753025000001</v>
      </c>
      <c r="F352" s="1">
        <f t="shared" si="62"/>
        <v>1.5</v>
      </c>
      <c r="G352" s="1">
        <f t="shared" si="63"/>
        <v>4</v>
      </c>
      <c r="H352" s="1">
        <f t="shared" si="72"/>
        <v>1.28</v>
      </c>
      <c r="I352" s="1">
        <f t="shared" si="65"/>
        <v>0.6075817472074666</v>
      </c>
      <c r="J352" s="6">
        <f t="shared" si="66"/>
        <v>1.6458690613997939</v>
      </c>
      <c r="K352" s="2">
        <f>IF((E352-F352-G352-H352)&lt;0,-1,1)</f>
        <v>1</v>
      </c>
      <c r="L352" s="2">
        <f t="shared" si="67"/>
        <v>2.75</v>
      </c>
      <c r="M352" s="2">
        <f t="shared" si="68"/>
        <v>1.5</v>
      </c>
      <c r="N352" s="2">
        <f t="shared" si="69"/>
        <v>2.5</v>
      </c>
      <c r="O352" s="2">
        <f t="shared" si="70"/>
        <v>0.32</v>
      </c>
      <c r="P352" s="2">
        <f>ROUND((1+10^(-6-Q352))*(1-SQRT(E352)/L352),2)</f>
        <v>0.2</v>
      </c>
      <c r="Q352" s="2">
        <f t="shared" si="71"/>
        <v>-9</v>
      </c>
    </row>
    <row r="353" spans="1:17" x14ac:dyDescent="0.25">
      <c r="A353" s="1">
        <v>0.01</v>
      </c>
      <c r="B353" s="1">
        <v>2E-3</v>
      </c>
      <c r="C353" s="4">
        <v>0.6</v>
      </c>
      <c r="D353" s="4">
        <v>3</v>
      </c>
      <c r="E353" s="1">
        <f t="shared" si="61"/>
        <v>7.5322802500000003</v>
      </c>
      <c r="F353" s="1">
        <f t="shared" si="62"/>
        <v>1.5</v>
      </c>
      <c r="G353" s="1">
        <f t="shared" si="63"/>
        <v>4</v>
      </c>
      <c r="H353" s="1">
        <f t="shared" si="72"/>
        <v>1.28</v>
      </c>
      <c r="I353" s="1">
        <f t="shared" si="65"/>
        <v>0.56592557454006298</v>
      </c>
      <c r="J353" s="6">
        <f t="shared" si="66"/>
        <v>1.7670168039546834</v>
      </c>
      <c r="K353" s="2">
        <f>IF((E353-F353-G353-H353)&lt;0,-1,1)</f>
        <v>1</v>
      </c>
      <c r="L353" s="2">
        <f t="shared" si="67"/>
        <v>2.75</v>
      </c>
      <c r="M353" s="2">
        <f t="shared" si="68"/>
        <v>1.5</v>
      </c>
      <c r="N353" s="2">
        <f t="shared" si="69"/>
        <v>2.5</v>
      </c>
      <c r="O353" s="2">
        <f t="shared" si="70"/>
        <v>0.32</v>
      </c>
      <c r="P353" s="2">
        <f>ROUND((1+10^(-6-Q353))*(1-SQRT(E353)/L353),2)</f>
        <v>0.2</v>
      </c>
      <c r="Q353" s="2">
        <f t="shared" si="71"/>
        <v>-8</v>
      </c>
    </row>
    <row r="354" spans="1:17" x14ac:dyDescent="0.25">
      <c r="A354" s="1">
        <v>0.1</v>
      </c>
      <c r="B354" s="1">
        <v>1.7999999999999999E-2</v>
      </c>
      <c r="C354" s="4">
        <v>0.6</v>
      </c>
      <c r="D354" s="4">
        <v>3</v>
      </c>
      <c r="E354" s="1">
        <f t="shared" si="61"/>
        <v>7.2927002499999993</v>
      </c>
      <c r="F354" s="1">
        <f t="shared" si="62"/>
        <v>1.5</v>
      </c>
      <c r="G354" s="1">
        <f t="shared" si="63"/>
        <v>4</v>
      </c>
      <c r="H354" s="1">
        <f t="shared" si="72"/>
        <v>1.28</v>
      </c>
      <c r="I354" s="1">
        <f t="shared" si="65"/>
        <v>0.26286154635006176</v>
      </c>
      <c r="J354" s="6">
        <f t="shared" si="66"/>
        <v>3.8042840951268908</v>
      </c>
      <c r="K354" s="2">
        <f>IF((E354-F354-G354-H354)&lt;0,-1,1)</f>
        <v>1</v>
      </c>
      <c r="L354" s="2">
        <f t="shared" si="67"/>
        <v>2.75</v>
      </c>
      <c r="M354" s="2">
        <f t="shared" si="68"/>
        <v>1.5</v>
      </c>
      <c r="N354" s="2">
        <f t="shared" si="69"/>
        <v>2.5</v>
      </c>
      <c r="O354" s="2">
        <f t="shared" si="70"/>
        <v>0.32</v>
      </c>
      <c r="P354" s="2">
        <f>ROUND((1+10^(-6-Q354))*(1-SQRT(E354)/L354),2)</f>
        <v>0.2</v>
      </c>
      <c r="Q354" s="2">
        <f t="shared" si="71"/>
        <v>-7</v>
      </c>
    </row>
    <row r="355" spans="1:17" x14ac:dyDescent="0.25">
      <c r="A355" s="1">
        <v>1E-3</v>
      </c>
      <c r="B355" s="1">
        <v>2.0000000000000001E-4</v>
      </c>
      <c r="C355" s="4">
        <v>0.7</v>
      </c>
      <c r="D355" s="4">
        <v>3.5</v>
      </c>
      <c r="E355" s="1">
        <f t="shared" ref="E355:E418" si="73">(2.75*2.75)*((1-B355)*(1-B355))</f>
        <v>7.5594753025000001</v>
      </c>
      <c r="F355" s="1">
        <f t="shared" si="62"/>
        <v>1.5</v>
      </c>
      <c r="G355" s="1">
        <f t="shared" si="63"/>
        <v>4.25</v>
      </c>
      <c r="H355" s="1">
        <f t="shared" si="72"/>
        <v>1.44</v>
      </c>
      <c r="I355" s="1">
        <f t="shared" si="65"/>
        <v>0.13651199915746662</v>
      </c>
      <c r="J355" s="6">
        <f t="shared" si="66"/>
        <v>7.3253633832327063</v>
      </c>
      <c r="K355" s="2">
        <f>IF((E355-F355-G355-H355)&lt;0,-1,1)</f>
        <v>1</v>
      </c>
      <c r="L355" s="2">
        <f t="shared" si="67"/>
        <v>2.75</v>
      </c>
      <c r="M355" s="2">
        <f t="shared" si="68"/>
        <v>1.5</v>
      </c>
      <c r="N355" s="2">
        <f t="shared" si="69"/>
        <v>2.5</v>
      </c>
      <c r="O355" s="2">
        <f t="shared" si="70"/>
        <v>0.32</v>
      </c>
      <c r="P355" s="2">
        <f>ROUND((1+10^(-6-Q355))*(1-SQRT(E355)/L355),2)</f>
        <v>0.2</v>
      </c>
      <c r="Q355" s="2">
        <f t="shared" si="71"/>
        <v>-9</v>
      </c>
    </row>
    <row r="356" spans="1:17" x14ac:dyDescent="0.25">
      <c r="A356" s="1">
        <v>0.01</v>
      </c>
      <c r="B356" s="1">
        <v>2E-3</v>
      </c>
      <c r="C356" s="4">
        <v>0.7</v>
      </c>
      <c r="D356" s="4">
        <v>3.5</v>
      </c>
      <c r="E356" s="1">
        <f t="shared" si="73"/>
        <v>7.5322802500000003</v>
      </c>
      <c r="F356" s="1">
        <f t="shared" si="62"/>
        <v>1.5</v>
      </c>
      <c r="G356" s="1">
        <f t="shared" si="63"/>
        <v>4.25</v>
      </c>
      <c r="H356" s="1">
        <f t="shared" si="72"/>
        <v>1.44</v>
      </c>
      <c r="I356" s="1">
        <f t="shared" si="65"/>
        <v>0.11715576954006277</v>
      </c>
      <c r="J356" s="6">
        <f t="shared" si="66"/>
        <v>8.5356445007007391</v>
      </c>
      <c r="K356" s="2">
        <f>IF((E356-F356-G356-H356)&lt;0,-1,1)</f>
        <v>1</v>
      </c>
      <c r="L356" s="2">
        <f t="shared" si="67"/>
        <v>2.75</v>
      </c>
      <c r="M356" s="2">
        <f t="shared" si="68"/>
        <v>1.5</v>
      </c>
      <c r="N356" s="2">
        <f t="shared" si="69"/>
        <v>2.5</v>
      </c>
      <c r="O356" s="2">
        <f t="shared" si="70"/>
        <v>0.32</v>
      </c>
      <c r="P356" s="2">
        <f>ROUND((1+10^(-6-Q356))*(1-SQRT(E356)/L356),2)</f>
        <v>0.2</v>
      </c>
      <c r="Q356" s="2">
        <f t="shared" si="71"/>
        <v>-8</v>
      </c>
    </row>
    <row r="357" spans="1:17" x14ac:dyDescent="0.25">
      <c r="A357" s="1">
        <v>0.1</v>
      </c>
      <c r="B357" s="1">
        <v>1.7999999999999999E-2</v>
      </c>
      <c r="C357" s="4">
        <v>0.7</v>
      </c>
      <c r="D357" s="4">
        <v>3.5</v>
      </c>
      <c r="E357" s="1">
        <f t="shared" si="73"/>
        <v>7.2927002499999993</v>
      </c>
      <c r="F357" s="1">
        <f t="shared" si="62"/>
        <v>1.5</v>
      </c>
      <c r="G357" s="1">
        <f t="shared" si="63"/>
        <v>4.25</v>
      </c>
      <c r="H357" s="1">
        <f t="shared" si="72"/>
        <v>1.44</v>
      </c>
      <c r="I357" s="1">
        <f t="shared" si="65"/>
        <v>1.0547341350062373E-2</v>
      </c>
      <c r="J357" s="6">
        <f t="shared" si="66"/>
        <v>94.810622583489859</v>
      </c>
      <c r="K357" s="2">
        <f>IF((E357-F357-G357-H357)&lt;0,-1,1)</f>
        <v>1</v>
      </c>
      <c r="L357" s="2">
        <f t="shared" si="67"/>
        <v>2.75</v>
      </c>
      <c r="M357" s="2">
        <f t="shared" si="68"/>
        <v>1.5</v>
      </c>
      <c r="N357" s="2">
        <f t="shared" si="69"/>
        <v>2.5</v>
      </c>
      <c r="O357" s="2">
        <f t="shared" si="70"/>
        <v>0.32</v>
      </c>
      <c r="P357" s="2">
        <f>ROUND((1+10^(-6-Q357))*(1-SQRT(E357)/L357),2)</f>
        <v>0.2</v>
      </c>
      <c r="Q357" s="2">
        <f t="shared" si="71"/>
        <v>-7</v>
      </c>
    </row>
    <row r="358" spans="1:17" x14ac:dyDescent="0.25">
      <c r="A358" s="1">
        <v>0.01</v>
      </c>
      <c r="B358" s="1">
        <v>2.5000000000000001E-3</v>
      </c>
      <c r="C358" s="4">
        <v>0</v>
      </c>
      <c r="D358" s="4">
        <v>0</v>
      </c>
      <c r="E358" s="1">
        <f t="shared" si="73"/>
        <v>7.5247347656250003</v>
      </c>
      <c r="F358" s="1">
        <f t="shared" si="62"/>
        <v>1.5</v>
      </c>
      <c r="G358" s="1">
        <f t="shared" si="63"/>
        <v>2.5</v>
      </c>
      <c r="H358" s="1">
        <f t="shared" si="72"/>
        <v>0.32</v>
      </c>
      <c r="I358" s="1">
        <f t="shared" si="65"/>
        <v>10.270324918005526</v>
      </c>
      <c r="J358" s="6">
        <f t="shared" si="66"/>
        <v>9.7367902961554773E-2</v>
      </c>
      <c r="K358" s="2">
        <f>IF((E358-F358-G358-H358)&lt;0,-1,1)</f>
        <v>1</v>
      </c>
      <c r="L358" s="2">
        <f t="shared" si="67"/>
        <v>2.75</v>
      </c>
      <c r="M358" s="2">
        <f t="shared" si="68"/>
        <v>1.5</v>
      </c>
      <c r="N358" s="2">
        <f t="shared" si="69"/>
        <v>2.5</v>
      </c>
      <c r="O358" s="2">
        <f t="shared" si="70"/>
        <v>0.32</v>
      </c>
      <c r="P358" s="2">
        <f>ROUND((1+10^(-6-Q358))*(1-SQRT(E358)/L358),2)</f>
        <v>0.25</v>
      </c>
      <c r="Q358" s="2">
        <f t="shared" si="71"/>
        <v>-8</v>
      </c>
    </row>
    <row r="359" spans="1:17" x14ac:dyDescent="0.25">
      <c r="A359" s="1">
        <v>0.1</v>
      </c>
      <c r="B359" s="1">
        <v>2.2499999999999999E-2</v>
      </c>
      <c r="C359" s="4">
        <v>0</v>
      </c>
      <c r="D359" s="4">
        <v>0</v>
      </c>
      <c r="E359" s="1">
        <f t="shared" si="73"/>
        <v>7.2260160156250013</v>
      </c>
      <c r="F359" s="1">
        <f t="shared" ref="F359:F422" si="74">1.5</f>
        <v>1.5</v>
      </c>
      <c r="G359" s="1">
        <f t="shared" si="63"/>
        <v>2.5</v>
      </c>
      <c r="H359" s="1">
        <f t="shared" si="72"/>
        <v>0.32</v>
      </c>
      <c r="I359" s="1">
        <f t="shared" si="65"/>
        <v>8.4449290830690078</v>
      </c>
      <c r="J359" s="6">
        <f t="shared" si="66"/>
        <v>0.11841425666970619</v>
      </c>
      <c r="K359" s="2">
        <f>IF((E359-F359-G359-H359)&lt;0,-1,1)</f>
        <v>1</v>
      </c>
      <c r="L359" s="2">
        <f t="shared" si="67"/>
        <v>2.75</v>
      </c>
      <c r="M359" s="2">
        <f t="shared" si="68"/>
        <v>1.5</v>
      </c>
      <c r="N359" s="2">
        <f t="shared" si="69"/>
        <v>2.5</v>
      </c>
      <c r="O359" s="2">
        <f t="shared" si="70"/>
        <v>0.32</v>
      </c>
      <c r="P359" s="2">
        <f>ROUND((1+10^(-6-Q359))*(1-SQRT(E359)/L359),2)</f>
        <v>0.25</v>
      </c>
      <c r="Q359" s="2">
        <f t="shared" si="71"/>
        <v>-7</v>
      </c>
    </row>
    <row r="360" spans="1:17" x14ac:dyDescent="0.25">
      <c r="A360" s="1">
        <v>1</v>
      </c>
      <c r="B360" s="1">
        <v>0.12500000000000003</v>
      </c>
      <c r="C360" s="4">
        <v>0</v>
      </c>
      <c r="D360" s="4">
        <v>0</v>
      </c>
      <c r="E360" s="1">
        <f t="shared" si="73"/>
        <v>5.7900390625</v>
      </c>
      <c r="F360" s="1">
        <f t="shared" si="74"/>
        <v>1.5</v>
      </c>
      <c r="G360" s="1">
        <f t="shared" si="63"/>
        <v>2.5</v>
      </c>
      <c r="H360" s="1">
        <f t="shared" si="72"/>
        <v>0.32</v>
      </c>
      <c r="I360" s="1">
        <f t="shared" si="65"/>
        <v>2.1610148452758788</v>
      </c>
      <c r="J360" s="6">
        <f t="shared" si="66"/>
        <v>0.46274554854913008</v>
      </c>
      <c r="K360" s="2">
        <f>IF((E360-F360-G360-H360)&lt;0,-1,1)</f>
        <v>1</v>
      </c>
      <c r="L360" s="2">
        <f t="shared" si="67"/>
        <v>2.75</v>
      </c>
      <c r="M360" s="2">
        <f t="shared" si="68"/>
        <v>1.5</v>
      </c>
      <c r="N360" s="2">
        <f t="shared" si="69"/>
        <v>2.5</v>
      </c>
      <c r="O360" s="2">
        <f t="shared" si="70"/>
        <v>0.32</v>
      </c>
      <c r="P360" s="2">
        <f>ROUND((1+10^(-6-Q360))*(1-SQRT(E360)/L360),2)</f>
        <v>0.25</v>
      </c>
      <c r="Q360" s="2">
        <f t="shared" si="71"/>
        <v>-6</v>
      </c>
    </row>
    <row r="361" spans="1:17" x14ac:dyDescent="0.25">
      <c r="A361" s="1">
        <v>10</v>
      </c>
      <c r="B361" s="1">
        <v>0.22750000000000001</v>
      </c>
      <c r="C361" s="4">
        <v>0</v>
      </c>
      <c r="D361" s="4">
        <v>0</v>
      </c>
      <c r="E361" s="1">
        <f t="shared" si="73"/>
        <v>4.5129691406249997</v>
      </c>
      <c r="F361" s="1">
        <f t="shared" si="74"/>
        <v>1.5</v>
      </c>
      <c r="G361" s="1">
        <f t="shared" si="63"/>
        <v>2.5</v>
      </c>
      <c r="H361" s="1">
        <f t="shared" si="72"/>
        <v>0.32</v>
      </c>
      <c r="I361" s="1">
        <f t="shared" si="65"/>
        <v>3.7237089233550888E-2</v>
      </c>
      <c r="J361" s="6">
        <f t="shared" si="66"/>
        <v>26.854945447749785</v>
      </c>
      <c r="K361" s="2">
        <f>IF((E361-F361-G361-H361)&lt;0,-1,1)</f>
        <v>1</v>
      </c>
      <c r="L361" s="2">
        <f t="shared" si="67"/>
        <v>2.75</v>
      </c>
      <c r="M361" s="2">
        <f t="shared" si="68"/>
        <v>1.5</v>
      </c>
      <c r="N361" s="2">
        <f t="shared" si="69"/>
        <v>2.5</v>
      </c>
      <c r="O361" s="2">
        <f t="shared" si="70"/>
        <v>0.32</v>
      </c>
      <c r="P361" s="2">
        <f>ROUND((1+10^(-6-Q361))*(1-SQRT(E361)/L361),2)</f>
        <v>0.25</v>
      </c>
      <c r="Q361" s="2">
        <f t="shared" si="71"/>
        <v>-5</v>
      </c>
    </row>
    <row r="362" spans="1:17" x14ac:dyDescent="0.25">
      <c r="A362" s="1">
        <v>0.01</v>
      </c>
      <c r="B362" s="1">
        <v>2.5000000000000001E-3</v>
      </c>
      <c r="C362" s="4">
        <v>0.02</v>
      </c>
      <c r="D362" s="4">
        <v>0.1</v>
      </c>
      <c r="E362" s="1">
        <f t="shared" si="73"/>
        <v>7.5247347656250003</v>
      </c>
      <c r="F362" s="1">
        <f t="shared" si="74"/>
        <v>1.5</v>
      </c>
      <c r="G362" s="1">
        <f t="shared" si="63"/>
        <v>2.5499999999999998</v>
      </c>
      <c r="H362" s="1">
        <f t="shared" si="72"/>
        <v>0.35200000000000004</v>
      </c>
      <c r="I362" s="1">
        <f t="shared" si="65"/>
        <v>9.7514724164430273</v>
      </c>
      <c r="J362" s="6">
        <f t="shared" si="66"/>
        <v>0.10254861597247512</v>
      </c>
      <c r="K362" s="2">
        <f>IF((E362-F362-G362-H362)&lt;0,-1,1)</f>
        <v>1</v>
      </c>
      <c r="L362" s="2">
        <f t="shared" si="67"/>
        <v>2.75</v>
      </c>
      <c r="M362" s="2">
        <f t="shared" si="68"/>
        <v>1.5</v>
      </c>
      <c r="N362" s="2">
        <f t="shared" si="69"/>
        <v>2.5</v>
      </c>
      <c r="O362" s="2">
        <f t="shared" si="70"/>
        <v>0.32</v>
      </c>
      <c r="P362" s="2">
        <f>ROUND((1+10^(-6-Q362))*(1-SQRT(E362)/L362),2)</f>
        <v>0.25</v>
      </c>
      <c r="Q362" s="2">
        <f t="shared" si="71"/>
        <v>-8</v>
      </c>
    </row>
    <row r="363" spans="1:17" x14ac:dyDescent="0.25">
      <c r="A363" s="1">
        <v>0.1</v>
      </c>
      <c r="B363" s="1">
        <v>2.2499999999999999E-2</v>
      </c>
      <c r="C363" s="4">
        <v>0.02</v>
      </c>
      <c r="D363" s="4">
        <v>0.1</v>
      </c>
      <c r="E363" s="1">
        <f t="shared" si="73"/>
        <v>7.2260160156250013</v>
      </c>
      <c r="F363" s="1">
        <f t="shared" si="74"/>
        <v>1.5</v>
      </c>
      <c r="G363" s="1">
        <f t="shared" si="63"/>
        <v>2.5499999999999998</v>
      </c>
      <c r="H363" s="1">
        <f t="shared" si="72"/>
        <v>0.35200000000000004</v>
      </c>
      <c r="I363" s="1">
        <f t="shared" si="65"/>
        <v>7.975066456506509</v>
      </c>
      <c r="J363" s="6">
        <f t="shared" si="66"/>
        <v>0.12539080463513175</v>
      </c>
      <c r="K363" s="2">
        <f>IF((E363-F363-G363-H363)&lt;0,-1,1)</f>
        <v>1</v>
      </c>
      <c r="L363" s="2">
        <f t="shared" si="67"/>
        <v>2.75</v>
      </c>
      <c r="M363" s="2">
        <f t="shared" si="68"/>
        <v>1.5</v>
      </c>
      <c r="N363" s="2">
        <f t="shared" si="69"/>
        <v>2.5</v>
      </c>
      <c r="O363" s="2">
        <f t="shared" si="70"/>
        <v>0.32</v>
      </c>
      <c r="P363" s="2">
        <f>ROUND((1+10^(-6-Q363))*(1-SQRT(E363)/L363),2)</f>
        <v>0.25</v>
      </c>
      <c r="Q363" s="2">
        <f t="shared" si="71"/>
        <v>-7</v>
      </c>
    </row>
    <row r="364" spans="1:17" x14ac:dyDescent="0.25">
      <c r="A364" s="1">
        <v>1</v>
      </c>
      <c r="B364" s="1">
        <v>0.12500000000000003</v>
      </c>
      <c r="C364" s="4">
        <v>0.02</v>
      </c>
      <c r="D364" s="4">
        <v>0.1</v>
      </c>
      <c r="E364" s="1">
        <f t="shared" si="73"/>
        <v>5.7900390625</v>
      </c>
      <c r="F364" s="1">
        <f t="shared" si="74"/>
        <v>1.5</v>
      </c>
      <c r="G364" s="1">
        <f t="shared" ref="G364:G427" si="75">2.5*(1+C364)</f>
        <v>2.5499999999999998</v>
      </c>
      <c r="H364" s="1">
        <f t="shared" si="72"/>
        <v>0.35200000000000004</v>
      </c>
      <c r="I364" s="1">
        <f t="shared" si="65"/>
        <v>1.9266524390258792</v>
      </c>
      <c r="J364" s="6">
        <f t="shared" si="66"/>
        <v>0.5190349747282923</v>
      </c>
      <c r="K364" s="2">
        <f>IF((E364-F364-G364-H364)&lt;0,-1,1)</f>
        <v>1</v>
      </c>
      <c r="L364" s="2">
        <f t="shared" si="67"/>
        <v>2.75</v>
      </c>
      <c r="M364" s="2">
        <f t="shared" si="68"/>
        <v>1.5</v>
      </c>
      <c r="N364" s="2">
        <f t="shared" si="69"/>
        <v>2.5</v>
      </c>
      <c r="O364" s="2">
        <f t="shared" si="70"/>
        <v>0.32</v>
      </c>
      <c r="P364" s="2">
        <f>ROUND((1+10^(-6-Q364))*(1-SQRT(E364)/L364),2)</f>
        <v>0.25</v>
      </c>
      <c r="Q364" s="2">
        <f t="shared" si="71"/>
        <v>-6</v>
      </c>
    </row>
    <row r="365" spans="1:17" x14ac:dyDescent="0.25">
      <c r="A365" s="1">
        <v>10</v>
      </c>
      <c r="B365" s="1">
        <v>0.22750000000000001</v>
      </c>
      <c r="C365" s="4">
        <v>0.02</v>
      </c>
      <c r="D365" s="4">
        <v>0.1</v>
      </c>
      <c r="E365" s="1">
        <f t="shared" si="73"/>
        <v>4.5129691406249997</v>
      </c>
      <c r="F365" s="1">
        <f t="shared" si="74"/>
        <v>1.5</v>
      </c>
      <c r="G365" s="1">
        <f t="shared" si="75"/>
        <v>2.5499999999999998</v>
      </c>
      <c r="H365" s="1">
        <f t="shared" si="72"/>
        <v>0.35200000000000004</v>
      </c>
      <c r="I365" s="1">
        <f t="shared" si="65"/>
        <v>1.231415017105098E-2</v>
      </c>
      <c r="J365" s="6">
        <f t="shared" si="66"/>
        <v>81.207390368754346</v>
      </c>
      <c r="K365" s="2">
        <f>IF((E365-F365-G365-H365)&lt;0,-1,1)</f>
        <v>1</v>
      </c>
      <c r="L365" s="2">
        <f t="shared" si="67"/>
        <v>2.75</v>
      </c>
      <c r="M365" s="2">
        <f t="shared" si="68"/>
        <v>1.5</v>
      </c>
      <c r="N365" s="2">
        <f t="shared" si="69"/>
        <v>2.5</v>
      </c>
      <c r="O365" s="2">
        <f t="shared" si="70"/>
        <v>0.32</v>
      </c>
      <c r="P365" s="2">
        <f>ROUND((1+10^(-6-Q365))*(1-SQRT(E365)/L365),2)</f>
        <v>0.25</v>
      </c>
      <c r="Q365" s="2">
        <f t="shared" si="71"/>
        <v>-5</v>
      </c>
    </row>
    <row r="366" spans="1:17" x14ac:dyDescent="0.25">
      <c r="A366" s="1">
        <v>0.01</v>
      </c>
      <c r="B366" s="1">
        <v>2.5000000000000001E-3</v>
      </c>
      <c r="C366" s="4">
        <v>0.04</v>
      </c>
      <c r="D366" s="4">
        <v>0.2</v>
      </c>
      <c r="E366" s="1">
        <f t="shared" si="73"/>
        <v>7.5247347656250003</v>
      </c>
      <c r="F366" s="1">
        <f t="shared" si="74"/>
        <v>1.5</v>
      </c>
      <c r="G366" s="1">
        <f t="shared" si="75"/>
        <v>2.6</v>
      </c>
      <c r="H366" s="1">
        <f t="shared" si="72"/>
        <v>0.38400000000000001</v>
      </c>
      <c r="I366" s="1">
        <f t="shared" si="65"/>
        <v>9.2460679148805252</v>
      </c>
      <c r="J366" s="6">
        <f t="shared" si="66"/>
        <v>0.10815408335803055</v>
      </c>
      <c r="K366" s="2">
        <f>IF((E366-F366-G366-H366)&lt;0,-1,1)</f>
        <v>1</v>
      </c>
      <c r="L366" s="2">
        <f t="shared" si="67"/>
        <v>2.75</v>
      </c>
      <c r="M366" s="2">
        <f t="shared" si="68"/>
        <v>1.5</v>
      </c>
      <c r="N366" s="2">
        <f t="shared" si="69"/>
        <v>2.5</v>
      </c>
      <c r="O366" s="2">
        <f t="shared" si="70"/>
        <v>0.32</v>
      </c>
      <c r="P366" s="2">
        <f>ROUND((1+10^(-6-Q366))*(1-SQRT(E366)/L366),2)</f>
        <v>0.25</v>
      </c>
      <c r="Q366" s="2">
        <f t="shared" si="71"/>
        <v>-8</v>
      </c>
    </row>
    <row r="367" spans="1:17" x14ac:dyDescent="0.25">
      <c r="A367" s="1">
        <v>0.1</v>
      </c>
      <c r="B367" s="1">
        <v>2.2499999999999999E-2</v>
      </c>
      <c r="C367" s="4">
        <v>0.04</v>
      </c>
      <c r="D367" s="4">
        <v>0.2</v>
      </c>
      <c r="E367" s="1">
        <f t="shared" si="73"/>
        <v>7.2260160156250013</v>
      </c>
      <c r="F367" s="1">
        <f t="shared" si="74"/>
        <v>1.5</v>
      </c>
      <c r="G367" s="1">
        <f t="shared" si="75"/>
        <v>2.6</v>
      </c>
      <c r="H367" s="1">
        <f t="shared" ref="H367:H392" si="76">0.32*(1+D367)</f>
        <v>0.38400000000000001</v>
      </c>
      <c r="I367" s="1">
        <f t="shared" si="65"/>
        <v>7.518651829944007</v>
      </c>
      <c r="J367" s="6">
        <f t="shared" si="66"/>
        <v>0.13300256782969658</v>
      </c>
      <c r="K367" s="2">
        <f>IF((E367-F367-G367-H367)&lt;0,-1,1)</f>
        <v>1</v>
      </c>
      <c r="L367" s="2">
        <f t="shared" si="67"/>
        <v>2.75</v>
      </c>
      <c r="M367" s="2">
        <f t="shared" si="68"/>
        <v>1.5</v>
      </c>
      <c r="N367" s="2">
        <f t="shared" si="69"/>
        <v>2.5</v>
      </c>
      <c r="O367" s="2">
        <f t="shared" si="70"/>
        <v>0.32</v>
      </c>
      <c r="P367" s="2">
        <f>ROUND((1+10^(-6-Q367))*(1-SQRT(E367)/L367),2)</f>
        <v>0.25</v>
      </c>
      <c r="Q367" s="2">
        <f t="shared" si="71"/>
        <v>-7</v>
      </c>
    </row>
    <row r="368" spans="1:17" x14ac:dyDescent="0.25">
      <c r="A368" s="1">
        <v>1</v>
      </c>
      <c r="B368" s="1">
        <v>0.12500000000000003</v>
      </c>
      <c r="C368" s="4">
        <v>0.04</v>
      </c>
      <c r="D368" s="4">
        <v>0.2</v>
      </c>
      <c r="E368" s="1">
        <f t="shared" si="73"/>
        <v>5.7900390625</v>
      </c>
      <c r="F368" s="1">
        <f t="shared" si="74"/>
        <v>1.5</v>
      </c>
      <c r="G368" s="1">
        <f t="shared" si="75"/>
        <v>2.6</v>
      </c>
      <c r="H368" s="1">
        <f t="shared" si="76"/>
        <v>0.38400000000000001</v>
      </c>
      <c r="I368" s="1">
        <f t="shared" si="65"/>
        <v>1.7057380327758789</v>
      </c>
      <c r="J368" s="6">
        <f t="shared" si="66"/>
        <v>0.58625649471661423</v>
      </c>
      <c r="K368" s="2">
        <f>IF((E368-F368-G368-H368)&lt;0,-1,1)</f>
        <v>1</v>
      </c>
      <c r="L368" s="2">
        <f t="shared" si="67"/>
        <v>2.75</v>
      </c>
      <c r="M368" s="2">
        <f t="shared" si="68"/>
        <v>1.5</v>
      </c>
      <c r="N368" s="2">
        <f t="shared" si="69"/>
        <v>2.5</v>
      </c>
      <c r="O368" s="2">
        <f t="shared" si="70"/>
        <v>0.32</v>
      </c>
      <c r="P368" s="2">
        <f>ROUND((1+10^(-6-Q368))*(1-SQRT(E368)/L368),2)</f>
        <v>0.25</v>
      </c>
      <c r="Q368" s="2">
        <f t="shared" si="71"/>
        <v>-6</v>
      </c>
    </row>
    <row r="369" spans="1:17" x14ac:dyDescent="0.25">
      <c r="A369" s="1">
        <v>10</v>
      </c>
      <c r="B369" s="1">
        <v>0.22750000000000001</v>
      </c>
      <c r="C369" s="4">
        <v>0.04</v>
      </c>
      <c r="D369" s="4">
        <v>0.2</v>
      </c>
      <c r="E369" s="1">
        <f t="shared" si="73"/>
        <v>4.5129691406249997</v>
      </c>
      <c r="F369" s="1">
        <f t="shared" si="74"/>
        <v>1.5</v>
      </c>
      <c r="G369" s="1">
        <f t="shared" si="75"/>
        <v>2.6</v>
      </c>
      <c r="H369" s="1">
        <f t="shared" si="76"/>
        <v>0.38400000000000001</v>
      </c>
      <c r="I369" s="1">
        <f t="shared" si="65"/>
        <v>8.3921110855099965E-4</v>
      </c>
      <c r="J369" s="6">
        <f t="shared" si="66"/>
        <v>1191.5952849177866</v>
      </c>
      <c r="K369" s="2">
        <f>IF((E369-F369-G369-H369)&lt;0,-1,1)</f>
        <v>1</v>
      </c>
      <c r="L369" s="2">
        <f t="shared" si="67"/>
        <v>2.75</v>
      </c>
      <c r="M369" s="2">
        <f t="shared" si="68"/>
        <v>1.5</v>
      </c>
      <c r="N369" s="2">
        <f t="shared" si="69"/>
        <v>2.5</v>
      </c>
      <c r="O369" s="2">
        <f t="shared" si="70"/>
        <v>0.32</v>
      </c>
      <c r="P369" s="2">
        <f>ROUND((1+10^(-6-Q369))*(1-SQRT(E369)/L369),2)</f>
        <v>0.25</v>
      </c>
      <c r="Q369" s="2">
        <f t="shared" si="71"/>
        <v>-5</v>
      </c>
    </row>
    <row r="370" spans="1:17" x14ac:dyDescent="0.25">
      <c r="A370" s="1">
        <v>0.01</v>
      </c>
      <c r="B370" s="1">
        <v>2.5000000000000001E-3</v>
      </c>
      <c r="C370" s="4">
        <v>0.06</v>
      </c>
      <c r="D370" s="4">
        <v>0.3</v>
      </c>
      <c r="E370" s="1">
        <f t="shared" si="73"/>
        <v>7.5247347656250003</v>
      </c>
      <c r="F370" s="1">
        <f t="shared" si="74"/>
        <v>1.5</v>
      </c>
      <c r="G370" s="1">
        <f t="shared" si="75"/>
        <v>2.6500000000000004</v>
      </c>
      <c r="H370" s="1">
        <f t="shared" si="76"/>
        <v>0.41600000000000004</v>
      </c>
      <c r="I370" s="1">
        <f t="shared" si="65"/>
        <v>8.7541114133180233</v>
      </c>
      <c r="J370" s="6">
        <f t="shared" si="66"/>
        <v>0.11423203941392099</v>
      </c>
      <c r="K370" s="2">
        <f>IF((E370-F370-G370-H370)&lt;0,-1,1)</f>
        <v>1</v>
      </c>
      <c r="L370" s="2">
        <f t="shared" si="67"/>
        <v>2.75</v>
      </c>
      <c r="M370" s="2">
        <f t="shared" si="68"/>
        <v>1.5</v>
      </c>
      <c r="N370" s="2">
        <f t="shared" si="69"/>
        <v>2.5</v>
      </c>
      <c r="O370" s="2">
        <f t="shared" si="70"/>
        <v>0.32</v>
      </c>
      <c r="P370" s="2">
        <f>ROUND((1+10^(-6-Q370))*(1-SQRT(E370)/L370),2)</f>
        <v>0.25</v>
      </c>
      <c r="Q370" s="2">
        <f t="shared" si="71"/>
        <v>-8</v>
      </c>
    </row>
    <row r="371" spans="1:17" x14ac:dyDescent="0.25">
      <c r="A371" s="1">
        <v>0.1</v>
      </c>
      <c r="B371" s="1">
        <v>2.2499999999999999E-2</v>
      </c>
      <c r="C371" s="4">
        <v>0.06</v>
      </c>
      <c r="D371" s="4">
        <v>0.3</v>
      </c>
      <c r="E371" s="1">
        <f t="shared" si="73"/>
        <v>7.2260160156250013</v>
      </c>
      <c r="F371" s="1">
        <f t="shared" si="74"/>
        <v>1.5</v>
      </c>
      <c r="G371" s="1">
        <f t="shared" si="75"/>
        <v>2.6500000000000004</v>
      </c>
      <c r="H371" s="1">
        <f t="shared" si="76"/>
        <v>0.41600000000000004</v>
      </c>
      <c r="I371" s="1">
        <f t="shared" si="65"/>
        <v>7.0756852033815054</v>
      </c>
      <c r="J371" s="6">
        <f t="shared" si="66"/>
        <v>0.14132906867056422</v>
      </c>
      <c r="K371" s="2">
        <f>IF((E371-F371-G371-H371)&lt;0,-1,1)</f>
        <v>1</v>
      </c>
      <c r="L371" s="2">
        <f t="shared" si="67"/>
        <v>2.75</v>
      </c>
      <c r="M371" s="2">
        <f t="shared" si="68"/>
        <v>1.5</v>
      </c>
      <c r="N371" s="2">
        <f t="shared" si="69"/>
        <v>2.5</v>
      </c>
      <c r="O371" s="2">
        <f t="shared" si="70"/>
        <v>0.32</v>
      </c>
      <c r="P371" s="2">
        <f>ROUND((1+10^(-6-Q371))*(1-SQRT(E371)/L371),2)</f>
        <v>0.25</v>
      </c>
      <c r="Q371" s="2">
        <f t="shared" si="71"/>
        <v>-7</v>
      </c>
    </row>
    <row r="372" spans="1:17" x14ac:dyDescent="0.25">
      <c r="A372" s="1">
        <v>1</v>
      </c>
      <c r="B372" s="1">
        <v>0.12500000000000003</v>
      </c>
      <c r="C372" s="4">
        <v>0.06</v>
      </c>
      <c r="D372" s="4">
        <v>0.3</v>
      </c>
      <c r="E372" s="1">
        <f t="shared" si="73"/>
        <v>5.7900390625</v>
      </c>
      <c r="F372" s="1">
        <f t="shared" si="74"/>
        <v>1.5</v>
      </c>
      <c r="G372" s="1">
        <f t="shared" si="75"/>
        <v>2.6500000000000004</v>
      </c>
      <c r="H372" s="1">
        <f t="shared" si="76"/>
        <v>0.41600000000000004</v>
      </c>
      <c r="I372" s="1">
        <f t="shared" si="65"/>
        <v>1.4982716265258782</v>
      </c>
      <c r="J372" s="6">
        <f t="shared" si="66"/>
        <v>0.66743571879469743</v>
      </c>
      <c r="K372" s="2">
        <f>IF((E372-F372-G372-H372)&lt;0,-1,1)</f>
        <v>1</v>
      </c>
      <c r="L372" s="2">
        <f t="shared" si="67"/>
        <v>2.75</v>
      </c>
      <c r="M372" s="2">
        <f t="shared" si="68"/>
        <v>1.5</v>
      </c>
      <c r="N372" s="2">
        <f t="shared" si="69"/>
        <v>2.5</v>
      </c>
      <c r="O372" s="2">
        <f t="shared" si="70"/>
        <v>0.32</v>
      </c>
      <c r="P372" s="2">
        <f>ROUND((1+10^(-6-Q372))*(1-SQRT(E372)/L372),2)</f>
        <v>0.25</v>
      </c>
      <c r="Q372" s="2">
        <f t="shared" si="71"/>
        <v>-6</v>
      </c>
    </row>
    <row r="373" spans="1:17" x14ac:dyDescent="0.25">
      <c r="A373" s="1">
        <v>0.01</v>
      </c>
      <c r="B373" s="1">
        <v>2.5000000000000001E-3</v>
      </c>
      <c r="C373" s="4">
        <v>0.08</v>
      </c>
      <c r="D373" s="4">
        <v>0.4</v>
      </c>
      <c r="E373" s="1">
        <f t="shared" si="73"/>
        <v>7.5247347656250003</v>
      </c>
      <c r="F373" s="1">
        <f t="shared" si="74"/>
        <v>1.5</v>
      </c>
      <c r="G373" s="1">
        <f t="shared" si="75"/>
        <v>2.7</v>
      </c>
      <c r="H373" s="1">
        <f t="shared" si="76"/>
        <v>0.44799999999999995</v>
      </c>
      <c r="I373" s="1">
        <f t="shared" si="65"/>
        <v>8.2756029117555254</v>
      </c>
      <c r="J373" s="6">
        <f t="shared" si="66"/>
        <v>0.12083711732706462</v>
      </c>
      <c r="K373" s="2">
        <f>IF((E373-F373-G373-H373)&lt;0,-1,1)</f>
        <v>1</v>
      </c>
      <c r="L373" s="2">
        <f t="shared" si="67"/>
        <v>2.75</v>
      </c>
      <c r="M373" s="2">
        <f t="shared" si="68"/>
        <v>1.5</v>
      </c>
      <c r="N373" s="2">
        <f t="shared" si="69"/>
        <v>2.5</v>
      </c>
      <c r="O373" s="2">
        <f t="shared" si="70"/>
        <v>0.32</v>
      </c>
      <c r="P373" s="2">
        <f>ROUND((1+10^(-6-Q373))*(1-SQRT(E373)/L373),2)</f>
        <v>0.25</v>
      </c>
      <c r="Q373" s="2">
        <f t="shared" si="71"/>
        <v>-8</v>
      </c>
    </row>
    <row r="374" spans="1:17" x14ac:dyDescent="0.25">
      <c r="A374" s="1">
        <v>0.1</v>
      </c>
      <c r="B374" s="1">
        <v>2.2499999999999999E-2</v>
      </c>
      <c r="C374" s="4">
        <v>0.08</v>
      </c>
      <c r="D374" s="4">
        <v>0.4</v>
      </c>
      <c r="E374" s="1">
        <f t="shared" si="73"/>
        <v>7.2260160156250013</v>
      </c>
      <c r="F374" s="1">
        <f t="shared" si="74"/>
        <v>1.5</v>
      </c>
      <c r="G374" s="1">
        <f t="shared" si="75"/>
        <v>2.7</v>
      </c>
      <c r="H374" s="1">
        <f t="shared" si="76"/>
        <v>0.44799999999999995</v>
      </c>
      <c r="I374" s="1">
        <f t="shared" si="65"/>
        <v>6.6461665768190059</v>
      </c>
      <c r="J374" s="6">
        <f t="shared" si="66"/>
        <v>0.15046267475267236</v>
      </c>
      <c r="K374" s="2">
        <f>IF((E374-F374-G374-H374)&lt;0,-1,1)</f>
        <v>1</v>
      </c>
      <c r="L374" s="2">
        <f t="shared" si="67"/>
        <v>2.75</v>
      </c>
      <c r="M374" s="2">
        <f t="shared" si="68"/>
        <v>1.5</v>
      </c>
      <c r="N374" s="2">
        <f t="shared" si="69"/>
        <v>2.5</v>
      </c>
      <c r="O374" s="2">
        <f t="shared" si="70"/>
        <v>0.32</v>
      </c>
      <c r="P374" s="2">
        <f>ROUND((1+10^(-6-Q374))*(1-SQRT(E374)/L374),2)</f>
        <v>0.25</v>
      </c>
      <c r="Q374" s="2">
        <f t="shared" si="71"/>
        <v>-7</v>
      </c>
    </row>
    <row r="375" spans="1:17" x14ac:dyDescent="0.25">
      <c r="A375" s="1">
        <v>1</v>
      </c>
      <c r="B375" s="1">
        <v>0.12500000000000003</v>
      </c>
      <c r="C375" s="4">
        <v>0.08</v>
      </c>
      <c r="D375" s="4">
        <v>0.4</v>
      </c>
      <c r="E375" s="1">
        <f t="shared" si="73"/>
        <v>5.7900390625</v>
      </c>
      <c r="F375" s="1">
        <f t="shared" si="74"/>
        <v>1.5</v>
      </c>
      <c r="G375" s="1">
        <f t="shared" si="75"/>
        <v>2.7</v>
      </c>
      <c r="H375" s="1">
        <f t="shared" si="76"/>
        <v>0.44799999999999995</v>
      </c>
      <c r="I375" s="1">
        <f t="shared" si="65"/>
        <v>1.3042532202758785</v>
      </c>
      <c r="J375" s="6">
        <f t="shared" si="66"/>
        <v>0.76672227789361158</v>
      </c>
      <c r="K375" s="2">
        <f>IF((E375-F375-G375-H375)&lt;0,-1,1)</f>
        <v>1</v>
      </c>
      <c r="L375" s="2">
        <f t="shared" si="67"/>
        <v>2.75</v>
      </c>
      <c r="M375" s="2">
        <f t="shared" si="68"/>
        <v>1.5</v>
      </c>
      <c r="N375" s="2">
        <f t="shared" si="69"/>
        <v>2.5</v>
      </c>
      <c r="O375" s="2">
        <f t="shared" si="70"/>
        <v>0.32</v>
      </c>
      <c r="P375" s="2">
        <f>ROUND((1+10^(-6-Q375))*(1-SQRT(E375)/L375),2)</f>
        <v>0.25</v>
      </c>
      <c r="Q375" s="2">
        <f t="shared" si="71"/>
        <v>-6</v>
      </c>
    </row>
    <row r="376" spans="1:17" x14ac:dyDescent="0.25">
      <c r="A376" s="1">
        <v>0.01</v>
      </c>
      <c r="B376" s="1">
        <v>2.5000000000000001E-3</v>
      </c>
      <c r="C376" s="4">
        <v>0.1</v>
      </c>
      <c r="D376" s="4">
        <v>0.5</v>
      </c>
      <c r="E376" s="1">
        <f t="shared" si="73"/>
        <v>7.5247347656250003</v>
      </c>
      <c r="F376" s="1">
        <f t="shared" si="74"/>
        <v>1.5</v>
      </c>
      <c r="G376" s="1">
        <f t="shared" si="75"/>
        <v>2.75</v>
      </c>
      <c r="H376" s="1">
        <f t="shared" si="76"/>
        <v>0.48</v>
      </c>
      <c r="I376" s="1">
        <f t="shared" si="65"/>
        <v>7.8105424101930252</v>
      </c>
      <c r="J376" s="6">
        <f t="shared" si="66"/>
        <v>0.12803208119002923</v>
      </c>
      <c r="K376" s="2">
        <f>IF((E376-F376-G376-H376)&lt;0,-1,1)</f>
        <v>1</v>
      </c>
      <c r="L376" s="2">
        <f t="shared" si="67"/>
        <v>2.75</v>
      </c>
      <c r="M376" s="2">
        <f t="shared" si="68"/>
        <v>1.5</v>
      </c>
      <c r="N376" s="2">
        <f t="shared" si="69"/>
        <v>2.5</v>
      </c>
      <c r="O376" s="2">
        <f t="shared" si="70"/>
        <v>0.32</v>
      </c>
      <c r="P376" s="2">
        <f>ROUND((1+10^(-6-Q376))*(1-SQRT(E376)/L376),2)</f>
        <v>0.25</v>
      </c>
      <c r="Q376" s="2">
        <f t="shared" si="71"/>
        <v>-8</v>
      </c>
    </row>
    <row r="377" spans="1:17" x14ac:dyDescent="0.25">
      <c r="A377" s="1">
        <v>0.1</v>
      </c>
      <c r="B377" s="1">
        <v>2.2499999999999999E-2</v>
      </c>
      <c r="C377" s="4">
        <v>0.1</v>
      </c>
      <c r="D377" s="4">
        <v>0.5</v>
      </c>
      <c r="E377" s="1">
        <f t="shared" si="73"/>
        <v>7.2260160156250013</v>
      </c>
      <c r="F377" s="1">
        <f t="shared" si="74"/>
        <v>1.5</v>
      </c>
      <c r="G377" s="1">
        <f t="shared" si="75"/>
        <v>2.75</v>
      </c>
      <c r="H377" s="1">
        <f t="shared" si="76"/>
        <v>0.48</v>
      </c>
      <c r="I377" s="1">
        <f t="shared" si="65"/>
        <v>6.2300959502565068</v>
      </c>
      <c r="J377" s="6">
        <f t="shared" si="66"/>
        <v>0.16051117157494627</v>
      </c>
      <c r="K377" s="2">
        <f>IF((E377-F377-G377-H377)&lt;0,-1,1)</f>
        <v>1</v>
      </c>
      <c r="L377" s="2">
        <f t="shared" si="67"/>
        <v>2.75</v>
      </c>
      <c r="M377" s="2">
        <f t="shared" si="68"/>
        <v>1.5</v>
      </c>
      <c r="N377" s="2">
        <f t="shared" si="69"/>
        <v>2.5</v>
      </c>
      <c r="O377" s="2">
        <f t="shared" si="70"/>
        <v>0.32</v>
      </c>
      <c r="P377" s="2">
        <f>ROUND((1+10^(-6-Q377))*(1-SQRT(E377)/L377),2)</f>
        <v>0.25</v>
      </c>
      <c r="Q377" s="2">
        <f t="shared" si="71"/>
        <v>-7</v>
      </c>
    </row>
    <row r="378" spans="1:17" x14ac:dyDescent="0.25">
      <c r="A378" s="1">
        <v>1</v>
      </c>
      <c r="B378" s="1">
        <v>0.12500000000000003</v>
      </c>
      <c r="C378" s="4">
        <v>0.1</v>
      </c>
      <c r="D378" s="4">
        <v>0.5</v>
      </c>
      <c r="E378" s="1">
        <f t="shared" si="73"/>
        <v>5.7900390625</v>
      </c>
      <c r="F378" s="1">
        <f t="shared" si="74"/>
        <v>1.5</v>
      </c>
      <c r="G378" s="1">
        <f t="shared" si="75"/>
        <v>2.75</v>
      </c>
      <c r="H378" s="1">
        <f t="shared" si="76"/>
        <v>0.48</v>
      </c>
      <c r="I378" s="1">
        <f t="shared" si="65"/>
        <v>1.123682814025879</v>
      </c>
      <c r="J378" s="6">
        <f t="shared" si="66"/>
        <v>0.8899308483834919</v>
      </c>
      <c r="K378" s="2">
        <f>IF((E378-F378-G378-H378)&lt;0,-1,1)</f>
        <v>1</v>
      </c>
      <c r="L378" s="2">
        <f t="shared" si="67"/>
        <v>2.75</v>
      </c>
      <c r="M378" s="2">
        <f t="shared" si="68"/>
        <v>1.5</v>
      </c>
      <c r="N378" s="2">
        <f t="shared" si="69"/>
        <v>2.5</v>
      </c>
      <c r="O378" s="2">
        <f t="shared" si="70"/>
        <v>0.32</v>
      </c>
      <c r="P378" s="2">
        <f>ROUND((1+10^(-6-Q378))*(1-SQRT(E378)/L378),2)</f>
        <v>0.25</v>
      </c>
      <c r="Q378" s="2">
        <f t="shared" si="71"/>
        <v>-6</v>
      </c>
    </row>
    <row r="379" spans="1:17" x14ac:dyDescent="0.25">
      <c r="A379" s="1">
        <v>0.01</v>
      </c>
      <c r="B379" s="1">
        <v>2.5000000000000001E-3</v>
      </c>
      <c r="C379" s="4">
        <v>0.2</v>
      </c>
      <c r="D379" s="4">
        <v>1</v>
      </c>
      <c r="E379" s="1">
        <f t="shared" si="73"/>
        <v>7.5247347656250003</v>
      </c>
      <c r="F379" s="1">
        <f t="shared" si="74"/>
        <v>1.5</v>
      </c>
      <c r="G379" s="1">
        <f t="shared" si="75"/>
        <v>3</v>
      </c>
      <c r="H379" s="1">
        <f t="shared" si="76"/>
        <v>0.64</v>
      </c>
      <c r="I379" s="1">
        <f t="shared" si="65"/>
        <v>5.6869599023805248</v>
      </c>
      <c r="J379" s="6">
        <f t="shared" si="66"/>
        <v>0.17584087406373419</v>
      </c>
      <c r="K379" s="2">
        <f>IF((E379-F379-G379-H379)&lt;0,-1,1)</f>
        <v>1</v>
      </c>
      <c r="L379" s="2">
        <f t="shared" si="67"/>
        <v>2.75</v>
      </c>
      <c r="M379" s="2">
        <f t="shared" si="68"/>
        <v>1.5</v>
      </c>
      <c r="N379" s="2">
        <f t="shared" si="69"/>
        <v>2.5</v>
      </c>
      <c r="O379" s="2">
        <f t="shared" si="70"/>
        <v>0.32</v>
      </c>
      <c r="P379" s="2">
        <f>ROUND((1+10^(-6-Q379))*(1-SQRT(E379)/L379),2)</f>
        <v>0.25</v>
      </c>
      <c r="Q379" s="2">
        <f t="shared" si="71"/>
        <v>-8</v>
      </c>
    </row>
    <row r="380" spans="1:17" x14ac:dyDescent="0.25">
      <c r="A380" s="1">
        <v>0.1</v>
      </c>
      <c r="B380" s="1">
        <v>2.2499999999999999E-2</v>
      </c>
      <c r="C380" s="4">
        <v>0.2</v>
      </c>
      <c r="D380" s="4">
        <v>1</v>
      </c>
      <c r="E380" s="1">
        <f t="shared" si="73"/>
        <v>7.2260160156250013</v>
      </c>
      <c r="F380" s="1">
        <f t="shared" si="74"/>
        <v>1.5</v>
      </c>
      <c r="G380" s="1">
        <f t="shared" si="75"/>
        <v>3</v>
      </c>
      <c r="H380" s="1">
        <f t="shared" si="76"/>
        <v>0.64</v>
      </c>
      <c r="I380" s="1">
        <f t="shared" si="65"/>
        <v>4.3514628174440055</v>
      </c>
      <c r="J380" s="6">
        <f t="shared" si="66"/>
        <v>0.22980777774113842</v>
      </c>
      <c r="K380" s="2">
        <f>IF((E380-F380-G380-H380)&lt;0,-1,1)</f>
        <v>1</v>
      </c>
      <c r="L380" s="2">
        <f t="shared" si="67"/>
        <v>2.75</v>
      </c>
      <c r="M380" s="2">
        <f t="shared" si="68"/>
        <v>1.5</v>
      </c>
      <c r="N380" s="2">
        <f t="shared" si="69"/>
        <v>2.5</v>
      </c>
      <c r="O380" s="2">
        <f t="shared" si="70"/>
        <v>0.32</v>
      </c>
      <c r="P380" s="2">
        <f>ROUND((1+10^(-6-Q380))*(1-SQRT(E380)/L380),2)</f>
        <v>0.25</v>
      </c>
      <c r="Q380" s="2">
        <f t="shared" si="71"/>
        <v>-7</v>
      </c>
    </row>
    <row r="381" spans="1:17" x14ac:dyDescent="0.25">
      <c r="A381" s="1">
        <v>1</v>
      </c>
      <c r="B381" s="1">
        <v>0.12500000000000003</v>
      </c>
      <c r="C381" s="4">
        <v>0.2</v>
      </c>
      <c r="D381" s="4">
        <v>1</v>
      </c>
      <c r="E381" s="1">
        <f t="shared" si="73"/>
        <v>5.7900390625</v>
      </c>
      <c r="F381" s="1">
        <f t="shared" si="74"/>
        <v>1.5</v>
      </c>
      <c r="G381" s="1">
        <f t="shared" si="75"/>
        <v>3</v>
      </c>
      <c r="H381" s="1">
        <f t="shared" si="76"/>
        <v>0.64</v>
      </c>
      <c r="I381" s="1">
        <f t="shared" si="65"/>
        <v>0.42255078277587887</v>
      </c>
      <c r="J381" s="6">
        <f t="shared" si="66"/>
        <v>2.3665794521327403</v>
      </c>
      <c r="K381" s="2">
        <f>IF((E381-F381-G381-H381)&lt;0,-1,1)</f>
        <v>1</v>
      </c>
      <c r="L381" s="2">
        <f t="shared" si="67"/>
        <v>2.75</v>
      </c>
      <c r="M381" s="2">
        <f t="shared" si="68"/>
        <v>1.5</v>
      </c>
      <c r="N381" s="2">
        <f t="shared" si="69"/>
        <v>2.5</v>
      </c>
      <c r="O381" s="2">
        <f t="shared" si="70"/>
        <v>0.32</v>
      </c>
      <c r="P381" s="2">
        <f>ROUND((1+10^(-6-Q381))*(1-SQRT(E381)/L381),2)</f>
        <v>0.25</v>
      </c>
      <c r="Q381" s="2">
        <f t="shared" si="71"/>
        <v>-6</v>
      </c>
    </row>
    <row r="382" spans="1:17" x14ac:dyDescent="0.25">
      <c r="A382" s="1">
        <v>0.01</v>
      </c>
      <c r="B382" s="1">
        <v>2.5000000000000001E-3</v>
      </c>
      <c r="C382" s="4">
        <v>0.3</v>
      </c>
      <c r="D382" s="4">
        <v>1.5</v>
      </c>
      <c r="E382" s="1">
        <f t="shared" si="73"/>
        <v>7.5247347656250003</v>
      </c>
      <c r="F382" s="1">
        <f t="shared" si="74"/>
        <v>1.5</v>
      </c>
      <c r="G382" s="1">
        <f t="shared" si="75"/>
        <v>3.25</v>
      </c>
      <c r="H382" s="1">
        <f t="shared" si="76"/>
        <v>0.8</v>
      </c>
      <c r="I382" s="1">
        <f t="shared" si="65"/>
        <v>3.8995773945680248</v>
      </c>
      <c r="J382" s="6">
        <f t="shared" si="66"/>
        <v>0.25643804413087562</v>
      </c>
      <c r="K382" s="2">
        <f>IF((E382-F382-G382-H382)&lt;0,-1,1)</f>
        <v>1</v>
      </c>
      <c r="L382" s="2">
        <f t="shared" si="67"/>
        <v>2.75</v>
      </c>
      <c r="M382" s="2">
        <f t="shared" si="68"/>
        <v>1.5</v>
      </c>
      <c r="N382" s="2">
        <f t="shared" si="69"/>
        <v>2.5</v>
      </c>
      <c r="O382" s="2">
        <f t="shared" si="70"/>
        <v>0.32</v>
      </c>
      <c r="P382" s="2">
        <f>ROUND((1+10^(-6-Q382))*(1-SQRT(E382)/L382),2)</f>
        <v>0.25</v>
      </c>
      <c r="Q382" s="2">
        <f t="shared" si="71"/>
        <v>-8</v>
      </c>
    </row>
    <row r="383" spans="1:17" x14ac:dyDescent="0.25">
      <c r="A383" s="1">
        <v>0.1</v>
      </c>
      <c r="B383" s="1">
        <v>2.2499999999999999E-2</v>
      </c>
      <c r="C383" s="4">
        <v>0.3</v>
      </c>
      <c r="D383" s="4">
        <v>1.5</v>
      </c>
      <c r="E383" s="1">
        <f t="shared" si="73"/>
        <v>7.2260160156250013</v>
      </c>
      <c r="F383" s="1">
        <f t="shared" si="74"/>
        <v>1.5</v>
      </c>
      <c r="G383" s="1">
        <f t="shared" si="75"/>
        <v>3.25</v>
      </c>
      <c r="H383" s="1">
        <f t="shared" si="76"/>
        <v>0.8</v>
      </c>
      <c r="I383" s="1">
        <f t="shared" si="65"/>
        <v>2.8090296846315046</v>
      </c>
      <c r="J383" s="6">
        <f t="shared" si="66"/>
        <v>0.35599481396409038</v>
      </c>
      <c r="K383" s="2">
        <f>IF((E383-F383-G383-H383)&lt;0,-1,1)</f>
        <v>1</v>
      </c>
      <c r="L383" s="2">
        <f t="shared" si="67"/>
        <v>2.75</v>
      </c>
      <c r="M383" s="2">
        <f t="shared" si="68"/>
        <v>1.5</v>
      </c>
      <c r="N383" s="2">
        <f t="shared" si="69"/>
        <v>2.5</v>
      </c>
      <c r="O383" s="2">
        <f t="shared" si="70"/>
        <v>0.32</v>
      </c>
      <c r="P383" s="2">
        <f>ROUND((1+10^(-6-Q383))*(1-SQRT(E383)/L383),2)</f>
        <v>0.25</v>
      </c>
      <c r="Q383" s="2">
        <f t="shared" si="71"/>
        <v>-7</v>
      </c>
    </row>
    <row r="384" spans="1:17" x14ac:dyDescent="0.25">
      <c r="A384" s="1">
        <v>1</v>
      </c>
      <c r="B384" s="1">
        <v>0.12500000000000003</v>
      </c>
      <c r="C384" s="4">
        <v>0.3</v>
      </c>
      <c r="D384" s="4">
        <v>1.5</v>
      </c>
      <c r="E384" s="1">
        <f t="shared" si="73"/>
        <v>5.7900390625</v>
      </c>
      <c r="F384" s="1">
        <f t="shared" si="74"/>
        <v>1.5</v>
      </c>
      <c r="G384" s="1">
        <f t="shared" si="75"/>
        <v>3.25</v>
      </c>
      <c r="H384" s="1">
        <f t="shared" si="76"/>
        <v>0.8</v>
      </c>
      <c r="I384" s="1">
        <f t="shared" si="65"/>
        <v>5.7618751525878885E-2</v>
      </c>
      <c r="J384" s="6">
        <f t="shared" si="66"/>
        <v>17.355461087192424</v>
      </c>
      <c r="K384" s="2">
        <f>IF((E384-F384-G384-H384)&lt;0,-1,1)</f>
        <v>1</v>
      </c>
      <c r="L384" s="2">
        <f t="shared" si="67"/>
        <v>2.75</v>
      </c>
      <c r="M384" s="2">
        <f t="shared" si="68"/>
        <v>1.5</v>
      </c>
      <c r="N384" s="2">
        <f t="shared" si="69"/>
        <v>2.5</v>
      </c>
      <c r="O384" s="2">
        <f t="shared" si="70"/>
        <v>0.32</v>
      </c>
      <c r="P384" s="2">
        <f>ROUND((1+10^(-6-Q384))*(1-SQRT(E384)/L384),2)</f>
        <v>0.25</v>
      </c>
      <c r="Q384" s="2">
        <f t="shared" si="71"/>
        <v>-6</v>
      </c>
    </row>
    <row r="385" spans="1:17" x14ac:dyDescent="0.25">
      <c r="A385" s="1">
        <v>0.01</v>
      </c>
      <c r="B385" s="1">
        <v>2.5000000000000001E-3</v>
      </c>
      <c r="C385" s="4">
        <v>0.4</v>
      </c>
      <c r="D385" s="4">
        <v>2</v>
      </c>
      <c r="E385" s="1">
        <f t="shared" si="73"/>
        <v>7.5247347656250003</v>
      </c>
      <c r="F385" s="1">
        <f t="shared" si="74"/>
        <v>1.5</v>
      </c>
      <c r="G385" s="1">
        <f t="shared" si="75"/>
        <v>3.5</v>
      </c>
      <c r="H385" s="1">
        <f t="shared" si="76"/>
        <v>0.96</v>
      </c>
      <c r="I385" s="1">
        <f t="shared" si="65"/>
        <v>2.448394886755525</v>
      </c>
      <c r="J385" s="6">
        <f t="shared" si="66"/>
        <v>0.4084308480668099</v>
      </c>
      <c r="K385" s="2">
        <f>IF((E385-F385-G385-H385)&lt;0,-1,1)</f>
        <v>1</v>
      </c>
      <c r="L385" s="2">
        <f t="shared" si="67"/>
        <v>2.75</v>
      </c>
      <c r="M385" s="2">
        <f t="shared" si="68"/>
        <v>1.5</v>
      </c>
      <c r="N385" s="2">
        <f t="shared" si="69"/>
        <v>2.5</v>
      </c>
      <c r="O385" s="2">
        <f t="shared" si="70"/>
        <v>0.32</v>
      </c>
      <c r="P385" s="2">
        <f>ROUND((1+10^(-6-Q385))*(1-SQRT(E385)/L385),2)</f>
        <v>0.25</v>
      </c>
      <c r="Q385" s="2">
        <f t="shared" si="71"/>
        <v>-8</v>
      </c>
    </row>
    <row r="386" spans="1:17" x14ac:dyDescent="0.25">
      <c r="A386" s="1">
        <v>0.1</v>
      </c>
      <c r="B386" s="1">
        <v>2.2499999999999999E-2</v>
      </c>
      <c r="C386" s="4">
        <v>0.4</v>
      </c>
      <c r="D386" s="4">
        <v>2</v>
      </c>
      <c r="E386" s="1">
        <f t="shared" si="73"/>
        <v>7.2260160156250013</v>
      </c>
      <c r="F386" s="1">
        <f t="shared" si="74"/>
        <v>1.5</v>
      </c>
      <c r="G386" s="1">
        <f t="shared" si="75"/>
        <v>3.5</v>
      </c>
      <c r="H386" s="1">
        <f t="shared" si="76"/>
        <v>0.96</v>
      </c>
      <c r="I386" s="1">
        <f t="shared" ref="I386:I449" si="77">(E386-F386-G386-H386)*(E386-F386-G386-H386)</f>
        <v>1.6027965518190035</v>
      </c>
      <c r="J386" s="6">
        <f t="shared" ref="J386:J449" si="78">1/I386</f>
        <v>0.62390950296536785</v>
      </c>
      <c r="K386" s="2">
        <f>IF((E386-F386-G386-H386)&lt;0,-1,1)</f>
        <v>1</v>
      </c>
      <c r="L386" s="2">
        <f t="shared" ref="L386:L449" si="79">SQRT(E386/(1-B386)^2)</f>
        <v>2.75</v>
      </c>
      <c r="M386" s="2">
        <f t="shared" ref="M386:M449" si="80">F386</f>
        <v>1.5</v>
      </c>
      <c r="N386" s="2">
        <f t="shared" ref="N386:N449" si="81">G386/(1+C386)</f>
        <v>2.5</v>
      </c>
      <c r="O386" s="2">
        <f t="shared" ref="O386:O449" si="82">H386/(1+D386)</f>
        <v>0.32</v>
      </c>
      <c r="P386" s="2">
        <f>ROUND((1+10^(-6-Q386))*(1-SQRT(E386)/L386),2)</f>
        <v>0.25</v>
      </c>
      <c r="Q386" s="2">
        <f t="shared" ref="Q386:Q449" si="83">LOG10(A386)-6</f>
        <v>-7</v>
      </c>
    </row>
    <row r="387" spans="1:17" x14ac:dyDescent="0.25">
      <c r="A387" s="1">
        <v>0.01</v>
      </c>
      <c r="B387" s="1">
        <v>2.5000000000000001E-3</v>
      </c>
      <c r="C387" s="4">
        <v>0.5</v>
      </c>
      <c r="D387" s="4">
        <v>2.5</v>
      </c>
      <c r="E387" s="1">
        <f t="shared" si="73"/>
        <v>7.5247347656250003</v>
      </c>
      <c r="F387" s="1">
        <f t="shared" si="74"/>
        <v>1.5</v>
      </c>
      <c r="G387" s="1">
        <f t="shared" si="75"/>
        <v>3.75</v>
      </c>
      <c r="H387" s="1">
        <f t="shared" si="76"/>
        <v>1.1200000000000001</v>
      </c>
      <c r="I387" s="1">
        <f t="shared" si="77"/>
        <v>1.3334123789430241</v>
      </c>
      <c r="J387" s="6">
        <f t="shared" si="78"/>
        <v>0.74995553948035565</v>
      </c>
      <c r="K387" s="2">
        <f>IF((E387-F387-G387-H387)&lt;0,-1,1)</f>
        <v>1</v>
      </c>
      <c r="L387" s="2">
        <f t="shared" si="79"/>
        <v>2.75</v>
      </c>
      <c r="M387" s="2">
        <f t="shared" si="80"/>
        <v>1.5</v>
      </c>
      <c r="N387" s="2">
        <f t="shared" si="81"/>
        <v>2.5</v>
      </c>
      <c r="O387" s="2">
        <f t="shared" si="82"/>
        <v>0.32</v>
      </c>
      <c r="P387" s="2">
        <f>ROUND((1+10^(-6-Q387))*(1-SQRT(E387)/L387),2)</f>
        <v>0.25</v>
      </c>
      <c r="Q387" s="2">
        <f t="shared" si="83"/>
        <v>-8</v>
      </c>
    </row>
    <row r="388" spans="1:17" x14ac:dyDescent="0.25">
      <c r="A388" s="1">
        <v>0.1</v>
      </c>
      <c r="B388" s="1">
        <v>2.2499999999999999E-2</v>
      </c>
      <c r="C388" s="4">
        <v>0.5</v>
      </c>
      <c r="D388" s="4">
        <v>2.5</v>
      </c>
      <c r="E388" s="1">
        <f t="shared" si="73"/>
        <v>7.2260160156250013</v>
      </c>
      <c r="F388" s="1">
        <f t="shared" si="74"/>
        <v>1.5</v>
      </c>
      <c r="G388" s="1">
        <f t="shared" si="75"/>
        <v>3.75</v>
      </c>
      <c r="H388" s="1">
        <f t="shared" si="76"/>
        <v>1.1200000000000001</v>
      </c>
      <c r="I388" s="1">
        <f t="shared" si="77"/>
        <v>0.73276341900650221</v>
      </c>
      <c r="J388" s="6">
        <f t="shared" si="78"/>
        <v>1.3646969459199032</v>
      </c>
      <c r="K388" s="2">
        <f>IF((E388-F388-G388-H388)&lt;0,-1,1)</f>
        <v>1</v>
      </c>
      <c r="L388" s="2">
        <f t="shared" si="79"/>
        <v>2.75</v>
      </c>
      <c r="M388" s="2">
        <f t="shared" si="80"/>
        <v>1.5</v>
      </c>
      <c r="N388" s="2">
        <f t="shared" si="81"/>
        <v>2.5</v>
      </c>
      <c r="O388" s="2">
        <f t="shared" si="82"/>
        <v>0.32</v>
      </c>
      <c r="P388" s="2">
        <f>ROUND((1+10^(-6-Q388))*(1-SQRT(E388)/L388),2)</f>
        <v>0.25</v>
      </c>
      <c r="Q388" s="2">
        <f t="shared" si="83"/>
        <v>-7</v>
      </c>
    </row>
    <row r="389" spans="1:17" x14ac:dyDescent="0.25">
      <c r="A389" s="1">
        <v>0.01</v>
      </c>
      <c r="B389" s="1">
        <v>2.5000000000000001E-3</v>
      </c>
      <c r="C389" s="4">
        <v>0.6</v>
      </c>
      <c r="D389" s="4">
        <v>3</v>
      </c>
      <c r="E389" s="1">
        <f t="shared" si="73"/>
        <v>7.5247347656250003</v>
      </c>
      <c r="F389" s="1">
        <f t="shared" si="74"/>
        <v>1.5</v>
      </c>
      <c r="G389" s="1">
        <f t="shared" si="75"/>
        <v>4</v>
      </c>
      <c r="H389" s="1">
        <f t="shared" si="76"/>
        <v>1.28</v>
      </c>
      <c r="I389" s="1">
        <f t="shared" si="77"/>
        <v>0.55462987113052409</v>
      </c>
      <c r="J389" s="6">
        <f t="shared" si="78"/>
        <v>1.8030042232699446</v>
      </c>
      <c r="K389" s="2">
        <f>IF((E389-F389-G389-H389)&lt;0,-1,1)</f>
        <v>1</v>
      </c>
      <c r="L389" s="2">
        <f t="shared" si="79"/>
        <v>2.75</v>
      </c>
      <c r="M389" s="2">
        <f t="shared" si="80"/>
        <v>1.5</v>
      </c>
      <c r="N389" s="2">
        <f t="shared" si="81"/>
        <v>2.5</v>
      </c>
      <c r="O389" s="2">
        <f t="shared" si="82"/>
        <v>0.32</v>
      </c>
      <c r="P389" s="2">
        <f>ROUND((1+10^(-6-Q389))*(1-SQRT(E389)/L389),2)</f>
        <v>0.25</v>
      </c>
      <c r="Q389" s="2">
        <f t="shared" si="83"/>
        <v>-8</v>
      </c>
    </row>
    <row r="390" spans="1:17" x14ac:dyDescent="0.25">
      <c r="A390" s="1">
        <v>0.1</v>
      </c>
      <c r="B390" s="1">
        <v>2.2499999999999999E-2</v>
      </c>
      <c r="C390" s="4">
        <v>0.6</v>
      </c>
      <c r="D390" s="4">
        <v>3</v>
      </c>
      <c r="E390" s="1">
        <f t="shared" si="73"/>
        <v>7.2260160156250013</v>
      </c>
      <c r="F390" s="1">
        <f t="shared" si="74"/>
        <v>1.5</v>
      </c>
      <c r="G390" s="1">
        <f t="shared" si="75"/>
        <v>4</v>
      </c>
      <c r="H390" s="1">
        <f t="shared" si="76"/>
        <v>1.28</v>
      </c>
      <c r="I390" s="1">
        <f t="shared" si="77"/>
        <v>0.19893028619400138</v>
      </c>
      <c r="J390" s="6">
        <f t="shared" si="78"/>
        <v>5.0268866502548386</v>
      </c>
      <c r="K390" s="2">
        <f>IF((E390-F390-G390-H390)&lt;0,-1,1)</f>
        <v>1</v>
      </c>
      <c r="L390" s="2">
        <f t="shared" si="79"/>
        <v>2.75</v>
      </c>
      <c r="M390" s="2">
        <f t="shared" si="80"/>
        <v>1.5</v>
      </c>
      <c r="N390" s="2">
        <f t="shared" si="81"/>
        <v>2.5</v>
      </c>
      <c r="O390" s="2">
        <f t="shared" si="82"/>
        <v>0.32</v>
      </c>
      <c r="P390" s="2">
        <f>ROUND((1+10^(-6-Q390))*(1-SQRT(E390)/L390),2)</f>
        <v>0.25</v>
      </c>
      <c r="Q390" s="2">
        <f t="shared" si="83"/>
        <v>-7</v>
      </c>
    </row>
    <row r="391" spans="1:17" x14ac:dyDescent="0.25">
      <c r="A391" s="1">
        <v>0.01</v>
      </c>
      <c r="B391" s="1">
        <v>2.5000000000000001E-3</v>
      </c>
      <c r="C391" s="4">
        <v>0.7</v>
      </c>
      <c r="D391" s="4">
        <v>3.5</v>
      </c>
      <c r="E391" s="1">
        <f t="shared" si="73"/>
        <v>7.5247347656250003</v>
      </c>
      <c r="F391" s="1">
        <f t="shared" si="74"/>
        <v>1.5</v>
      </c>
      <c r="G391" s="1">
        <f t="shared" si="75"/>
        <v>4.25</v>
      </c>
      <c r="H391" s="1">
        <f t="shared" si="76"/>
        <v>1.44</v>
      </c>
      <c r="I391" s="1">
        <f t="shared" si="77"/>
        <v>0.11204736331802394</v>
      </c>
      <c r="J391" s="6">
        <f t="shared" si="78"/>
        <v>8.9247972499067281</v>
      </c>
      <c r="K391" s="2">
        <f>IF((E391-F391-G391-H391)&lt;0,-1,1)</f>
        <v>1</v>
      </c>
      <c r="L391" s="2">
        <f t="shared" si="79"/>
        <v>2.75</v>
      </c>
      <c r="M391" s="2">
        <f t="shared" si="80"/>
        <v>1.5</v>
      </c>
      <c r="N391" s="2">
        <f t="shared" si="81"/>
        <v>2.5</v>
      </c>
      <c r="O391" s="2">
        <f t="shared" si="82"/>
        <v>0.32</v>
      </c>
      <c r="P391" s="2">
        <f>ROUND((1+10^(-6-Q391))*(1-SQRT(E391)/L391),2)</f>
        <v>0.25</v>
      </c>
      <c r="Q391" s="2">
        <f t="shared" si="83"/>
        <v>-8</v>
      </c>
    </row>
    <row r="392" spans="1:17" x14ac:dyDescent="0.25">
      <c r="A392" s="1">
        <v>0.1</v>
      </c>
      <c r="B392" s="1">
        <v>2.2499999999999999E-2</v>
      </c>
      <c r="C392" s="4">
        <v>0.7</v>
      </c>
      <c r="D392" s="4">
        <v>3.5</v>
      </c>
      <c r="E392" s="1">
        <f t="shared" si="73"/>
        <v>7.2260160156250013</v>
      </c>
      <c r="F392" s="1">
        <f t="shared" si="74"/>
        <v>1.5</v>
      </c>
      <c r="G392" s="1">
        <f t="shared" si="75"/>
        <v>4.25</v>
      </c>
      <c r="H392" s="1">
        <f t="shared" si="76"/>
        <v>1.44</v>
      </c>
      <c r="I392" s="1">
        <f t="shared" si="77"/>
        <v>1.2971533815003408E-3</v>
      </c>
      <c r="J392" s="6">
        <f t="shared" si="78"/>
        <v>770.91885528861587</v>
      </c>
      <c r="K392" s="2">
        <f>IF((E392-F392-G392-H392)&lt;0,-1,1)</f>
        <v>1</v>
      </c>
      <c r="L392" s="2">
        <f t="shared" si="79"/>
        <v>2.75</v>
      </c>
      <c r="M392" s="2">
        <f t="shared" si="80"/>
        <v>1.5</v>
      </c>
      <c r="N392" s="2">
        <f t="shared" si="81"/>
        <v>2.5</v>
      </c>
      <c r="O392" s="2">
        <f t="shared" si="82"/>
        <v>0.32</v>
      </c>
      <c r="P392" s="2">
        <f>ROUND((1+10^(-6-Q392))*(1-SQRT(E392)/L392),2)</f>
        <v>0.25</v>
      </c>
      <c r="Q392" s="2">
        <f t="shared" si="83"/>
        <v>-7</v>
      </c>
    </row>
    <row r="393" spans="1:17" x14ac:dyDescent="0.25">
      <c r="A393" s="1">
        <v>1E-3</v>
      </c>
      <c r="B393" s="1">
        <v>2.0000000000000001E-4</v>
      </c>
      <c r="C393" s="4">
        <v>0</v>
      </c>
      <c r="D393" s="4">
        <v>0</v>
      </c>
      <c r="E393" s="1">
        <f t="shared" si="73"/>
        <v>7.5594753025000001</v>
      </c>
      <c r="F393" s="1">
        <f t="shared" si="74"/>
        <v>1.5</v>
      </c>
      <c r="G393" s="1">
        <f t="shared" si="75"/>
        <v>2.5</v>
      </c>
      <c r="H393" s="1">
        <f t="shared" ref="H393:H436" si="84">0.64*(1+D393)</f>
        <v>0.64</v>
      </c>
      <c r="I393" s="1">
        <f t="shared" si="77"/>
        <v>8.5233360419074664</v>
      </c>
      <c r="J393" s="6">
        <f t="shared" si="78"/>
        <v>0.11732495293899108</v>
      </c>
      <c r="K393" s="2">
        <f>IF((E393-F393-G393-H393)&lt;0,-1,1)</f>
        <v>1</v>
      </c>
      <c r="L393" s="2">
        <f t="shared" si="79"/>
        <v>2.75</v>
      </c>
      <c r="M393" s="2">
        <f t="shared" si="80"/>
        <v>1.5</v>
      </c>
      <c r="N393" s="2">
        <f t="shared" si="81"/>
        <v>2.5</v>
      </c>
      <c r="O393" s="2">
        <f t="shared" si="82"/>
        <v>0.64</v>
      </c>
      <c r="P393" s="2">
        <f>ROUND((1+10^(-6-Q393))*(1-SQRT(E393)/L393),2)</f>
        <v>0.2</v>
      </c>
      <c r="Q393" s="2">
        <f t="shared" si="83"/>
        <v>-9</v>
      </c>
    </row>
    <row r="394" spans="1:17" x14ac:dyDescent="0.25">
      <c r="A394" s="1">
        <v>0.01</v>
      </c>
      <c r="B394" s="1">
        <v>2E-3</v>
      </c>
      <c r="C394" s="4">
        <v>0</v>
      </c>
      <c r="D394" s="4">
        <v>0</v>
      </c>
      <c r="E394" s="1">
        <f t="shared" si="73"/>
        <v>7.5322802500000003</v>
      </c>
      <c r="F394" s="1">
        <f t="shared" si="74"/>
        <v>1.5</v>
      </c>
      <c r="G394" s="1">
        <f t="shared" si="75"/>
        <v>2.5</v>
      </c>
      <c r="H394" s="1">
        <f t="shared" si="84"/>
        <v>0.64</v>
      </c>
      <c r="I394" s="1">
        <f t="shared" si="77"/>
        <v>8.3652850445400642</v>
      </c>
      <c r="J394" s="6">
        <f t="shared" si="78"/>
        <v>0.11954165275607551</v>
      </c>
      <c r="K394" s="2">
        <f>IF((E394-F394-G394-H394)&lt;0,-1,1)</f>
        <v>1</v>
      </c>
      <c r="L394" s="2">
        <f t="shared" si="79"/>
        <v>2.75</v>
      </c>
      <c r="M394" s="2">
        <f t="shared" si="80"/>
        <v>1.5</v>
      </c>
      <c r="N394" s="2">
        <f t="shared" si="81"/>
        <v>2.5</v>
      </c>
      <c r="O394" s="2">
        <f t="shared" si="82"/>
        <v>0.64</v>
      </c>
      <c r="P394" s="2">
        <f>ROUND((1+10^(-6-Q394))*(1-SQRT(E394)/L394),2)</f>
        <v>0.2</v>
      </c>
      <c r="Q394" s="2">
        <f t="shared" si="83"/>
        <v>-8</v>
      </c>
    </row>
    <row r="395" spans="1:17" x14ac:dyDescent="0.25">
      <c r="A395" s="1">
        <v>0.1</v>
      </c>
      <c r="B395" s="1">
        <v>1.7999999999999999E-2</v>
      </c>
      <c r="C395" s="4">
        <v>0</v>
      </c>
      <c r="D395" s="4">
        <v>0</v>
      </c>
      <c r="E395" s="1">
        <f t="shared" si="73"/>
        <v>7.2927002499999993</v>
      </c>
      <c r="F395" s="1">
        <f t="shared" si="74"/>
        <v>1.5</v>
      </c>
      <c r="G395" s="1">
        <f t="shared" si="75"/>
        <v>2.5</v>
      </c>
      <c r="H395" s="1">
        <f t="shared" si="84"/>
        <v>0.64</v>
      </c>
      <c r="I395" s="1">
        <f t="shared" si="77"/>
        <v>7.0368186163500583</v>
      </c>
      <c r="J395" s="6">
        <f t="shared" si="78"/>
        <v>0.14210967406158495</v>
      </c>
      <c r="K395" s="2">
        <f>IF((E395-F395-G395-H395)&lt;0,-1,1)</f>
        <v>1</v>
      </c>
      <c r="L395" s="2">
        <f t="shared" si="79"/>
        <v>2.75</v>
      </c>
      <c r="M395" s="2">
        <f t="shared" si="80"/>
        <v>1.5</v>
      </c>
      <c r="N395" s="2">
        <f t="shared" si="81"/>
        <v>2.5</v>
      </c>
      <c r="O395" s="2">
        <f t="shared" si="82"/>
        <v>0.64</v>
      </c>
      <c r="P395" s="2">
        <f>ROUND((1+10^(-6-Q395))*(1-SQRT(E395)/L395),2)</f>
        <v>0.2</v>
      </c>
      <c r="Q395" s="2">
        <f t="shared" si="83"/>
        <v>-7</v>
      </c>
    </row>
    <row r="396" spans="1:17" x14ac:dyDescent="0.25">
      <c r="A396" s="1">
        <v>1</v>
      </c>
      <c r="B396" s="1">
        <v>0.1</v>
      </c>
      <c r="C396" s="4">
        <v>0</v>
      </c>
      <c r="D396" s="4">
        <v>0</v>
      </c>
      <c r="E396" s="1">
        <f t="shared" si="73"/>
        <v>6.1256250000000003</v>
      </c>
      <c r="F396" s="1">
        <f t="shared" si="74"/>
        <v>1.5</v>
      </c>
      <c r="G396" s="1">
        <f t="shared" si="75"/>
        <v>2.5</v>
      </c>
      <c r="H396" s="1">
        <f t="shared" si="84"/>
        <v>0.64</v>
      </c>
      <c r="I396" s="1">
        <f t="shared" si="77"/>
        <v>2.2070816406250007</v>
      </c>
      <c r="J396" s="6">
        <f t="shared" si="78"/>
        <v>0.45308700031450594</v>
      </c>
      <c r="K396" s="2">
        <f>IF((E396-F396-G396-H396)&lt;0,-1,1)</f>
        <v>1</v>
      </c>
      <c r="L396" s="2">
        <f t="shared" si="79"/>
        <v>2.75</v>
      </c>
      <c r="M396" s="2">
        <f t="shared" si="80"/>
        <v>1.5</v>
      </c>
      <c r="N396" s="2">
        <f t="shared" si="81"/>
        <v>2.5</v>
      </c>
      <c r="O396" s="2">
        <f t="shared" si="82"/>
        <v>0.64</v>
      </c>
      <c r="P396" s="2">
        <f>ROUND((1+10^(-6-Q396))*(1-SQRT(E396)/L396),2)</f>
        <v>0.2</v>
      </c>
      <c r="Q396" s="2">
        <f t="shared" si="83"/>
        <v>-6</v>
      </c>
    </row>
    <row r="397" spans="1:17" x14ac:dyDescent="0.25">
      <c r="A397" s="1">
        <v>10</v>
      </c>
      <c r="B397" s="1">
        <v>0.182</v>
      </c>
      <c r="C397" s="4">
        <v>0</v>
      </c>
      <c r="D397" s="4">
        <v>0</v>
      </c>
      <c r="E397" s="1">
        <f t="shared" si="73"/>
        <v>5.0602502500000002</v>
      </c>
      <c r="F397" s="1">
        <f t="shared" si="74"/>
        <v>1.5</v>
      </c>
      <c r="G397" s="1">
        <f t="shared" si="75"/>
        <v>2.5</v>
      </c>
      <c r="H397" s="1">
        <f t="shared" si="84"/>
        <v>0.64</v>
      </c>
      <c r="I397" s="1">
        <f t="shared" si="77"/>
        <v>0.17661027262506263</v>
      </c>
      <c r="J397" s="6">
        <f t="shared" si="78"/>
        <v>5.6621847933102094</v>
      </c>
      <c r="K397" s="2">
        <f>IF((E397-F397-G397-H397)&lt;0,-1,1)</f>
        <v>1</v>
      </c>
      <c r="L397" s="2">
        <f t="shared" si="79"/>
        <v>2.75</v>
      </c>
      <c r="M397" s="2">
        <f t="shared" si="80"/>
        <v>1.5</v>
      </c>
      <c r="N397" s="2">
        <f t="shared" si="81"/>
        <v>2.5</v>
      </c>
      <c r="O397" s="2">
        <f t="shared" si="82"/>
        <v>0.64</v>
      </c>
      <c r="P397" s="2">
        <f>ROUND((1+10^(-6-Q397))*(1-SQRT(E397)/L397),2)</f>
        <v>0.2</v>
      </c>
      <c r="Q397" s="2">
        <f t="shared" si="83"/>
        <v>-5</v>
      </c>
    </row>
    <row r="398" spans="1:17" x14ac:dyDescent="0.25">
      <c r="A398" s="1">
        <v>100</v>
      </c>
      <c r="B398" s="1">
        <v>0.19800000000000001</v>
      </c>
      <c r="C398" s="4">
        <v>0</v>
      </c>
      <c r="D398" s="4">
        <v>0</v>
      </c>
      <c r="E398" s="1">
        <f t="shared" si="73"/>
        <v>4.8642302500000012</v>
      </c>
      <c r="F398" s="1">
        <f t="shared" si="74"/>
        <v>1.5</v>
      </c>
      <c r="G398" s="1">
        <f t="shared" si="75"/>
        <v>2.5</v>
      </c>
      <c r="H398" s="1">
        <f t="shared" si="84"/>
        <v>0.64</v>
      </c>
      <c r="I398" s="1">
        <f t="shared" si="77"/>
        <v>5.0279205015063035E-2</v>
      </c>
      <c r="J398" s="6">
        <f t="shared" si="78"/>
        <v>19.888938174348862</v>
      </c>
      <c r="K398" s="2">
        <f>IF((E398-F398-G398-H398)&lt;0,-1,1)</f>
        <v>1</v>
      </c>
      <c r="L398" s="2">
        <f t="shared" si="79"/>
        <v>2.75</v>
      </c>
      <c r="M398" s="2">
        <f t="shared" si="80"/>
        <v>1.5</v>
      </c>
      <c r="N398" s="2">
        <f t="shared" si="81"/>
        <v>2.5</v>
      </c>
      <c r="O398" s="2">
        <f t="shared" si="82"/>
        <v>0.64</v>
      </c>
      <c r="P398" s="2">
        <f>ROUND((1+10^(-6-Q398))*(1-SQRT(E398)/L398),2)</f>
        <v>0.2</v>
      </c>
      <c r="Q398" s="2">
        <f t="shared" si="83"/>
        <v>-4</v>
      </c>
    </row>
    <row r="399" spans="1:17" x14ac:dyDescent="0.25">
      <c r="A399" s="1">
        <v>1000</v>
      </c>
      <c r="B399" s="1">
        <v>0.19980000000000001</v>
      </c>
      <c r="C399" s="4">
        <v>0</v>
      </c>
      <c r="D399" s="4">
        <v>0</v>
      </c>
      <c r="E399" s="1">
        <f t="shared" si="73"/>
        <v>4.8424203025000008</v>
      </c>
      <c r="F399" s="1">
        <f t="shared" si="74"/>
        <v>1.5</v>
      </c>
      <c r="G399" s="1">
        <f t="shared" si="75"/>
        <v>2.5</v>
      </c>
      <c r="H399" s="1">
        <f t="shared" si="84"/>
        <v>0.64</v>
      </c>
      <c r="I399" s="1">
        <f t="shared" si="77"/>
        <v>4.0973978864191817E-2</v>
      </c>
      <c r="J399" s="6">
        <f t="shared" si="78"/>
        <v>24.405733290254734</v>
      </c>
      <c r="K399" s="2">
        <f>IF((E399-F399-G399-H399)&lt;0,-1,1)</f>
        <v>1</v>
      </c>
      <c r="L399" s="2">
        <f t="shared" si="79"/>
        <v>2.75</v>
      </c>
      <c r="M399" s="2">
        <f t="shared" si="80"/>
        <v>1.5</v>
      </c>
      <c r="N399" s="2">
        <f t="shared" si="81"/>
        <v>2.5</v>
      </c>
      <c r="O399" s="2">
        <f t="shared" si="82"/>
        <v>0.64</v>
      </c>
      <c r="P399" s="2">
        <f>ROUND((1+10^(-6-Q399))*(1-SQRT(E399)/L399),2)</f>
        <v>0.2</v>
      </c>
      <c r="Q399" s="2">
        <f t="shared" si="83"/>
        <v>-3</v>
      </c>
    </row>
    <row r="400" spans="1:17" x14ac:dyDescent="0.25">
      <c r="A400" s="1">
        <v>1E-3</v>
      </c>
      <c r="B400" s="1">
        <v>2.0000000000000001E-4</v>
      </c>
      <c r="C400" s="4">
        <v>0.02</v>
      </c>
      <c r="D400" s="4">
        <v>0.1</v>
      </c>
      <c r="E400" s="1">
        <f t="shared" si="73"/>
        <v>7.5594753025000001</v>
      </c>
      <c r="F400" s="1">
        <f t="shared" si="74"/>
        <v>1.5</v>
      </c>
      <c r="G400" s="1">
        <f t="shared" si="75"/>
        <v>2.5499999999999998</v>
      </c>
      <c r="H400" s="1">
        <f t="shared" si="84"/>
        <v>0.70400000000000007</v>
      </c>
      <c r="I400" s="1">
        <f t="shared" si="77"/>
        <v>7.8706916729374674</v>
      </c>
      <c r="J400" s="6">
        <f t="shared" si="78"/>
        <v>0.12705363665030778</v>
      </c>
      <c r="K400" s="2">
        <f>IF((E400-F400-G400-H400)&lt;0,-1,1)</f>
        <v>1</v>
      </c>
      <c r="L400" s="2">
        <f t="shared" si="79"/>
        <v>2.75</v>
      </c>
      <c r="M400" s="2">
        <f t="shared" si="80"/>
        <v>1.5</v>
      </c>
      <c r="N400" s="2">
        <f t="shared" si="81"/>
        <v>2.5</v>
      </c>
      <c r="O400" s="2">
        <f t="shared" si="82"/>
        <v>0.64</v>
      </c>
      <c r="P400" s="2">
        <f>ROUND((1+10^(-6-Q400))*(1-SQRT(E400)/L400),2)</f>
        <v>0.2</v>
      </c>
      <c r="Q400" s="2">
        <f t="shared" si="83"/>
        <v>-9</v>
      </c>
    </row>
    <row r="401" spans="1:17" x14ac:dyDescent="0.25">
      <c r="A401" s="1">
        <v>0.01</v>
      </c>
      <c r="B401" s="1">
        <v>2E-3</v>
      </c>
      <c r="C401" s="4">
        <v>0.02</v>
      </c>
      <c r="D401" s="4">
        <v>0.1</v>
      </c>
      <c r="E401" s="1">
        <f t="shared" si="73"/>
        <v>7.5322802500000003</v>
      </c>
      <c r="F401" s="1">
        <f t="shared" si="74"/>
        <v>1.5</v>
      </c>
      <c r="G401" s="1">
        <f t="shared" si="75"/>
        <v>2.5499999999999998</v>
      </c>
      <c r="H401" s="1">
        <f t="shared" si="84"/>
        <v>0.70400000000000007</v>
      </c>
      <c r="I401" s="1">
        <f t="shared" si="77"/>
        <v>7.718841147540064</v>
      </c>
      <c r="J401" s="6">
        <f t="shared" si="78"/>
        <v>0.12955312603093178</v>
      </c>
      <c r="K401" s="2">
        <f>IF((E401-F401-G401-H401)&lt;0,-1,1)</f>
        <v>1</v>
      </c>
      <c r="L401" s="2">
        <f t="shared" si="79"/>
        <v>2.75</v>
      </c>
      <c r="M401" s="2">
        <f t="shared" si="80"/>
        <v>1.5</v>
      </c>
      <c r="N401" s="2">
        <f t="shared" si="81"/>
        <v>2.5</v>
      </c>
      <c r="O401" s="2">
        <f t="shared" si="82"/>
        <v>0.64</v>
      </c>
      <c r="P401" s="2">
        <f>ROUND((1+10^(-6-Q401))*(1-SQRT(E401)/L401),2)</f>
        <v>0.2</v>
      </c>
      <c r="Q401" s="2">
        <f t="shared" si="83"/>
        <v>-8</v>
      </c>
    </row>
    <row r="402" spans="1:17" x14ac:dyDescent="0.25">
      <c r="A402" s="1">
        <v>0.1</v>
      </c>
      <c r="B402" s="1">
        <v>1.7999999999999999E-2</v>
      </c>
      <c r="C402" s="4">
        <v>0.02</v>
      </c>
      <c r="D402" s="4">
        <v>0.1</v>
      </c>
      <c r="E402" s="1">
        <f t="shared" si="73"/>
        <v>7.2927002499999993</v>
      </c>
      <c r="F402" s="1">
        <f t="shared" si="74"/>
        <v>1.5</v>
      </c>
      <c r="G402" s="1">
        <f t="shared" si="75"/>
        <v>2.5499999999999998</v>
      </c>
      <c r="H402" s="1">
        <f t="shared" si="84"/>
        <v>0.70400000000000007</v>
      </c>
      <c r="I402" s="1">
        <f t="shared" si="77"/>
        <v>6.444998959350059</v>
      </c>
      <c r="J402" s="6">
        <f t="shared" si="78"/>
        <v>0.1551590630669154</v>
      </c>
      <c r="K402" s="2">
        <f>IF((E402-F402-G402-H402)&lt;0,-1,1)</f>
        <v>1</v>
      </c>
      <c r="L402" s="2">
        <f t="shared" si="79"/>
        <v>2.75</v>
      </c>
      <c r="M402" s="2">
        <f t="shared" si="80"/>
        <v>1.5</v>
      </c>
      <c r="N402" s="2">
        <f t="shared" si="81"/>
        <v>2.5</v>
      </c>
      <c r="O402" s="2">
        <f t="shared" si="82"/>
        <v>0.64</v>
      </c>
      <c r="P402" s="2">
        <f>ROUND((1+10^(-6-Q402))*(1-SQRT(E402)/L402),2)</f>
        <v>0.2</v>
      </c>
      <c r="Q402" s="2">
        <f t="shared" si="83"/>
        <v>-7</v>
      </c>
    </row>
    <row r="403" spans="1:17" x14ac:dyDescent="0.25">
      <c r="A403" s="1">
        <v>1</v>
      </c>
      <c r="B403" s="1">
        <v>0.1</v>
      </c>
      <c r="C403" s="4">
        <v>0.02</v>
      </c>
      <c r="D403" s="4">
        <v>0.1</v>
      </c>
      <c r="E403" s="1">
        <f t="shared" si="73"/>
        <v>6.1256250000000003</v>
      </c>
      <c r="F403" s="1">
        <f t="shared" si="74"/>
        <v>1.5</v>
      </c>
      <c r="G403" s="1">
        <f t="shared" si="75"/>
        <v>2.5499999999999998</v>
      </c>
      <c r="H403" s="1">
        <f t="shared" si="84"/>
        <v>0.70400000000000007</v>
      </c>
      <c r="I403" s="1">
        <f t="shared" si="77"/>
        <v>1.8813551406250009</v>
      </c>
      <c r="J403" s="6">
        <f t="shared" si="78"/>
        <v>0.53153175517291873</v>
      </c>
      <c r="K403" s="2">
        <f>IF((E403-F403-G403-H403)&lt;0,-1,1)</f>
        <v>1</v>
      </c>
      <c r="L403" s="2">
        <f t="shared" si="79"/>
        <v>2.75</v>
      </c>
      <c r="M403" s="2">
        <f t="shared" si="80"/>
        <v>1.5</v>
      </c>
      <c r="N403" s="2">
        <f t="shared" si="81"/>
        <v>2.5</v>
      </c>
      <c r="O403" s="2">
        <f t="shared" si="82"/>
        <v>0.64</v>
      </c>
      <c r="P403" s="2">
        <f>ROUND((1+10^(-6-Q403))*(1-SQRT(E403)/L403),2)</f>
        <v>0.2</v>
      </c>
      <c r="Q403" s="2">
        <f t="shared" si="83"/>
        <v>-6</v>
      </c>
    </row>
    <row r="404" spans="1:17" x14ac:dyDescent="0.25">
      <c r="A404" s="1">
        <v>10</v>
      </c>
      <c r="B404" s="1">
        <v>0.182</v>
      </c>
      <c r="C404" s="4">
        <v>0.02</v>
      </c>
      <c r="D404" s="4">
        <v>0.1</v>
      </c>
      <c r="E404" s="1">
        <f t="shared" si="73"/>
        <v>5.0602502500000002</v>
      </c>
      <c r="F404" s="1">
        <f t="shared" si="74"/>
        <v>1.5</v>
      </c>
      <c r="G404" s="1">
        <f t="shared" si="75"/>
        <v>2.5499999999999998</v>
      </c>
      <c r="H404" s="1">
        <f t="shared" si="84"/>
        <v>0.70400000000000007</v>
      </c>
      <c r="I404" s="1">
        <f t="shared" si="77"/>
        <v>9.3789215625062677E-2</v>
      </c>
      <c r="J404" s="6">
        <f t="shared" si="78"/>
        <v>10.662206665611313</v>
      </c>
      <c r="K404" s="2">
        <f>IF((E404-F404-G404-H404)&lt;0,-1,1)</f>
        <v>1</v>
      </c>
      <c r="L404" s="2">
        <f t="shared" si="79"/>
        <v>2.75</v>
      </c>
      <c r="M404" s="2">
        <f t="shared" si="80"/>
        <v>1.5</v>
      </c>
      <c r="N404" s="2">
        <f t="shared" si="81"/>
        <v>2.5</v>
      </c>
      <c r="O404" s="2">
        <f t="shared" si="82"/>
        <v>0.64</v>
      </c>
      <c r="P404" s="2">
        <f>ROUND((1+10^(-6-Q404))*(1-SQRT(E404)/L404),2)</f>
        <v>0.2</v>
      </c>
      <c r="Q404" s="2">
        <f t="shared" si="83"/>
        <v>-5</v>
      </c>
    </row>
    <row r="405" spans="1:17" x14ac:dyDescent="0.25">
      <c r="A405" s="1">
        <v>100</v>
      </c>
      <c r="B405" s="1">
        <v>0.19800000000000001</v>
      </c>
      <c r="C405" s="4">
        <v>0.02</v>
      </c>
      <c r="D405" s="4">
        <v>0.1</v>
      </c>
      <c r="E405" s="1">
        <f t="shared" si="73"/>
        <v>4.8642302500000012</v>
      </c>
      <c r="F405" s="1">
        <f t="shared" si="74"/>
        <v>1.5</v>
      </c>
      <c r="G405" s="1">
        <f t="shared" si="75"/>
        <v>2.5499999999999998</v>
      </c>
      <c r="H405" s="1">
        <f t="shared" si="84"/>
        <v>0.70400000000000007</v>
      </c>
      <c r="I405" s="1">
        <f t="shared" si="77"/>
        <v>1.2150708015062787E-2</v>
      </c>
      <c r="J405" s="6">
        <f t="shared" si="78"/>
        <v>82.299730909535199</v>
      </c>
      <c r="K405" s="2">
        <f>IF((E405-F405-G405-H405)&lt;0,-1,1)</f>
        <v>1</v>
      </c>
      <c r="L405" s="2">
        <f t="shared" si="79"/>
        <v>2.75</v>
      </c>
      <c r="M405" s="2">
        <f t="shared" si="80"/>
        <v>1.5</v>
      </c>
      <c r="N405" s="2">
        <f t="shared" si="81"/>
        <v>2.5</v>
      </c>
      <c r="O405" s="2">
        <f t="shared" si="82"/>
        <v>0.64</v>
      </c>
      <c r="P405" s="2">
        <f>ROUND((1+10^(-6-Q405))*(1-SQRT(E405)/L405),2)</f>
        <v>0.2</v>
      </c>
      <c r="Q405" s="2">
        <f t="shared" si="83"/>
        <v>-4</v>
      </c>
    </row>
    <row r="406" spans="1:17" x14ac:dyDescent="0.25">
      <c r="A406" s="1">
        <v>1000</v>
      </c>
      <c r="B406" s="1">
        <v>0.19980000000000001</v>
      </c>
      <c r="C406" s="4">
        <v>0.02</v>
      </c>
      <c r="D406" s="4">
        <v>0.1</v>
      </c>
      <c r="E406" s="1">
        <f t="shared" si="73"/>
        <v>4.8424203025000008</v>
      </c>
      <c r="F406" s="1">
        <f t="shared" si="74"/>
        <v>1.5</v>
      </c>
      <c r="G406" s="1">
        <f t="shared" si="75"/>
        <v>2.5499999999999998</v>
      </c>
      <c r="H406" s="1">
        <f t="shared" si="84"/>
        <v>0.70400000000000007</v>
      </c>
      <c r="I406" s="1">
        <f t="shared" si="77"/>
        <v>7.8181498941916616E-3</v>
      </c>
      <c r="J406" s="6">
        <f t="shared" si="78"/>
        <v>127.90749902901325</v>
      </c>
      <c r="K406" s="2">
        <f>IF((E406-F406-G406-H406)&lt;0,-1,1)</f>
        <v>1</v>
      </c>
      <c r="L406" s="2">
        <f t="shared" si="79"/>
        <v>2.75</v>
      </c>
      <c r="M406" s="2">
        <f t="shared" si="80"/>
        <v>1.5</v>
      </c>
      <c r="N406" s="2">
        <f t="shared" si="81"/>
        <v>2.5</v>
      </c>
      <c r="O406" s="2">
        <f t="shared" si="82"/>
        <v>0.64</v>
      </c>
      <c r="P406" s="2">
        <f>ROUND((1+10^(-6-Q406))*(1-SQRT(E406)/L406),2)</f>
        <v>0.2</v>
      </c>
      <c r="Q406" s="2">
        <f t="shared" si="83"/>
        <v>-3</v>
      </c>
    </row>
    <row r="407" spans="1:17" x14ac:dyDescent="0.25">
      <c r="A407" s="1">
        <v>1E-3</v>
      </c>
      <c r="B407" s="1">
        <v>2.0000000000000001E-4</v>
      </c>
      <c r="C407" s="4">
        <v>0.04</v>
      </c>
      <c r="D407" s="4">
        <v>0.2</v>
      </c>
      <c r="E407" s="1">
        <f t="shared" si="73"/>
        <v>7.5594753025000001</v>
      </c>
      <c r="F407" s="1">
        <f t="shared" si="74"/>
        <v>1.5</v>
      </c>
      <c r="G407" s="1">
        <f t="shared" si="75"/>
        <v>2.6</v>
      </c>
      <c r="H407" s="1">
        <f t="shared" si="84"/>
        <v>0.76800000000000002</v>
      </c>
      <c r="I407" s="1">
        <f t="shared" si="77"/>
        <v>7.2440393039674653</v>
      </c>
      <c r="J407" s="6">
        <f t="shared" si="78"/>
        <v>0.13804452985950988</v>
      </c>
      <c r="K407" s="2">
        <f>IF((E407-F407-G407-H407)&lt;0,-1,1)</f>
        <v>1</v>
      </c>
      <c r="L407" s="2">
        <f t="shared" si="79"/>
        <v>2.75</v>
      </c>
      <c r="M407" s="2">
        <f t="shared" si="80"/>
        <v>1.5</v>
      </c>
      <c r="N407" s="2">
        <f t="shared" si="81"/>
        <v>2.5</v>
      </c>
      <c r="O407" s="2">
        <f t="shared" si="82"/>
        <v>0.64</v>
      </c>
      <c r="P407" s="2">
        <f>ROUND((1+10^(-6-Q407))*(1-SQRT(E407)/L407),2)</f>
        <v>0.2</v>
      </c>
      <c r="Q407" s="2">
        <f t="shared" si="83"/>
        <v>-9</v>
      </c>
    </row>
    <row r="408" spans="1:17" x14ac:dyDescent="0.25">
      <c r="A408" s="1">
        <v>0.01</v>
      </c>
      <c r="B408" s="1">
        <v>2E-3</v>
      </c>
      <c r="C408" s="4">
        <v>0.04</v>
      </c>
      <c r="D408" s="4">
        <v>0.2</v>
      </c>
      <c r="E408" s="1">
        <f t="shared" si="73"/>
        <v>7.5322802500000003</v>
      </c>
      <c r="F408" s="1">
        <f t="shared" si="74"/>
        <v>1.5</v>
      </c>
      <c r="G408" s="1">
        <f t="shared" si="75"/>
        <v>2.6</v>
      </c>
      <c r="H408" s="1">
        <f t="shared" si="84"/>
        <v>0.76800000000000002</v>
      </c>
      <c r="I408" s="1">
        <f t="shared" si="77"/>
        <v>7.0983892505400625</v>
      </c>
      <c r="J408" s="6">
        <f t="shared" si="78"/>
        <v>0.14087703064803295</v>
      </c>
      <c r="K408" s="2">
        <f>IF((E408-F408-G408-H408)&lt;0,-1,1)</f>
        <v>1</v>
      </c>
      <c r="L408" s="2">
        <f t="shared" si="79"/>
        <v>2.75</v>
      </c>
      <c r="M408" s="2">
        <f t="shared" si="80"/>
        <v>1.5</v>
      </c>
      <c r="N408" s="2">
        <f t="shared" si="81"/>
        <v>2.5</v>
      </c>
      <c r="O408" s="2">
        <f t="shared" si="82"/>
        <v>0.64</v>
      </c>
      <c r="P408" s="2">
        <f>ROUND((1+10^(-6-Q408))*(1-SQRT(E408)/L408),2)</f>
        <v>0.2</v>
      </c>
      <c r="Q408" s="2">
        <f t="shared" si="83"/>
        <v>-8</v>
      </c>
    </row>
    <row r="409" spans="1:17" x14ac:dyDescent="0.25">
      <c r="A409" s="1">
        <v>0.1</v>
      </c>
      <c r="B409" s="1">
        <v>1.7999999999999999E-2</v>
      </c>
      <c r="C409" s="4">
        <v>0.04</v>
      </c>
      <c r="D409" s="4">
        <v>0.2</v>
      </c>
      <c r="E409" s="1">
        <f t="shared" si="73"/>
        <v>7.2927002499999993</v>
      </c>
      <c r="F409" s="1">
        <f t="shared" si="74"/>
        <v>1.5</v>
      </c>
      <c r="G409" s="1">
        <f t="shared" si="75"/>
        <v>2.6</v>
      </c>
      <c r="H409" s="1">
        <f t="shared" si="84"/>
        <v>0.76800000000000002</v>
      </c>
      <c r="I409" s="1">
        <f t="shared" si="77"/>
        <v>5.8791713023500574</v>
      </c>
      <c r="J409" s="6">
        <f t="shared" si="78"/>
        <v>0.17009199912243994</v>
      </c>
      <c r="K409" s="2">
        <f>IF((E409-F409-G409-H409)&lt;0,-1,1)</f>
        <v>1</v>
      </c>
      <c r="L409" s="2">
        <f t="shared" si="79"/>
        <v>2.75</v>
      </c>
      <c r="M409" s="2">
        <f t="shared" si="80"/>
        <v>1.5</v>
      </c>
      <c r="N409" s="2">
        <f t="shared" si="81"/>
        <v>2.5</v>
      </c>
      <c r="O409" s="2">
        <f t="shared" si="82"/>
        <v>0.64</v>
      </c>
      <c r="P409" s="2">
        <f>ROUND((1+10^(-6-Q409))*(1-SQRT(E409)/L409),2)</f>
        <v>0.2</v>
      </c>
      <c r="Q409" s="2">
        <f t="shared" si="83"/>
        <v>-7</v>
      </c>
    </row>
    <row r="410" spans="1:17" x14ac:dyDescent="0.25">
      <c r="A410" s="1">
        <v>1</v>
      </c>
      <c r="B410" s="1">
        <v>0.1</v>
      </c>
      <c r="C410" s="4">
        <v>0.04</v>
      </c>
      <c r="D410" s="4">
        <v>0.2</v>
      </c>
      <c r="E410" s="1">
        <f t="shared" si="73"/>
        <v>6.1256250000000003</v>
      </c>
      <c r="F410" s="1">
        <f t="shared" si="74"/>
        <v>1.5</v>
      </c>
      <c r="G410" s="1">
        <f t="shared" si="75"/>
        <v>2.6</v>
      </c>
      <c r="H410" s="1">
        <f t="shared" si="84"/>
        <v>0.76800000000000002</v>
      </c>
      <c r="I410" s="1">
        <f t="shared" si="77"/>
        <v>1.5816206406250006</v>
      </c>
      <c r="J410" s="6">
        <f t="shared" si="78"/>
        <v>0.63226286652710562</v>
      </c>
      <c r="K410" s="2">
        <f>IF((E410-F410-G410-H410)&lt;0,-1,1)</f>
        <v>1</v>
      </c>
      <c r="L410" s="2">
        <f t="shared" si="79"/>
        <v>2.75</v>
      </c>
      <c r="M410" s="2">
        <f t="shared" si="80"/>
        <v>1.5</v>
      </c>
      <c r="N410" s="2">
        <f t="shared" si="81"/>
        <v>2.5</v>
      </c>
      <c r="O410" s="2">
        <f t="shared" si="82"/>
        <v>0.64</v>
      </c>
      <c r="P410" s="2">
        <f>ROUND((1+10^(-6-Q410))*(1-SQRT(E410)/L410),2)</f>
        <v>0.2</v>
      </c>
      <c r="Q410" s="2">
        <f t="shared" si="83"/>
        <v>-6</v>
      </c>
    </row>
    <row r="411" spans="1:17" x14ac:dyDescent="0.25">
      <c r="A411" s="1">
        <v>10</v>
      </c>
      <c r="B411" s="1">
        <v>0.182</v>
      </c>
      <c r="C411" s="4">
        <v>0.04</v>
      </c>
      <c r="D411" s="4">
        <v>0.2</v>
      </c>
      <c r="E411" s="1">
        <f t="shared" si="73"/>
        <v>5.0602502500000002</v>
      </c>
      <c r="F411" s="1">
        <f t="shared" si="74"/>
        <v>1.5</v>
      </c>
      <c r="G411" s="1">
        <f t="shared" si="75"/>
        <v>2.6</v>
      </c>
      <c r="H411" s="1">
        <f t="shared" si="84"/>
        <v>0.76800000000000002</v>
      </c>
      <c r="I411" s="1">
        <f t="shared" si="77"/>
        <v>3.6960158625062522E-2</v>
      </c>
      <c r="J411" s="6">
        <f t="shared" si="78"/>
        <v>27.056160936547073</v>
      </c>
      <c r="K411" s="2">
        <f>IF((E411-F411-G411-H411)&lt;0,-1,1)</f>
        <v>1</v>
      </c>
      <c r="L411" s="2">
        <f t="shared" si="79"/>
        <v>2.75</v>
      </c>
      <c r="M411" s="2">
        <f t="shared" si="80"/>
        <v>1.5</v>
      </c>
      <c r="N411" s="2">
        <f t="shared" si="81"/>
        <v>2.5</v>
      </c>
      <c r="O411" s="2">
        <f t="shared" si="82"/>
        <v>0.64</v>
      </c>
      <c r="P411" s="2">
        <f>ROUND((1+10^(-6-Q411))*(1-SQRT(E411)/L411),2)</f>
        <v>0.2</v>
      </c>
      <c r="Q411" s="2">
        <f t="shared" si="83"/>
        <v>-5</v>
      </c>
    </row>
    <row r="412" spans="1:17" x14ac:dyDescent="0.25">
      <c r="A412" s="1">
        <v>1E-3</v>
      </c>
      <c r="B412" s="1">
        <v>2.0000000000000001E-4</v>
      </c>
      <c r="C412" s="4">
        <v>0.06</v>
      </c>
      <c r="D412" s="4">
        <v>0.3</v>
      </c>
      <c r="E412" s="1">
        <f t="shared" si="73"/>
        <v>7.5594753025000001</v>
      </c>
      <c r="F412" s="1">
        <f t="shared" si="74"/>
        <v>1.5</v>
      </c>
      <c r="G412" s="1">
        <f t="shared" si="75"/>
        <v>2.6500000000000004</v>
      </c>
      <c r="H412" s="1">
        <f t="shared" si="84"/>
        <v>0.83200000000000007</v>
      </c>
      <c r="I412" s="1">
        <f t="shared" si="77"/>
        <v>6.6433789349974663</v>
      </c>
      <c r="J412" s="6">
        <f t="shared" si="78"/>
        <v>0.15052581070334223</v>
      </c>
      <c r="K412" s="2">
        <f>IF((E412-F412-G412-H412)&lt;0,-1,1)</f>
        <v>1</v>
      </c>
      <c r="L412" s="2">
        <f t="shared" si="79"/>
        <v>2.75</v>
      </c>
      <c r="M412" s="2">
        <f t="shared" si="80"/>
        <v>1.5</v>
      </c>
      <c r="N412" s="2">
        <f t="shared" si="81"/>
        <v>2.5</v>
      </c>
      <c r="O412" s="2">
        <f t="shared" si="82"/>
        <v>0.64</v>
      </c>
      <c r="P412" s="2">
        <f>ROUND((1+10^(-6-Q412))*(1-SQRT(E412)/L412),2)</f>
        <v>0.2</v>
      </c>
      <c r="Q412" s="2">
        <f t="shared" si="83"/>
        <v>-9</v>
      </c>
    </row>
    <row r="413" spans="1:17" x14ac:dyDescent="0.25">
      <c r="A413" s="1">
        <v>0.01</v>
      </c>
      <c r="B413" s="1">
        <v>2E-3</v>
      </c>
      <c r="C413" s="4">
        <v>0.06</v>
      </c>
      <c r="D413" s="4">
        <v>0.3</v>
      </c>
      <c r="E413" s="1">
        <f t="shared" si="73"/>
        <v>7.5322802500000003</v>
      </c>
      <c r="F413" s="1">
        <f t="shared" si="74"/>
        <v>1.5</v>
      </c>
      <c r="G413" s="1">
        <f t="shared" si="75"/>
        <v>2.6500000000000004</v>
      </c>
      <c r="H413" s="1">
        <f t="shared" si="84"/>
        <v>0.83200000000000007</v>
      </c>
      <c r="I413" s="1">
        <f t="shared" si="77"/>
        <v>6.5039293535400633</v>
      </c>
      <c r="J413" s="6">
        <f t="shared" si="78"/>
        <v>0.1537532075829981</v>
      </c>
      <c r="K413" s="2">
        <f>IF((E413-F413-G413-H413)&lt;0,-1,1)</f>
        <v>1</v>
      </c>
      <c r="L413" s="2">
        <f t="shared" si="79"/>
        <v>2.75</v>
      </c>
      <c r="M413" s="2">
        <f t="shared" si="80"/>
        <v>1.5</v>
      </c>
      <c r="N413" s="2">
        <f t="shared" si="81"/>
        <v>2.5</v>
      </c>
      <c r="O413" s="2">
        <f t="shared" si="82"/>
        <v>0.64</v>
      </c>
      <c r="P413" s="2">
        <f>ROUND((1+10^(-6-Q413))*(1-SQRT(E413)/L413),2)</f>
        <v>0.2</v>
      </c>
      <c r="Q413" s="2">
        <f t="shared" si="83"/>
        <v>-8</v>
      </c>
    </row>
    <row r="414" spans="1:17" x14ac:dyDescent="0.25">
      <c r="A414" s="1">
        <v>0.1</v>
      </c>
      <c r="B414" s="1">
        <v>1.7999999999999999E-2</v>
      </c>
      <c r="C414" s="4">
        <v>0.06</v>
      </c>
      <c r="D414" s="4">
        <v>0.3</v>
      </c>
      <c r="E414" s="1">
        <f t="shared" si="73"/>
        <v>7.2927002499999993</v>
      </c>
      <c r="F414" s="1">
        <f t="shared" si="74"/>
        <v>1.5</v>
      </c>
      <c r="G414" s="1">
        <f t="shared" si="75"/>
        <v>2.6500000000000004</v>
      </c>
      <c r="H414" s="1">
        <f t="shared" si="84"/>
        <v>0.83200000000000007</v>
      </c>
      <c r="I414" s="1">
        <f t="shared" si="77"/>
        <v>5.3393356453500589</v>
      </c>
      <c r="J414" s="6">
        <f t="shared" si="78"/>
        <v>0.18728921843879281</v>
      </c>
      <c r="K414" s="2">
        <f>IF((E414-F414-G414-H414)&lt;0,-1,1)</f>
        <v>1</v>
      </c>
      <c r="L414" s="2">
        <f t="shared" si="79"/>
        <v>2.75</v>
      </c>
      <c r="M414" s="2">
        <f t="shared" si="80"/>
        <v>1.5</v>
      </c>
      <c r="N414" s="2">
        <f t="shared" si="81"/>
        <v>2.5</v>
      </c>
      <c r="O414" s="2">
        <f t="shared" si="82"/>
        <v>0.64</v>
      </c>
      <c r="P414" s="2">
        <f>ROUND((1+10^(-6-Q414))*(1-SQRT(E414)/L414),2)</f>
        <v>0.2</v>
      </c>
      <c r="Q414" s="2">
        <f t="shared" si="83"/>
        <v>-7</v>
      </c>
    </row>
    <row r="415" spans="1:17" x14ac:dyDescent="0.25">
      <c r="A415" s="1">
        <v>1</v>
      </c>
      <c r="B415" s="1">
        <v>0.1</v>
      </c>
      <c r="C415" s="4">
        <v>0.06</v>
      </c>
      <c r="D415" s="4">
        <v>0.3</v>
      </c>
      <c r="E415" s="1">
        <f t="shared" si="73"/>
        <v>6.1256250000000003</v>
      </c>
      <c r="F415" s="1">
        <f t="shared" si="74"/>
        <v>1.5</v>
      </c>
      <c r="G415" s="1">
        <f t="shared" si="75"/>
        <v>2.6500000000000004</v>
      </c>
      <c r="H415" s="1">
        <f t="shared" si="84"/>
        <v>0.83200000000000007</v>
      </c>
      <c r="I415" s="1">
        <f t="shared" si="77"/>
        <v>1.3078781406249997</v>
      </c>
      <c r="J415" s="6">
        <f t="shared" si="78"/>
        <v>0.76459722732434909</v>
      </c>
      <c r="K415" s="2">
        <f>IF((E415-F415-G415-H415)&lt;0,-1,1)</f>
        <v>1</v>
      </c>
      <c r="L415" s="2">
        <f t="shared" si="79"/>
        <v>2.75</v>
      </c>
      <c r="M415" s="2">
        <f t="shared" si="80"/>
        <v>1.5</v>
      </c>
      <c r="N415" s="2">
        <f t="shared" si="81"/>
        <v>2.5</v>
      </c>
      <c r="O415" s="2">
        <f t="shared" si="82"/>
        <v>0.64</v>
      </c>
      <c r="P415" s="2">
        <f>ROUND((1+10^(-6-Q415))*(1-SQRT(E415)/L415),2)</f>
        <v>0.2</v>
      </c>
      <c r="Q415" s="2">
        <f t="shared" si="83"/>
        <v>-6</v>
      </c>
    </row>
    <row r="416" spans="1:17" x14ac:dyDescent="0.25">
      <c r="A416" s="1">
        <v>10</v>
      </c>
      <c r="B416" s="1">
        <v>0.182</v>
      </c>
      <c r="C416" s="4">
        <v>0.06</v>
      </c>
      <c r="D416" s="4">
        <v>0.3</v>
      </c>
      <c r="E416" s="1">
        <f t="shared" si="73"/>
        <v>5.0602502500000002</v>
      </c>
      <c r="F416" s="1">
        <f t="shared" si="74"/>
        <v>1.5</v>
      </c>
      <c r="G416" s="1">
        <f t="shared" si="75"/>
        <v>2.6500000000000004</v>
      </c>
      <c r="H416" s="1">
        <f t="shared" si="84"/>
        <v>0.83200000000000007</v>
      </c>
      <c r="I416" s="1">
        <f t="shared" si="77"/>
        <v>6.1231016250624598E-3</v>
      </c>
      <c r="J416" s="6">
        <f t="shared" si="78"/>
        <v>163.3159240583075</v>
      </c>
      <c r="K416" s="2">
        <f>IF((E416-F416-G416-H416)&lt;0,-1,1)</f>
        <v>1</v>
      </c>
      <c r="L416" s="2">
        <f t="shared" si="79"/>
        <v>2.75</v>
      </c>
      <c r="M416" s="2">
        <f t="shared" si="80"/>
        <v>1.5</v>
      </c>
      <c r="N416" s="2">
        <f t="shared" si="81"/>
        <v>2.5</v>
      </c>
      <c r="O416" s="2">
        <f t="shared" si="82"/>
        <v>0.64</v>
      </c>
      <c r="P416" s="2">
        <f>ROUND((1+10^(-6-Q416))*(1-SQRT(E416)/L416),2)</f>
        <v>0.2</v>
      </c>
      <c r="Q416" s="2">
        <f t="shared" si="83"/>
        <v>-5</v>
      </c>
    </row>
    <row r="417" spans="1:17" x14ac:dyDescent="0.25">
      <c r="A417" s="1">
        <v>1E-3</v>
      </c>
      <c r="B417" s="1">
        <v>2.0000000000000001E-4</v>
      </c>
      <c r="C417" s="4">
        <v>0.08</v>
      </c>
      <c r="D417" s="4">
        <v>0.4</v>
      </c>
      <c r="E417" s="1">
        <f t="shared" si="73"/>
        <v>7.5594753025000001</v>
      </c>
      <c r="F417" s="1">
        <f t="shared" si="74"/>
        <v>1.5</v>
      </c>
      <c r="G417" s="1">
        <f t="shared" si="75"/>
        <v>2.7</v>
      </c>
      <c r="H417" s="1">
        <f t="shared" si="84"/>
        <v>0.89599999999999991</v>
      </c>
      <c r="I417" s="1">
        <f t="shared" si="77"/>
        <v>6.0687105660274669</v>
      </c>
      <c r="J417" s="6">
        <f t="shared" si="78"/>
        <v>0.16477964950214993</v>
      </c>
      <c r="K417" s="2">
        <f>IF((E417-F417-G417-H417)&lt;0,-1,1)</f>
        <v>1</v>
      </c>
      <c r="L417" s="2">
        <f t="shared" si="79"/>
        <v>2.75</v>
      </c>
      <c r="M417" s="2">
        <f t="shared" si="80"/>
        <v>1.5</v>
      </c>
      <c r="N417" s="2">
        <f t="shared" si="81"/>
        <v>2.5</v>
      </c>
      <c r="O417" s="2">
        <f t="shared" si="82"/>
        <v>0.64</v>
      </c>
      <c r="P417" s="2">
        <f>ROUND((1+10^(-6-Q417))*(1-SQRT(E417)/L417),2)</f>
        <v>0.2</v>
      </c>
      <c r="Q417" s="2">
        <f t="shared" si="83"/>
        <v>-9</v>
      </c>
    </row>
    <row r="418" spans="1:17" x14ac:dyDescent="0.25">
      <c r="A418" s="1">
        <v>0.01</v>
      </c>
      <c r="B418" s="1">
        <v>2E-3</v>
      </c>
      <c r="C418" s="4">
        <v>0.08</v>
      </c>
      <c r="D418" s="4">
        <v>0.4</v>
      </c>
      <c r="E418" s="1">
        <f t="shared" si="73"/>
        <v>7.5322802500000003</v>
      </c>
      <c r="F418" s="1">
        <f t="shared" si="74"/>
        <v>1.5</v>
      </c>
      <c r="G418" s="1">
        <f t="shared" si="75"/>
        <v>2.7</v>
      </c>
      <c r="H418" s="1">
        <f t="shared" si="84"/>
        <v>0.89599999999999991</v>
      </c>
      <c r="I418" s="1">
        <f t="shared" si="77"/>
        <v>5.9354614565400636</v>
      </c>
      <c r="J418" s="6">
        <f t="shared" si="78"/>
        <v>0.16847889710380265</v>
      </c>
      <c r="K418" s="2">
        <f>IF((E418-F418-G418-H418)&lt;0,-1,1)</f>
        <v>1</v>
      </c>
      <c r="L418" s="2">
        <f t="shared" si="79"/>
        <v>2.75</v>
      </c>
      <c r="M418" s="2">
        <f t="shared" si="80"/>
        <v>1.5</v>
      </c>
      <c r="N418" s="2">
        <f t="shared" si="81"/>
        <v>2.5</v>
      </c>
      <c r="O418" s="2">
        <f t="shared" si="82"/>
        <v>0.64</v>
      </c>
      <c r="P418" s="2">
        <f>ROUND((1+10^(-6-Q418))*(1-SQRT(E418)/L418),2)</f>
        <v>0.2</v>
      </c>
      <c r="Q418" s="2">
        <f t="shared" si="83"/>
        <v>-8</v>
      </c>
    </row>
    <row r="419" spans="1:17" x14ac:dyDescent="0.25">
      <c r="A419" s="1">
        <v>0.1</v>
      </c>
      <c r="B419" s="1">
        <v>1.7999999999999999E-2</v>
      </c>
      <c r="C419" s="4">
        <v>0.08</v>
      </c>
      <c r="D419" s="4">
        <v>0.4</v>
      </c>
      <c r="E419" s="1">
        <f t="shared" ref="E419:E482" si="85">(2.75*2.75)*((1-B419)*(1-B419))</f>
        <v>7.2927002499999993</v>
      </c>
      <c r="F419" s="1">
        <f t="shared" si="74"/>
        <v>1.5</v>
      </c>
      <c r="G419" s="1">
        <f t="shared" si="75"/>
        <v>2.7</v>
      </c>
      <c r="H419" s="1">
        <f t="shared" si="84"/>
        <v>0.89599999999999991</v>
      </c>
      <c r="I419" s="1">
        <f t="shared" si="77"/>
        <v>4.8254919883500591</v>
      </c>
      <c r="J419" s="6">
        <f t="shared" si="78"/>
        <v>0.20723275521216269</v>
      </c>
      <c r="K419" s="2">
        <f>IF((E419-F419-G419-H419)&lt;0,-1,1)</f>
        <v>1</v>
      </c>
      <c r="L419" s="2">
        <f t="shared" si="79"/>
        <v>2.75</v>
      </c>
      <c r="M419" s="2">
        <f t="shared" si="80"/>
        <v>1.5</v>
      </c>
      <c r="N419" s="2">
        <f t="shared" si="81"/>
        <v>2.5</v>
      </c>
      <c r="O419" s="2">
        <f t="shared" si="82"/>
        <v>0.64</v>
      </c>
      <c r="P419" s="2">
        <f>ROUND((1+10^(-6-Q419))*(1-SQRT(E419)/L419),2)</f>
        <v>0.2</v>
      </c>
      <c r="Q419" s="2">
        <f t="shared" si="83"/>
        <v>-7</v>
      </c>
    </row>
    <row r="420" spans="1:17" x14ac:dyDescent="0.25">
      <c r="A420" s="1">
        <v>1</v>
      </c>
      <c r="B420" s="1">
        <v>0.1</v>
      </c>
      <c r="C420" s="4">
        <v>0.08</v>
      </c>
      <c r="D420" s="4">
        <v>0.4</v>
      </c>
      <c r="E420" s="1">
        <f t="shared" si="85"/>
        <v>6.1256250000000003</v>
      </c>
      <c r="F420" s="1">
        <f t="shared" si="74"/>
        <v>1.5</v>
      </c>
      <c r="G420" s="1">
        <f t="shared" si="75"/>
        <v>2.7</v>
      </c>
      <c r="H420" s="1">
        <f t="shared" si="84"/>
        <v>0.89599999999999991</v>
      </c>
      <c r="I420" s="1">
        <f t="shared" si="77"/>
        <v>1.0601276406250004</v>
      </c>
      <c r="J420" s="6">
        <f t="shared" si="78"/>
        <v>0.94328264039078158</v>
      </c>
      <c r="K420" s="2">
        <f>IF((E420-F420-G420-H420)&lt;0,-1,1)</f>
        <v>1</v>
      </c>
      <c r="L420" s="2">
        <f t="shared" si="79"/>
        <v>2.75</v>
      </c>
      <c r="M420" s="2">
        <f t="shared" si="80"/>
        <v>1.5</v>
      </c>
      <c r="N420" s="2">
        <f t="shared" si="81"/>
        <v>2.5</v>
      </c>
      <c r="O420" s="2">
        <f t="shared" si="82"/>
        <v>0.64</v>
      </c>
      <c r="P420" s="2">
        <f>ROUND((1+10^(-6-Q420))*(1-SQRT(E420)/L420),2)</f>
        <v>0.2</v>
      </c>
      <c r="Q420" s="2">
        <f t="shared" si="83"/>
        <v>-6</v>
      </c>
    </row>
    <row r="421" spans="1:17" x14ac:dyDescent="0.25">
      <c r="A421" s="1">
        <v>1E-3</v>
      </c>
      <c r="B421" s="1">
        <v>2.0000000000000001E-4</v>
      </c>
      <c r="C421" s="4">
        <v>0.1</v>
      </c>
      <c r="D421" s="4">
        <v>0.5</v>
      </c>
      <c r="E421" s="1">
        <f t="shared" si="85"/>
        <v>7.5594753025000001</v>
      </c>
      <c r="F421" s="1">
        <f t="shared" si="74"/>
        <v>1.5</v>
      </c>
      <c r="G421" s="1">
        <f t="shared" si="75"/>
        <v>2.75</v>
      </c>
      <c r="H421" s="1">
        <f t="shared" si="84"/>
        <v>0.96</v>
      </c>
      <c r="I421" s="1">
        <f t="shared" si="77"/>
        <v>5.5200341970574671</v>
      </c>
      <c r="J421" s="6">
        <f t="shared" si="78"/>
        <v>0.1811582979926219</v>
      </c>
      <c r="K421" s="2">
        <f>IF((E421-F421-G421-H421)&lt;0,-1,1)</f>
        <v>1</v>
      </c>
      <c r="L421" s="2">
        <f t="shared" si="79"/>
        <v>2.75</v>
      </c>
      <c r="M421" s="2">
        <f t="shared" si="80"/>
        <v>1.5</v>
      </c>
      <c r="N421" s="2">
        <f t="shared" si="81"/>
        <v>2.5</v>
      </c>
      <c r="O421" s="2">
        <f t="shared" si="82"/>
        <v>0.64</v>
      </c>
      <c r="P421" s="2">
        <f>ROUND((1+10^(-6-Q421))*(1-SQRT(E421)/L421),2)</f>
        <v>0.2</v>
      </c>
      <c r="Q421" s="2">
        <f t="shared" si="83"/>
        <v>-9</v>
      </c>
    </row>
    <row r="422" spans="1:17" x14ac:dyDescent="0.25">
      <c r="A422" s="1">
        <v>0.01</v>
      </c>
      <c r="B422" s="1">
        <v>2E-3</v>
      </c>
      <c r="C422" s="4">
        <v>0.1</v>
      </c>
      <c r="D422" s="4">
        <v>0.5</v>
      </c>
      <c r="E422" s="1">
        <f t="shared" si="85"/>
        <v>7.5322802500000003</v>
      </c>
      <c r="F422" s="1">
        <f t="shared" si="74"/>
        <v>1.5</v>
      </c>
      <c r="G422" s="1">
        <f t="shared" si="75"/>
        <v>2.75</v>
      </c>
      <c r="H422" s="1">
        <f t="shared" si="84"/>
        <v>0.96</v>
      </c>
      <c r="I422" s="1">
        <f t="shared" si="77"/>
        <v>5.3929855595400644</v>
      </c>
      <c r="J422" s="6">
        <f t="shared" si="78"/>
        <v>0.18542604814341168</v>
      </c>
      <c r="K422" s="2">
        <f>IF((E422-F422-G422-H422)&lt;0,-1,1)</f>
        <v>1</v>
      </c>
      <c r="L422" s="2">
        <f t="shared" si="79"/>
        <v>2.75</v>
      </c>
      <c r="M422" s="2">
        <f t="shared" si="80"/>
        <v>1.5</v>
      </c>
      <c r="N422" s="2">
        <f t="shared" si="81"/>
        <v>2.5</v>
      </c>
      <c r="O422" s="2">
        <f t="shared" si="82"/>
        <v>0.64</v>
      </c>
      <c r="P422" s="2">
        <f>ROUND((1+10^(-6-Q422))*(1-SQRT(E422)/L422),2)</f>
        <v>0.2</v>
      </c>
      <c r="Q422" s="2">
        <f t="shared" si="83"/>
        <v>-8</v>
      </c>
    </row>
    <row r="423" spans="1:17" x14ac:dyDescent="0.25">
      <c r="A423" s="1">
        <v>0.1</v>
      </c>
      <c r="B423" s="1">
        <v>1.7999999999999999E-2</v>
      </c>
      <c r="C423" s="4">
        <v>0.1</v>
      </c>
      <c r="D423" s="4">
        <v>0.5</v>
      </c>
      <c r="E423" s="1">
        <f t="shared" si="85"/>
        <v>7.2927002499999993</v>
      </c>
      <c r="F423" s="1">
        <f t="shared" ref="F423:F478" si="86">1.5</f>
        <v>1.5</v>
      </c>
      <c r="G423" s="1">
        <f t="shared" si="75"/>
        <v>2.75</v>
      </c>
      <c r="H423" s="1">
        <f t="shared" si="84"/>
        <v>0.96</v>
      </c>
      <c r="I423" s="1">
        <f t="shared" si="77"/>
        <v>4.3376403313500598</v>
      </c>
      <c r="J423" s="6">
        <f t="shared" si="78"/>
        <v>0.23054009175739038</v>
      </c>
      <c r="K423" s="2">
        <f>IF((E423-F423-G423-H423)&lt;0,-1,1)</f>
        <v>1</v>
      </c>
      <c r="L423" s="2">
        <f t="shared" si="79"/>
        <v>2.75</v>
      </c>
      <c r="M423" s="2">
        <f t="shared" si="80"/>
        <v>1.5</v>
      </c>
      <c r="N423" s="2">
        <f t="shared" si="81"/>
        <v>2.5</v>
      </c>
      <c r="O423" s="2">
        <f t="shared" si="82"/>
        <v>0.64</v>
      </c>
      <c r="P423" s="2">
        <f>ROUND((1+10^(-6-Q423))*(1-SQRT(E423)/L423),2)</f>
        <v>0.2</v>
      </c>
      <c r="Q423" s="2">
        <f t="shared" si="83"/>
        <v>-7</v>
      </c>
    </row>
    <row r="424" spans="1:17" x14ac:dyDescent="0.25">
      <c r="A424" s="1">
        <v>1</v>
      </c>
      <c r="B424" s="1">
        <v>0.1</v>
      </c>
      <c r="C424" s="4">
        <v>0.1</v>
      </c>
      <c r="D424" s="4">
        <v>0.5</v>
      </c>
      <c r="E424" s="1">
        <f t="shared" si="85"/>
        <v>6.1256250000000003</v>
      </c>
      <c r="F424" s="1">
        <f t="shared" si="86"/>
        <v>1.5</v>
      </c>
      <c r="G424" s="1">
        <f t="shared" si="75"/>
        <v>2.75</v>
      </c>
      <c r="H424" s="1">
        <f t="shared" si="84"/>
        <v>0.96</v>
      </c>
      <c r="I424" s="1">
        <f t="shared" si="77"/>
        <v>0.83836914062500068</v>
      </c>
      <c r="J424" s="6">
        <f t="shared" si="78"/>
        <v>1.1927919952474684</v>
      </c>
      <c r="K424" s="2">
        <f>IF((E424-F424-G424-H424)&lt;0,-1,1)</f>
        <v>1</v>
      </c>
      <c r="L424" s="2">
        <f t="shared" si="79"/>
        <v>2.75</v>
      </c>
      <c r="M424" s="2">
        <f t="shared" si="80"/>
        <v>1.5</v>
      </c>
      <c r="N424" s="2">
        <f t="shared" si="81"/>
        <v>2.5</v>
      </c>
      <c r="O424" s="2">
        <f t="shared" si="82"/>
        <v>0.64</v>
      </c>
      <c r="P424" s="2">
        <f>ROUND((1+10^(-6-Q424))*(1-SQRT(E424)/L424),2)</f>
        <v>0.2</v>
      </c>
      <c r="Q424" s="2">
        <f t="shared" si="83"/>
        <v>-6</v>
      </c>
    </row>
    <row r="425" spans="1:17" x14ac:dyDescent="0.25">
      <c r="A425" s="1">
        <v>1E-3</v>
      </c>
      <c r="B425" s="1">
        <v>2.0000000000000001E-4</v>
      </c>
      <c r="C425" s="4">
        <v>0.2</v>
      </c>
      <c r="D425" s="4">
        <v>1</v>
      </c>
      <c r="E425" s="1">
        <f t="shared" si="85"/>
        <v>7.5594753025000001</v>
      </c>
      <c r="F425" s="1">
        <f t="shared" si="86"/>
        <v>1.5</v>
      </c>
      <c r="G425" s="1">
        <f t="shared" si="75"/>
        <v>3</v>
      </c>
      <c r="H425" s="1">
        <f t="shared" si="84"/>
        <v>1.28</v>
      </c>
      <c r="I425" s="1">
        <f t="shared" si="77"/>
        <v>3.1665323522074669</v>
      </c>
      <c r="J425" s="6">
        <f t="shared" si="78"/>
        <v>0.31580286849205114</v>
      </c>
      <c r="K425" s="2">
        <f>IF((E425-F425-G425-H425)&lt;0,-1,1)</f>
        <v>1</v>
      </c>
      <c r="L425" s="2">
        <f t="shared" si="79"/>
        <v>2.75</v>
      </c>
      <c r="M425" s="2">
        <f t="shared" si="80"/>
        <v>1.5</v>
      </c>
      <c r="N425" s="2">
        <f t="shared" si="81"/>
        <v>2.5</v>
      </c>
      <c r="O425" s="2">
        <f t="shared" si="82"/>
        <v>0.64</v>
      </c>
      <c r="P425" s="2">
        <f>ROUND((1+10^(-6-Q425))*(1-SQRT(E425)/L425),2)</f>
        <v>0.2</v>
      </c>
      <c r="Q425" s="2">
        <f t="shared" si="83"/>
        <v>-9</v>
      </c>
    </row>
    <row r="426" spans="1:17" x14ac:dyDescent="0.25">
      <c r="A426" s="1">
        <v>0.01</v>
      </c>
      <c r="B426" s="1">
        <v>2E-3</v>
      </c>
      <c r="C426" s="4">
        <v>0.2</v>
      </c>
      <c r="D426" s="4">
        <v>1</v>
      </c>
      <c r="E426" s="1">
        <f t="shared" si="85"/>
        <v>7.5322802500000003</v>
      </c>
      <c r="F426" s="1">
        <f t="shared" si="86"/>
        <v>1.5</v>
      </c>
      <c r="G426" s="1">
        <f t="shared" si="75"/>
        <v>3</v>
      </c>
      <c r="H426" s="1">
        <f t="shared" si="84"/>
        <v>1.28</v>
      </c>
      <c r="I426" s="1">
        <f t="shared" si="77"/>
        <v>3.0704860745400637</v>
      </c>
      <c r="J426" s="6">
        <f t="shared" si="78"/>
        <v>0.32568133374446018</v>
      </c>
      <c r="K426" s="2">
        <f>IF((E426-F426-G426-H426)&lt;0,-1,1)</f>
        <v>1</v>
      </c>
      <c r="L426" s="2">
        <f t="shared" si="79"/>
        <v>2.75</v>
      </c>
      <c r="M426" s="2">
        <f t="shared" si="80"/>
        <v>1.5</v>
      </c>
      <c r="N426" s="2">
        <f t="shared" si="81"/>
        <v>2.5</v>
      </c>
      <c r="O426" s="2">
        <f t="shared" si="82"/>
        <v>0.64</v>
      </c>
      <c r="P426" s="2">
        <f>ROUND((1+10^(-6-Q426))*(1-SQRT(E426)/L426),2)</f>
        <v>0.2</v>
      </c>
      <c r="Q426" s="2">
        <f t="shared" si="83"/>
        <v>-8</v>
      </c>
    </row>
    <row r="427" spans="1:17" x14ac:dyDescent="0.25">
      <c r="A427" s="1">
        <v>0.1</v>
      </c>
      <c r="B427" s="1">
        <v>1.7999999999999999E-2</v>
      </c>
      <c r="C427" s="4">
        <v>0.2</v>
      </c>
      <c r="D427" s="4">
        <v>1</v>
      </c>
      <c r="E427" s="1">
        <f t="shared" si="85"/>
        <v>7.2927002499999993</v>
      </c>
      <c r="F427" s="1">
        <f t="shared" si="86"/>
        <v>1.5</v>
      </c>
      <c r="G427" s="1">
        <f t="shared" si="75"/>
        <v>3</v>
      </c>
      <c r="H427" s="1">
        <f t="shared" si="84"/>
        <v>1.28</v>
      </c>
      <c r="I427" s="1">
        <f t="shared" si="77"/>
        <v>2.2882620463500603</v>
      </c>
      <c r="J427" s="6">
        <f t="shared" si="78"/>
        <v>0.43701288565051832</v>
      </c>
      <c r="K427" s="2">
        <f>IF((E427-F427-G427-H427)&lt;0,-1,1)</f>
        <v>1</v>
      </c>
      <c r="L427" s="2">
        <f t="shared" si="79"/>
        <v>2.75</v>
      </c>
      <c r="M427" s="2">
        <f t="shared" si="80"/>
        <v>1.5</v>
      </c>
      <c r="N427" s="2">
        <f t="shared" si="81"/>
        <v>2.5</v>
      </c>
      <c r="O427" s="2">
        <f t="shared" si="82"/>
        <v>0.64</v>
      </c>
      <c r="P427" s="2">
        <f>ROUND((1+10^(-6-Q427))*(1-SQRT(E427)/L427),2)</f>
        <v>0.2</v>
      </c>
      <c r="Q427" s="2">
        <f t="shared" si="83"/>
        <v>-7</v>
      </c>
    </row>
    <row r="428" spans="1:17" x14ac:dyDescent="0.25">
      <c r="A428" s="1">
        <v>1</v>
      </c>
      <c r="B428" s="1">
        <v>0.1</v>
      </c>
      <c r="C428" s="4">
        <v>0.2</v>
      </c>
      <c r="D428" s="4">
        <v>1</v>
      </c>
      <c r="E428" s="1">
        <f t="shared" si="85"/>
        <v>6.1256250000000003</v>
      </c>
      <c r="F428" s="1">
        <f t="shared" si="86"/>
        <v>1.5</v>
      </c>
      <c r="G428" s="1">
        <f t="shared" ref="G428:G436" si="87">2.5*(1+C428)</f>
        <v>3</v>
      </c>
      <c r="H428" s="1">
        <f t="shared" si="84"/>
        <v>1.28</v>
      </c>
      <c r="I428" s="1">
        <f t="shared" si="77"/>
        <v>0.11945664062500021</v>
      </c>
      <c r="J428" s="6">
        <f t="shared" si="78"/>
        <v>8.3712382565588186</v>
      </c>
      <c r="K428" s="2">
        <f>IF((E428-F428-G428-H428)&lt;0,-1,1)</f>
        <v>1</v>
      </c>
      <c r="L428" s="2">
        <f t="shared" si="79"/>
        <v>2.75</v>
      </c>
      <c r="M428" s="2">
        <f t="shared" si="80"/>
        <v>1.5</v>
      </c>
      <c r="N428" s="2">
        <f t="shared" si="81"/>
        <v>2.5</v>
      </c>
      <c r="O428" s="2">
        <f t="shared" si="82"/>
        <v>0.64</v>
      </c>
      <c r="P428" s="2">
        <f>ROUND((1+10^(-6-Q428))*(1-SQRT(E428)/L428),2)</f>
        <v>0.2</v>
      </c>
      <c r="Q428" s="2">
        <f t="shared" si="83"/>
        <v>-6</v>
      </c>
    </row>
    <row r="429" spans="1:17" x14ac:dyDescent="0.25">
      <c r="A429" s="1">
        <v>1E-3</v>
      </c>
      <c r="B429" s="1">
        <v>2.0000000000000001E-4</v>
      </c>
      <c r="C429" s="4">
        <v>0.3</v>
      </c>
      <c r="D429" s="4">
        <v>1.5</v>
      </c>
      <c r="E429" s="1">
        <f t="shared" si="85"/>
        <v>7.5594753025000001</v>
      </c>
      <c r="F429" s="1">
        <f t="shared" si="86"/>
        <v>1.5</v>
      </c>
      <c r="G429" s="1">
        <f t="shared" si="87"/>
        <v>3.25</v>
      </c>
      <c r="H429" s="1">
        <f t="shared" si="84"/>
        <v>1.6</v>
      </c>
      <c r="I429" s="1">
        <f t="shared" si="77"/>
        <v>1.4628305073574666</v>
      </c>
      <c r="J429" s="7">
        <f t="shared" si="78"/>
        <v>0.6836061970066869</v>
      </c>
      <c r="K429" s="2">
        <f>IF((E429-F429-G429-H429)&lt;0,-1,1)</f>
        <v>1</v>
      </c>
      <c r="L429" s="2">
        <f t="shared" si="79"/>
        <v>2.75</v>
      </c>
      <c r="M429" s="2">
        <f t="shared" si="80"/>
        <v>1.5</v>
      </c>
      <c r="N429" s="2">
        <f t="shared" si="81"/>
        <v>2.5</v>
      </c>
      <c r="O429" s="2">
        <f t="shared" si="82"/>
        <v>0.64</v>
      </c>
      <c r="P429" s="2">
        <f>ROUND((1+10^(-6-Q429))*(1-SQRT(E429)/L429),2)</f>
        <v>0.2</v>
      </c>
      <c r="Q429" s="2">
        <f t="shared" si="83"/>
        <v>-9</v>
      </c>
    </row>
    <row r="430" spans="1:17" x14ac:dyDescent="0.25">
      <c r="A430" s="1">
        <v>0.01</v>
      </c>
      <c r="B430" s="1">
        <v>2E-3</v>
      </c>
      <c r="C430" s="4">
        <v>0.3</v>
      </c>
      <c r="D430" s="4">
        <v>1.5</v>
      </c>
      <c r="E430" s="1">
        <f t="shared" si="85"/>
        <v>7.5322802500000003</v>
      </c>
      <c r="F430" s="1">
        <f t="shared" si="86"/>
        <v>1.5</v>
      </c>
      <c r="G430" s="1">
        <f t="shared" si="87"/>
        <v>3.25</v>
      </c>
      <c r="H430" s="1">
        <f t="shared" si="84"/>
        <v>1.6</v>
      </c>
      <c r="I430" s="1">
        <f t="shared" si="77"/>
        <v>1.3977865895400632</v>
      </c>
      <c r="J430" s="7">
        <f t="shared" si="78"/>
        <v>0.71541679358151988</v>
      </c>
      <c r="K430" s="2">
        <f>IF((E430-F430-G430-H430)&lt;0,-1,1)</f>
        <v>1</v>
      </c>
      <c r="L430" s="2">
        <f t="shared" si="79"/>
        <v>2.75</v>
      </c>
      <c r="M430" s="2">
        <f t="shared" si="80"/>
        <v>1.5</v>
      </c>
      <c r="N430" s="2">
        <f t="shared" si="81"/>
        <v>2.5</v>
      </c>
      <c r="O430" s="2">
        <f t="shared" si="82"/>
        <v>0.64</v>
      </c>
      <c r="P430" s="2">
        <f>ROUND((1+10^(-6-Q430))*(1-SQRT(E430)/L430),2)</f>
        <v>0.2</v>
      </c>
      <c r="Q430" s="2">
        <f t="shared" si="83"/>
        <v>-8</v>
      </c>
    </row>
    <row r="431" spans="1:17" x14ac:dyDescent="0.25">
      <c r="A431" s="1">
        <v>0.1</v>
      </c>
      <c r="B431" s="1">
        <v>1.7999999999999999E-2</v>
      </c>
      <c r="C431" s="4">
        <v>0.3</v>
      </c>
      <c r="D431" s="4">
        <v>1.5</v>
      </c>
      <c r="E431" s="1">
        <f t="shared" si="85"/>
        <v>7.2927002499999993</v>
      </c>
      <c r="F431" s="1">
        <f t="shared" si="86"/>
        <v>1.5</v>
      </c>
      <c r="G431" s="1">
        <f t="shared" si="87"/>
        <v>3.25</v>
      </c>
      <c r="H431" s="1">
        <f t="shared" si="84"/>
        <v>1.6</v>
      </c>
      <c r="I431" s="1">
        <f t="shared" si="77"/>
        <v>0.88868376135006111</v>
      </c>
      <c r="J431" s="7">
        <f t="shared" si="78"/>
        <v>1.1252596744660111</v>
      </c>
      <c r="K431" s="2">
        <f>IF((E431-F431-G431-H431)&lt;0,-1,1)</f>
        <v>1</v>
      </c>
      <c r="L431" s="2">
        <f t="shared" si="79"/>
        <v>2.75</v>
      </c>
      <c r="M431" s="2">
        <f t="shared" si="80"/>
        <v>1.5</v>
      </c>
      <c r="N431" s="2">
        <f t="shared" si="81"/>
        <v>2.5</v>
      </c>
      <c r="O431" s="2">
        <f t="shared" si="82"/>
        <v>0.64</v>
      </c>
      <c r="P431" s="2">
        <f>ROUND((1+10^(-6-Q431))*(1-SQRT(E431)/L431),2)</f>
        <v>0.2</v>
      </c>
      <c r="Q431" s="2">
        <f t="shared" si="83"/>
        <v>-7</v>
      </c>
    </row>
    <row r="432" spans="1:17" x14ac:dyDescent="0.25">
      <c r="A432" s="1">
        <v>1E-3</v>
      </c>
      <c r="B432" s="1">
        <v>2.0000000000000001E-4</v>
      </c>
      <c r="C432" s="4">
        <v>0.4</v>
      </c>
      <c r="D432" s="4">
        <v>2</v>
      </c>
      <c r="E432" s="1">
        <f t="shared" si="85"/>
        <v>7.5594753025000001</v>
      </c>
      <c r="F432" s="1">
        <f t="shared" si="86"/>
        <v>1.5</v>
      </c>
      <c r="G432" s="1">
        <f t="shared" si="87"/>
        <v>3.5</v>
      </c>
      <c r="H432" s="1">
        <f t="shared" si="84"/>
        <v>1.92</v>
      </c>
      <c r="I432" s="1">
        <f t="shared" si="77"/>
        <v>0.40892866250746673</v>
      </c>
      <c r="J432" s="6">
        <f t="shared" si="78"/>
        <v>2.4454143025050019</v>
      </c>
      <c r="K432" s="2">
        <f>IF((E432-F432-G432-H432)&lt;0,-1,1)</f>
        <v>1</v>
      </c>
      <c r="L432" s="2">
        <f t="shared" si="79"/>
        <v>2.75</v>
      </c>
      <c r="M432" s="2">
        <f t="shared" si="80"/>
        <v>1.5</v>
      </c>
      <c r="N432" s="2">
        <f t="shared" si="81"/>
        <v>2.5</v>
      </c>
      <c r="O432" s="2">
        <f t="shared" si="82"/>
        <v>0.64</v>
      </c>
      <c r="P432" s="2">
        <f>ROUND((1+10^(-6-Q432))*(1-SQRT(E432)/L432),2)</f>
        <v>0.2</v>
      </c>
      <c r="Q432" s="2">
        <f t="shared" si="83"/>
        <v>-9</v>
      </c>
    </row>
    <row r="433" spans="1:17" x14ac:dyDescent="0.25">
      <c r="A433" s="1">
        <v>0.01</v>
      </c>
      <c r="B433" s="1">
        <v>2E-3</v>
      </c>
      <c r="C433" s="4">
        <v>0.4</v>
      </c>
      <c r="D433" s="4">
        <v>2</v>
      </c>
      <c r="E433" s="1">
        <f t="shared" si="85"/>
        <v>7.5322802500000003</v>
      </c>
      <c r="F433" s="1">
        <f t="shared" si="86"/>
        <v>1.5</v>
      </c>
      <c r="G433" s="1">
        <f t="shared" si="87"/>
        <v>3.5</v>
      </c>
      <c r="H433" s="1">
        <f t="shared" si="84"/>
        <v>1.92</v>
      </c>
      <c r="I433" s="1">
        <f t="shared" si="77"/>
        <v>0.37488710454006302</v>
      </c>
      <c r="J433" s="6">
        <f t="shared" si="78"/>
        <v>2.6674697205892639</v>
      </c>
      <c r="K433" s="2">
        <f>IF((E433-F433-G433-H433)&lt;0,-1,1)</f>
        <v>1</v>
      </c>
      <c r="L433" s="2">
        <f t="shared" si="79"/>
        <v>2.75</v>
      </c>
      <c r="M433" s="2">
        <f t="shared" si="80"/>
        <v>1.5</v>
      </c>
      <c r="N433" s="2">
        <f t="shared" si="81"/>
        <v>2.5</v>
      </c>
      <c r="O433" s="2">
        <f t="shared" si="82"/>
        <v>0.64</v>
      </c>
      <c r="P433" s="2">
        <f>ROUND((1+10^(-6-Q433))*(1-SQRT(E433)/L433),2)</f>
        <v>0.2</v>
      </c>
      <c r="Q433" s="2">
        <f t="shared" si="83"/>
        <v>-8</v>
      </c>
    </row>
    <row r="434" spans="1:17" x14ac:dyDescent="0.25">
      <c r="A434" s="1">
        <v>0.1</v>
      </c>
      <c r="B434" s="1">
        <v>1.7999999999999999E-2</v>
      </c>
      <c r="C434" s="4">
        <v>0.4</v>
      </c>
      <c r="D434" s="4">
        <v>2</v>
      </c>
      <c r="E434" s="1">
        <f t="shared" si="85"/>
        <v>7.2927002499999993</v>
      </c>
      <c r="F434" s="1">
        <f t="shared" si="86"/>
        <v>1.5</v>
      </c>
      <c r="G434" s="1">
        <f t="shared" si="87"/>
        <v>3.5</v>
      </c>
      <c r="H434" s="1">
        <f t="shared" si="84"/>
        <v>1.92</v>
      </c>
      <c r="I434" s="1">
        <f t="shared" si="77"/>
        <v>0.13890547635006206</v>
      </c>
      <c r="J434" s="6">
        <f t="shared" si="78"/>
        <v>7.1991402086974174</v>
      </c>
      <c r="K434" s="2">
        <f>IF((E434-F434-G434-H434)&lt;0,-1,1)</f>
        <v>1</v>
      </c>
      <c r="L434" s="2">
        <f t="shared" si="79"/>
        <v>2.75</v>
      </c>
      <c r="M434" s="2">
        <f t="shared" si="80"/>
        <v>1.5</v>
      </c>
      <c r="N434" s="2">
        <f t="shared" si="81"/>
        <v>2.5</v>
      </c>
      <c r="O434" s="2">
        <f t="shared" si="82"/>
        <v>0.64</v>
      </c>
      <c r="P434" s="2">
        <f>ROUND((1+10^(-6-Q434))*(1-SQRT(E434)/L434),2)</f>
        <v>0.2</v>
      </c>
      <c r="Q434" s="2">
        <f t="shared" si="83"/>
        <v>-7</v>
      </c>
    </row>
    <row r="435" spans="1:17" x14ac:dyDescent="0.25">
      <c r="A435" s="1">
        <v>1E-3</v>
      </c>
      <c r="B435" s="1">
        <v>2.0000000000000001E-4</v>
      </c>
      <c r="C435" s="4">
        <v>0.5</v>
      </c>
      <c r="D435" s="4">
        <v>2.5</v>
      </c>
      <c r="E435" s="1">
        <f t="shared" si="85"/>
        <v>7.5594753025000001</v>
      </c>
      <c r="F435" s="1">
        <f t="shared" si="86"/>
        <v>1.5</v>
      </c>
      <c r="G435" s="1">
        <f t="shared" si="87"/>
        <v>3.75</v>
      </c>
      <c r="H435" s="1">
        <f t="shared" si="84"/>
        <v>2.2400000000000002</v>
      </c>
      <c r="I435" s="1">
        <f t="shared" si="77"/>
        <v>4.8268176574664916E-3</v>
      </c>
      <c r="J435" s="6">
        <f t="shared" si="78"/>
        <v>207.17583943804533</v>
      </c>
      <c r="K435" s="2">
        <f>IF((E435-F435-G435-H435)&lt;0,-1,1)</f>
        <v>1</v>
      </c>
      <c r="L435" s="2">
        <f t="shared" si="79"/>
        <v>2.75</v>
      </c>
      <c r="M435" s="2">
        <f t="shared" si="80"/>
        <v>1.5</v>
      </c>
      <c r="N435" s="2">
        <f t="shared" si="81"/>
        <v>2.5</v>
      </c>
      <c r="O435" s="2">
        <f t="shared" si="82"/>
        <v>0.64</v>
      </c>
      <c r="P435" s="2">
        <f>ROUND((1+10^(-6-Q435))*(1-SQRT(E435)/L435),2)</f>
        <v>0.2</v>
      </c>
      <c r="Q435" s="2">
        <f t="shared" si="83"/>
        <v>-9</v>
      </c>
    </row>
    <row r="436" spans="1:17" x14ac:dyDescent="0.25">
      <c r="A436" s="1">
        <v>0.01</v>
      </c>
      <c r="B436" s="1">
        <v>2E-3</v>
      </c>
      <c r="C436" s="4">
        <v>0.5</v>
      </c>
      <c r="D436" s="4">
        <v>2.5</v>
      </c>
      <c r="E436" s="1">
        <f t="shared" si="85"/>
        <v>7.5322802500000003</v>
      </c>
      <c r="F436" s="1">
        <f t="shared" si="86"/>
        <v>1.5</v>
      </c>
      <c r="G436" s="1">
        <f t="shared" si="87"/>
        <v>3.75</v>
      </c>
      <c r="H436" s="1">
        <f t="shared" si="84"/>
        <v>2.2400000000000002</v>
      </c>
      <c r="I436" s="1">
        <f t="shared" si="77"/>
        <v>1.787619540062511E-3</v>
      </c>
      <c r="J436" s="6">
        <f t="shared" si="78"/>
        <v>559.40314904201102</v>
      </c>
      <c r="K436" s="2">
        <f>IF((E436-F436-G436-H436)&lt;0,-1,1)</f>
        <v>1</v>
      </c>
      <c r="L436" s="2">
        <f t="shared" si="79"/>
        <v>2.75</v>
      </c>
      <c r="M436" s="2">
        <f t="shared" si="80"/>
        <v>1.5</v>
      </c>
      <c r="N436" s="2">
        <f t="shared" si="81"/>
        <v>2.5</v>
      </c>
      <c r="O436" s="2">
        <f t="shared" si="82"/>
        <v>0.64</v>
      </c>
      <c r="P436" s="2">
        <f>ROUND((1+10^(-6-Q436))*(1-SQRT(E436)/L436),2)</f>
        <v>0.2</v>
      </c>
      <c r="Q436" s="2">
        <f t="shared" si="83"/>
        <v>-8</v>
      </c>
    </row>
    <row r="437" spans="1:17" x14ac:dyDescent="0.25">
      <c r="A437" s="1">
        <v>1E-3</v>
      </c>
      <c r="B437" s="1">
        <v>2.0000000000000001E-4</v>
      </c>
      <c r="C437" s="4">
        <v>0.4</v>
      </c>
      <c r="D437" s="4">
        <v>2</v>
      </c>
      <c r="E437" s="1">
        <f t="shared" si="85"/>
        <v>7.5594753025000001</v>
      </c>
      <c r="F437" s="1">
        <f t="shared" si="86"/>
        <v>1.5</v>
      </c>
      <c r="G437" s="1">
        <f t="shared" ref="G437:G478" si="88">3*(1+C437)</f>
        <v>4.1999999999999993</v>
      </c>
      <c r="H437" s="1">
        <f t="shared" ref="H437:H468" si="89">0.32*(1+D437)</f>
        <v>0.96</v>
      </c>
      <c r="I437" s="1">
        <f t="shared" si="77"/>
        <v>0.80905581980746799</v>
      </c>
      <c r="J437" s="6">
        <f t="shared" si="78"/>
        <v>1.2360086603640912</v>
      </c>
      <c r="K437" s="2">
        <f>IF((E437-F437-G437-H437)&lt;0,-1,1)</f>
        <v>1</v>
      </c>
      <c r="L437" s="2">
        <f t="shared" si="79"/>
        <v>2.75</v>
      </c>
      <c r="M437" s="2">
        <f t="shared" si="80"/>
        <v>1.5</v>
      </c>
      <c r="N437" s="2">
        <f t="shared" si="81"/>
        <v>2.9999999999999996</v>
      </c>
      <c r="O437" s="2">
        <f t="shared" si="82"/>
        <v>0.32</v>
      </c>
      <c r="P437" s="2">
        <f>ROUND((1+10^(-6-Q437))*(1-SQRT(E437)/L437),2)</f>
        <v>0.2</v>
      </c>
      <c r="Q437" s="2">
        <f t="shared" si="83"/>
        <v>-9</v>
      </c>
    </row>
    <row r="438" spans="1:17" x14ac:dyDescent="0.25">
      <c r="A438" s="1">
        <v>0.01</v>
      </c>
      <c r="B438" s="1">
        <v>2E-3</v>
      </c>
      <c r="C438" s="4">
        <v>0.4</v>
      </c>
      <c r="D438" s="4">
        <v>2</v>
      </c>
      <c r="E438" s="1">
        <f t="shared" si="85"/>
        <v>7.5322802500000003</v>
      </c>
      <c r="F438" s="1">
        <f t="shared" si="86"/>
        <v>1.5</v>
      </c>
      <c r="G438" s="1">
        <f t="shared" si="88"/>
        <v>4.1999999999999993</v>
      </c>
      <c r="H438" s="1">
        <f t="shared" si="89"/>
        <v>0.96</v>
      </c>
      <c r="I438" s="1">
        <f t="shared" si="77"/>
        <v>0.76087283454006438</v>
      </c>
      <c r="J438" s="6">
        <f t="shared" si="78"/>
        <v>1.3142800670554682</v>
      </c>
      <c r="K438" s="2">
        <f>IF((E438-F438-G438-H438)&lt;0,-1,1)</f>
        <v>1</v>
      </c>
      <c r="L438" s="2">
        <f t="shared" si="79"/>
        <v>2.75</v>
      </c>
      <c r="M438" s="2">
        <f t="shared" si="80"/>
        <v>1.5</v>
      </c>
      <c r="N438" s="2">
        <f t="shared" si="81"/>
        <v>2.9999999999999996</v>
      </c>
      <c r="O438" s="2">
        <f t="shared" si="82"/>
        <v>0.32</v>
      </c>
      <c r="P438" s="2">
        <f>ROUND((1+10^(-6-Q438))*(1-SQRT(E438)/L438),2)</f>
        <v>0.2</v>
      </c>
      <c r="Q438" s="2">
        <f t="shared" si="83"/>
        <v>-8</v>
      </c>
    </row>
    <row r="439" spans="1:17" x14ac:dyDescent="0.25">
      <c r="A439" s="1">
        <v>0.1</v>
      </c>
      <c r="B439" s="1">
        <v>1.7999999999999999E-2</v>
      </c>
      <c r="C439" s="4">
        <v>0.4</v>
      </c>
      <c r="D439" s="4">
        <v>2</v>
      </c>
      <c r="E439" s="1">
        <f t="shared" si="85"/>
        <v>7.2927002499999993</v>
      </c>
      <c r="F439" s="1">
        <f t="shared" si="86"/>
        <v>1.5</v>
      </c>
      <c r="G439" s="1">
        <f t="shared" si="88"/>
        <v>4.1999999999999993</v>
      </c>
      <c r="H439" s="1">
        <f t="shared" si="89"/>
        <v>0.96</v>
      </c>
      <c r="I439" s="1">
        <f t="shared" si="77"/>
        <v>0.40030960635006257</v>
      </c>
      <c r="J439" s="6">
        <f t="shared" si="78"/>
        <v>2.4980664569051596</v>
      </c>
      <c r="K439" s="2">
        <f>IF((E439-F439-G439-H439)&lt;0,-1,1)</f>
        <v>1</v>
      </c>
      <c r="L439" s="2">
        <f t="shared" si="79"/>
        <v>2.75</v>
      </c>
      <c r="M439" s="2">
        <f t="shared" si="80"/>
        <v>1.5</v>
      </c>
      <c r="N439" s="2">
        <f t="shared" si="81"/>
        <v>2.9999999999999996</v>
      </c>
      <c r="O439" s="2">
        <f t="shared" si="82"/>
        <v>0.32</v>
      </c>
      <c r="P439" s="2">
        <f>ROUND((1+10^(-6-Q439))*(1-SQRT(E439)/L439),2)</f>
        <v>0.2</v>
      </c>
      <c r="Q439" s="2">
        <f t="shared" si="83"/>
        <v>-7</v>
      </c>
    </row>
    <row r="440" spans="1:17" x14ac:dyDescent="0.25">
      <c r="A440" s="1">
        <v>1E-3</v>
      </c>
      <c r="B440" s="1">
        <v>2.0000000000000001E-4</v>
      </c>
      <c r="C440" s="4">
        <v>0</v>
      </c>
      <c r="D440" s="4">
        <v>0</v>
      </c>
      <c r="E440" s="1">
        <f t="shared" si="85"/>
        <v>7.5594753025000001</v>
      </c>
      <c r="F440" s="1">
        <f t="shared" si="86"/>
        <v>1.5</v>
      </c>
      <c r="G440" s="1">
        <f t="shared" si="88"/>
        <v>3</v>
      </c>
      <c r="H440" s="1">
        <f t="shared" si="89"/>
        <v>0.32</v>
      </c>
      <c r="I440" s="1">
        <f t="shared" si="77"/>
        <v>7.5047249330074681</v>
      </c>
      <c r="J440" s="6">
        <f t="shared" si="78"/>
        <v>0.13324938740949385</v>
      </c>
      <c r="K440" s="2">
        <f>IF((E440-F440-G440-H440)&lt;0,-1,1)</f>
        <v>1</v>
      </c>
      <c r="L440" s="2">
        <f t="shared" si="79"/>
        <v>2.75</v>
      </c>
      <c r="M440" s="2">
        <f t="shared" si="80"/>
        <v>1.5</v>
      </c>
      <c r="N440" s="2">
        <f t="shared" si="81"/>
        <v>3</v>
      </c>
      <c r="O440" s="2">
        <f t="shared" si="82"/>
        <v>0.32</v>
      </c>
      <c r="P440" s="2">
        <f>ROUND((1+10^(-6-Q440))*(1-SQRT(E440)/L440),2)</f>
        <v>0.2</v>
      </c>
      <c r="Q440" s="2">
        <f t="shared" si="83"/>
        <v>-9</v>
      </c>
    </row>
    <row r="441" spans="1:17" x14ac:dyDescent="0.25">
      <c r="A441" s="1">
        <v>0.01</v>
      </c>
      <c r="B441" s="1">
        <v>2E-3</v>
      </c>
      <c r="C441" s="4">
        <v>0</v>
      </c>
      <c r="D441" s="4">
        <v>0</v>
      </c>
      <c r="E441" s="1">
        <f t="shared" si="85"/>
        <v>7.5322802500000003</v>
      </c>
      <c r="F441" s="1">
        <f t="shared" si="86"/>
        <v>1.5</v>
      </c>
      <c r="G441" s="1">
        <f t="shared" si="88"/>
        <v>3</v>
      </c>
      <c r="H441" s="1">
        <f t="shared" si="89"/>
        <v>0.32</v>
      </c>
      <c r="I441" s="1">
        <f t="shared" si="77"/>
        <v>7.3564641545400651</v>
      </c>
      <c r="J441" s="6">
        <f t="shared" si="78"/>
        <v>0.13593487020294212</v>
      </c>
      <c r="K441" s="2">
        <f>IF((E441-F441-G441-H441)&lt;0,-1,1)</f>
        <v>1</v>
      </c>
      <c r="L441" s="2">
        <f t="shared" si="79"/>
        <v>2.75</v>
      </c>
      <c r="M441" s="2">
        <f t="shared" si="80"/>
        <v>1.5</v>
      </c>
      <c r="N441" s="2">
        <f t="shared" si="81"/>
        <v>3</v>
      </c>
      <c r="O441" s="2">
        <f t="shared" si="82"/>
        <v>0.32</v>
      </c>
      <c r="P441" s="2">
        <f>ROUND((1+10^(-6-Q441))*(1-SQRT(E441)/L441),2)</f>
        <v>0.2</v>
      </c>
      <c r="Q441" s="2">
        <f t="shared" si="83"/>
        <v>-8</v>
      </c>
    </row>
    <row r="442" spans="1:17" x14ac:dyDescent="0.25">
      <c r="A442" s="1">
        <v>0.1</v>
      </c>
      <c r="B442" s="1">
        <v>1.7999999999999999E-2</v>
      </c>
      <c r="C442" s="4">
        <v>0</v>
      </c>
      <c r="D442" s="4">
        <v>0</v>
      </c>
      <c r="E442" s="1">
        <f t="shared" si="85"/>
        <v>7.2927002499999993</v>
      </c>
      <c r="F442" s="1">
        <f t="shared" si="86"/>
        <v>1.5</v>
      </c>
      <c r="G442" s="1">
        <f t="shared" si="88"/>
        <v>3</v>
      </c>
      <c r="H442" s="1">
        <f t="shared" si="89"/>
        <v>0.32</v>
      </c>
      <c r="I442" s="1">
        <f t="shared" si="77"/>
        <v>6.1142465263500601</v>
      </c>
      <c r="J442" s="6">
        <f t="shared" si="78"/>
        <v>0.16355245011636071</v>
      </c>
      <c r="K442" s="2">
        <f>IF((E442-F442-G442-H442)&lt;0,-1,1)</f>
        <v>1</v>
      </c>
      <c r="L442" s="2">
        <f t="shared" si="79"/>
        <v>2.75</v>
      </c>
      <c r="M442" s="2">
        <f t="shared" si="80"/>
        <v>1.5</v>
      </c>
      <c r="N442" s="2">
        <f t="shared" si="81"/>
        <v>3</v>
      </c>
      <c r="O442" s="2">
        <f t="shared" si="82"/>
        <v>0.32</v>
      </c>
      <c r="P442" s="2">
        <f>ROUND((1+10^(-6-Q442))*(1-SQRT(E442)/L442),2)</f>
        <v>0.2</v>
      </c>
      <c r="Q442" s="2">
        <f t="shared" si="83"/>
        <v>-7</v>
      </c>
    </row>
    <row r="443" spans="1:17" x14ac:dyDescent="0.25">
      <c r="A443" s="1">
        <v>1</v>
      </c>
      <c r="B443" s="1">
        <v>0.1</v>
      </c>
      <c r="C443" s="4">
        <v>0</v>
      </c>
      <c r="D443" s="4">
        <v>0</v>
      </c>
      <c r="E443" s="1">
        <f t="shared" si="85"/>
        <v>6.1256250000000003</v>
      </c>
      <c r="F443" s="1">
        <f t="shared" si="86"/>
        <v>1.5</v>
      </c>
      <c r="G443" s="1">
        <f t="shared" si="88"/>
        <v>3</v>
      </c>
      <c r="H443" s="1">
        <f t="shared" si="89"/>
        <v>0.32</v>
      </c>
      <c r="I443" s="1">
        <f t="shared" si="77"/>
        <v>1.7046566406250008</v>
      </c>
      <c r="J443" s="6">
        <f t="shared" si="78"/>
        <v>0.58662840138490102</v>
      </c>
      <c r="K443" s="2">
        <f>IF((E443-F443-G443-H443)&lt;0,-1,1)</f>
        <v>1</v>
      </c>
      <c r="L443" s="2">
        <f t="shared" si="79"/>
        <v>2.75</v>
      </c>
      <c r="M443" s="2">
        <f t="shared" si="80"/>
        <v>1.5</v>
      </c>
      <c r="N443" s="2">
        <f t="shared" si="81"/>
        <v>3</v>
      </c>
      <c r="O443" s="2">
        <f t="shared" si="82"/>
        <v>0.32</v>
      </c>
      <c r="P443" s="2">
        <f>ROUND((1+10^(-6-Q443))*(1-SQRT(E443)/L443),2)</f>
        <v>0.2</v>
      </c>
      <c r="Q443" s="2">
        <f t="shared" si="83"/>
        <v>-6</v>
      </c>
    </row>
    <row r="444" spans="1:17" x14ac:dyDescent="0.25">
      <c r="A444" s="1">
        <v>10</v>
      </c>
      <c r="B444" s="1">
        <v>0.182</v>
      </c>
      <c r="C444" s="4">
        <v>0</v>
      </c>
      <c r="D444" s="4">
        <v>0</v>
      </c>
      <c r="E444" s="1">
        <f t="shared" si="85"/>
        <v>5.0602502500000002</v>
      </c>
      <c r="F444" s="1">
        <f t="shared" si="86"/>
        <v>1.5</v>
      </c>
      <c r="G444" s="1">
        <f t="shared" si="88"/>
        <v>3</v>
      </c>
      <c r="H444" s="1">
        <f t="shared" si="89"/>
        <v>0.32</v>
      </c>
      <c r="I444" s="1">
        <f t="shared" si="77"/>
        <v>5.772018262506258E-2</v>
      </c>
      <c r="J444" s="6">
        <f t="shared" si="78"/>
        <v>17.324962509141329</v>
      </c>
      <c r="K444" s="2">
        <f>IF((E444-F444-G444-H444)&lt;0,-1,1)</f>
        <v>1</v>
      </c>
      <c r="L444" s="2">
        <f t="shared" si="79"/>
        <v>2.75</v>
      </c>
      <c r="M444" s="2">
        <f t="shared" si="80"/>
        <v>1.5</v>
      </c>
      <c r="N444" s="2">
        <f t="shared" si="81"/>
        <v>3</v>
      </c>
      <c r="O444" s="2">
        <f t="shared" si="82"/>
        <v>0.32</v>
      </c>
      <c r="P444" s="2">
        <f>ROUND((1+10^(-6-Q444))*(1-SQRT(E444)/L444),2)</f>
        <v>0.2</v>
      </c>
      <c r="Q444" s="2">
        <f t="shared" si="83"/>
        <v>-5</v>
      </c>
    </row>
    <row r="445" spans="1:17" x14ac:dyDescent="0.25">
      <c r="A445" s="1">
        <v>100</v>
      </c>
      <c r="B445" s="1">
        <v>0.19800000000000001</v>
      </c>
      <c r="C445" s="4">
        <v>0</v>
      </c>
      <c r="D445" s="4">
        <v>0</v>
      </c>
      <c r="E445" s="1">
        <f t="shared" si="85"/>
        <v>4.8642302500000012</v>
      </c>
      <c r="F445" s="1">
        <f t="shared" si="86"/>
        <v>1.5</v>
      </c>
      <c r="G445" s="1">
        <f t="shared" si="88"/>
        <v>3</v>
      </c>
      <c r="H445" s="1">
        <f t="shared" si="89"/>
        <v>0.32</v>
      </c>
      <c r="I445" s="1">
        <f t="shared" si="77"/>
        <v>1.9563150150626054E-3</v>
      </c>
      <c r="J445" s="6">
        <f t="shared" si="78"/>
        <v>511.16512029019941</v>
      </c>
      <c r="K445" s="2">
        <f>IF((E445-F445-G445-H445)&lt;0,-1,1)</f>
        <v>1</v>
      </c>
      <c r="L445" s="2">
        <f t="shared" si="79"/>
        <v>2.75</v>
      </c>
      <c r="M445" s="2">
        <f t="shared" si="80"/>
        <v>1.5</v>
      </c>
      <c r="N445" s="2">
        <f t="shared" si="81"/>
        <v>3</v>
      </c>
      <c r="O445" s="2">
        <f t="shared" si="82"/>
        <v>0.32</v>
      </c>
      <c r="P445" s="2">
        <f>ROUND((1+10^(-6-Q445))*(1-SQRT(E445)/L445),2)</f>
        <v>0.2</v>
      </c>
      <c r="Q445" s="2">
        <f t="shared" si="83"/>
        <v>-4</v>
      </c>
    </row>
    <row r="446" spans="1:17" x14ac:dyDescent="0.25">
      <c r="A446" s="1">
        <v>1000</v>
      </c>
      <c r="B446" s="1">
        <v>0.19980000000000001</v>
      </c>
      <c r="C446" s="4">
        <v>0</v>
      </c>
      <c r="D446" s="4">
        <v>0</v>
      </c>
      <c r="E446" s="1">
        <f t="shared" si="85"/>
        <v>4.8424203025000008</v>
      </c>
      <c r="F446" s="1">
        <f t="shared" si="86"/>
        <v>1.5</v>
      </c>
      <c r="G446" s="1">
        <f t="shared" si="88"/>
        <v>3</v>
      </c>
      <c r="H446" s="1">
        <f t="shared" si="89"/>
        <v>0.32</v>
      </c>
      <c r="I446" s="1">
        <f t="shared" si="77"/>
        <v>5.026699641915406E-4</v>
      </c>
      <c r="J446" s="6">
        <f t="shared" si="78"/>
        <v>1989.3768699873096</v>
      </c>
      <c r="K446" s="2">
        <f>IF((E446-F446-G446-H446)&lt;0,-1,1)</f>
        <v>1</v>
      </c>
      <c r="L446" s="2">
        <f t="shared" si="79"/>
        <v>2.75</v>
      </c>
      <c r="M446" s="2">
        <f t="shared" si="80"/>
        <v>1.5</v>
      </c>
      <c r="N446" s="2">
        <f t="shared" si="81"/>
        <v>3</v>
      </c>
      <c r="O446" s="2">
        <f t="shared" si="82"/>
        <v>0.32</v>
      </c>
      <c r="P446" s="2">
        <f>ROUND((1+10^(-6-Q446))*(1-SQRT(E446)/L446),2)</f>
        <v>0.2</v>
      </c>
      <c r="Q446" s="2">
        <f t="shared" si="83"/>
        <v>-3</v>
      </c>
    </row>
    <row r="447" spans="1:17" x14ac:dyDescent="0.25">
      <c r="A447" s="1">
        <v>1E-3</v>
      </c>
      <c r="B447" s="1">
        <v>2.0000000000000001E-4</v>
      </c>
      <c r="C447" s="4">
        <v>0.02</v>
      </c>
      <c r="D447" s="4">
        <v>0.1</v>
      </c>
      <c r="E447" s="1">
        <f t="shared" si="85"/>
        <v>7.5594753025000001</v>
      </c>
      <c r="F447" s="1">
        <f t="shared" si="86"/>
        <v>1.5</v>
      </c>
      <c r="G447" s="1">
        <f t="shared" si="88"/>
        <v>3.06</v>
      </c>
      <c r="H447" s="1">
        <f t="shared" si="89"/>
        <v>0.35200000000000004</v>
      </c>
      <c r="I447" s="1">
        <f t="shared" si="77"/>
        <v>7.0091254773474674</v>
      </c>
      <c r="J447" s="6">
        <f t="shared" si="78"/>
        <v>0.1426711510917964</v>
      </c>
      <c r="K447" s="2">
        <f>IF((E447-F447-G447-H447)&lt;0,-1,1)</f>
        <v>1</v>
      </c>
      <c r="L447" s="2">
        <f t="shared" si="79"/>
        <v>2.75</v>
      </c>
      <c r="M447" s="2">
        <f t="shared" si="80"/>
        <v>1.5</v>
      </c>
      <c r="N447" s="2">
        <f t="shared" si="81"/>
        <v>3</v>
      </c>
      <c r="O447" s="2">
        <f t="shared" si="82"/>
        <v>0.32</v>
      </c>
      <c r="P447" s="2">
        <f>ROUND((1+10^(-6-Q447))*(1-SQRT(E447)/L447),2)</f>
        <v>0.2</v>
      </c>
      <c r="Q447" s="2">
        <f t="shared" si="83"/>
        <v>-9</v>
      </c>
    </row>
    <row r="448" spans="1:17" x14ac:dyDescent="0.25">
      <c r="A448" s="1">
        <v>0.01</v>
      </c>
      <c r="B448" s="1">
        <v>2E-3</v>
      </c>
      <c r="C448" s="4">
        <v>0.02</v>
      </c>
      <c r="D448" s="4">
        <v>0.1</v>
      </c>
      <c r="E448" s="1">
        <f t="shared" si="85"/>
        <v>7.5322802500000003</v>
      </c>
      <c r="F448" s="1">
        <f t="shared" si="86"/>
        <v>1.5</v>
      </c>
      <c r="G448" s="1">
        <f t="shared" si="88"/>
        <v>3.06</v>
      </c>
      <c r="H448" s="1">
        <f t="shared" si="89"/>
        <v>0.35200000000000004</v>
      </c>
      <c r="I448" s="1">
        <f t="shared" si="77"/>
        <v>6.8658685885400645</v>
      </c>
      <c r="J448" s="6">
        <f t="shared" si="78"/>
        <v>0.14564799589510299</v>
      </c>
      <c r="K448" s="2">
        <f>IF((E448-F448-G448-H448)&lt;0,-1,1)</f>
        <v>1</v>
      </c>
      <c r="L448" s="2">
        <f t="shared" si="79"/>
        <v>2.75</v>
      </c>
      <c r="M448" s="2">
        <f t="shared" si="80"/>
        <v>1.5</v>
      </c>
      <c r="N448" s="2">
        <f t="shared" si="81"/>
        <v>3</v>
      </c>
      <c r="O448" s="2">
        <f t="shared" si="82"/>
        <v>0.32</v>
      </c>
      <c r="P448" s="2">
        <f>ROUND((1+10^(-6-Q448))*(1-SQRT(E448)/L448),2)</f>
        <v>0.2</v>
      </c>
      <c r="Q448" s="2">
        <f t="shared" si="83"/>
        <v>-8</v>
      </c>
    </row>
    <row r="449" spans="1:17" x14ac:dyDescent="0.25">
      <c r="A449" s="1">
        <v>0.1</v>
      </c>
      <c r="B449" s="1">
        <v>1.7999999999999999E-2</v>
      </c>
      <c r="C449" s="4">
        <v>0.02</v>
      </c>
      <c r="D449" s="4">
        <v>0.1</v>
      </c>
      <c r="E449" s="1">
        <f t="shared" si="85"/>
        <v>7.2927002499999993</v>
      </c>
      <c r="F449" s="1">
        <f t="shared" si="86"/>
        <v>1.5</v>
      </c>
      <c r="G449" s="1">
        <f t="shared" si="88"/>
        <v>3.06</v>
      </c>
      <c r="H449" s="1">
        <f t="shared" si="89"/>
        <v>0.35200000000000004</v>
      </c>
      <c r="I449" s="1">
        <f t="shared" si="77"/>
        <v>5.66773368035006</v>
      </c>
      <c r="J449" s="6">
        <f t="shared" si="78"/>
        <v>0.17643736569115512</v>
      </c>
      <c r="K449" s="2">
        <f>IF((E449-F449-G449-H449)&lt;0,-1,1)</f>
        <v>1</v>
      </c>
      <c r="L449" s="2">
        <f t="shared" si="79"/>
        <v>2.75</v>
      </c>
      <c r="M449" s="2">
        <f t="shared" si="80"/>
        <v>1.5</v>
      </c>
      <c r="N449" s="2">
        <f t="shared" si="81"/>
        <v>3</v>
      </c>
      <c r="O449" s="2">
        <f t="shared" si="82"/>
        <v>0.32</v>
      </c>
      <c r="P449" s="2">
        <f>ROUND((1+10^(-6-Q449))*(1-SQRT(E449)/L449),2)</f>
        <v>0.2</v>
      </c>
      <c r="Q449" s="2">
        <f t="shared" si="83"/>
        <v>-7</v>
      </c>
    </row>
    <row r="450" spans="1:17" x14ac:dyDescent="0.25">
      <c r="A450" s="1">
        <v>1</v>
      </c>
      <c r="B450" s="1">
        <v>0.1</v>
      </c>
      <c r="C450" s="4">
        <v>0.02</v>
      </c>
      <c r="D450" s="4">
        <v>0.1</v>
      </c>
      <c r="E450" s="1">
        <f t="shared" si="85"/>
        <v>6.1256250000000003</v>
      </c>
      <c r="F450" s="1">
        <f t="shared" si="86"/>
        <v>1.5</v>
      </c>
      <c r="G450" s="1">
        <f t="shared" si="88"/>
        <v>3.06</v>
      </c>
      <c r="H450" s="1">
        <f t="shared" si="89"/>
        <v>0.35200000000000004</v>
      </c>
      <c r="I450" s="1">
        <f t="shared" ref="I450:I513" si="90">(E450-F450-G450-H450)*(E450-F450-G450-H450)</f>
        <v>1.4728856406250004</v>
      </c>
      <c r="J450" s="6">
        <f t="shared" ref="J450:J513" si="91">1/I450</f>
        <v>0.67893933678086693</v>
      </c>
      <c r="K450" s="2">
        <f>IF((E450-F450-G450-H450)&lt;0,-1,1)</f>
        <v>1</v>
      </c>
      <c r="L450" s="2">
        <f t="shared" ref="L450:L513" si="92">SQRT(E450/(1-B450)^2)</f>
        <v>2.75</v>
      </c>
      <c r="M450" s="2">
        <f t="shared" ref="M450:M513" si="93">F450</f>
        <v>1.5</v>
      </c>
      <c r="N450" s="2">
        <f t="shared" ref="N450:N513" si="94">G450/(1+C450)</f>
        <v>3</v>
      </c>
      <c r="O450" s="2">
        <f t="shared" ref="O450:O513" si="95">H450/(1+D450)</f>
        <v>0.32</v>
      </c>
      <c r="P450" s="2">
        <f>ROUND((1+10^(-6-Q450))*(1-SQRT(E450)/L450),2)</f>
        <v>0.2</v>
      </c>
      <c r="Q450" s="2">
        <f t="shared" ref="Q450:Q513" si="96">LOG10(A450)-6</f>
        <v>-6</v>
      </c>
    </row>
    <row r="451" spans="1:17" x14ac:dyDescent="0.25">
      <c r="A451" s="1">
        <v>10</v>
      </c>
      <c r="B451" s="1">
        <v>0.182</v>
      </c>
      <c r="C451" s="4">
        <v>0.02</v>
      </c>
      <c r="D451" s="4">
        <v>0.1</v>
      </c>
      <c r="E451" s="1">
        <f t="shared" si="85"/>
        <v>5.0602502500000002</v>
      </c>
      <c r="F451" s="1">
        <f t="shared" si="86"/>
        <v>1.5</v>
      </c>
      <c r="G451" s="1">
        <f t="shared" si="88"/>
        <v>3.06</v>
      </c>
      <c r="H451" s="1">
        <f t="shared" si="89"/>
        <v>0.35200000000000004</v>
      </c>
      <c r="I451" s="1">
        <f t="shared" si="90"/>
        <v>2.1978136625062525E-2</v>
      </c>
      <c r="J451" s="6">
        <f t="shared" si="91"/>
        <v>45.49976265320241</v>
      </c>
      <c r="K451" s="2">
        <f>IF((E451-F451-G451-H451)&lt;0,-1,1)</f>
        <v>1</v>
      </c>
      <c r="L451" s="2">
        <f t="shared" si="92"/>
        <v>2.75</v>
      </c>
      <c r="M451" s="2">
        <f t="shared" si="93"/>
        <v>1.5</v>
      </c>
      <c r="N451" s="2">
        <f t="shared" si="94"/>
        <v>3</v>
      </c>
      <c r="O451" s="2">
        <f t="shared" si="95"/>
        <v>0.32</v>
      </c>
      <c r="P451" s="2">
        <f>ROUND((1+10^(-6-Q451))*(1-SQRT(E451)/L451),2)</f>
        <v>0.2</v>
      </c>
      <c r="Q451" s="2">
        <f t="shared" si="96"/>
        <v>-5</v>
      </c>
    </row>
    <row r="452" spans="1:17" x14ac:dyDescent="0.25">
      <c r="A452" s="1">
        <v>1E-3</v>
      </c>
      <c r="B452" s="1">
        <v>2.0000000000000001E-4</v>
      </c>
      <c r="C452" s="4">
        <v>0.04</v>
      </c>
      <c r="D452" s="4">
        <v>0.2</v>
      </c>
      <c r="E452" s="1">
        <f t="shared" si="85"/>
        <v>7.5594753025000001</v>
      </c>
      <c r="F452" s="1">
        <f t="shared" si="86"/>
        <v>1.5</v>
      </c>
      <c r="G452" s="1">
        <f t="shared" si="88"/>
        <v>3.12</v>
      </c>
      <c r="H452" s="1">
        <f t="shared" si="89"/>
        <v>0.38400000000000001</v>
      </c>
      <c r="I452" s="1">
        <f t="shared" si="90"/>
        <v>6.5304540216874667</v>
      </c>
      <c r="J452" s="6">
        <f t="shared" si="91"/>
        <v>0.15312870999152986</v>
      </c>
      <c r="K452" s="2">
        <f>IF((E452-F452-G452-H452)&lt;0,-1,1)</f>
        <v>1</v>
      </c>
      <c r="L452" s="2">
        <f t="shared" si="92"/>
        <v>2.75</v>
      </c>
      <c r="M452" s="2">
        <f t="shared" si="93"/>
        <v>1.5</v>
      </c>
      <c r="N452" s="2">
        <f t="shared" si="94"/>
        <v>3</v>
      </c>
      <c r="O452" s="2">
        <f t="shared" si="95"/>
        <v>0.32</v>
      </c>
      <c r="P452" s="2">
        <f>ROUND((1+10^(-6-Q452))*(1-SQRT(E452)/L452),2)</f>
        <v>0.2</v>
      </c>
      <c r="Q452" s="2">
        <f t="shared" si="96"/>
        <v>-9</v>
      </c>
    </row>
    <row r="453" spans="1:17" x14ac:dyDescent="0.25">
      <c r="A453" s="1">
        <v>0.01</v>
      </c>
      <c r="B453" s="1">
        <v>2E-3</v>
      </c>
      <c r="C453" s="4">
        <v>0.04</v>
      </c>
      <c r="D453" s="4">
        <v>0.2</v>
      </c>
      <c r="E453" s="1">
        <f t="shared" si="85"/>
        <v>7.5322802500000003</v>
      </c>
      <c r="F453" s="1">
        <f t="shared" si="86"/>
        <v>1.5</v>
      </c>
      <c r="G453" s="1">
        <f t="shared" si="88"/>
        <v>3.12</v>
      </c>
      <c r="H453" s="1">
        <f t="shared" si="89"/>
        <v>0.38400000000000001</v>
      </c>
      <c r="I453" s="1">
        <f t="shared" si="90"/>
        <v>6.3922010225400641</v>
      </c>
      <c r="J453" s="6">
        <f t="shared" si="91"/>
        <v>0.15644063703156674</v>
      </c>
      <c r="K453" s="2">
        <f>IF((E453-F453-G453-H453)&lt;0,-1,1)</f>
        <v>1</v>
      </c>
      <c r="L453" s="2">
        <f t="shared" si="92"/>
        <v>2.75</v>
      </c>
      <c r="M453" s="2">
        <f t="shared" si="93"/>
        <v>1.5</v>
      </c>
      <c r="N453" s="2">
        <f t="shared" si="94"/>
        <v>3</v>
      </c>
      <c r="O453" s="2">
        <f t="shared" si="95"/>
        <v>0.32</v>
      </c>
      <c r="P453" s="2">
        <f>ROUND((1+10^(-6-Q453))*(1-SQRT(E453)/L453),2)</f>
        <v>0.2</v>
      </c>
      <c r="Q453" s="2">
        <f t="shared" si="96"/>
        <v>-8</v>
      </c>
    </row>
    <row r="454" spans="1:17" x14ac:dyDescent="0.25">
      <c r="A454" s="1">
        <v>0.1</v>
      </c>
      <c r="B454" s="1">
        <v>1.7999999999999999E-2</v>
      </c>
      <c r="C454" s="4">
        <v>0.04</v>
      </c>
      <c r="D454" s="4">
        <v>0.2</v>
      </c>
      <c r="E454" s="1">
        <f t="shared" si="85"/>
        <v>7.2927002499999993</v>
      </c>
      <c r="F454" s="1">
        <f t="shared" si="86"/>
        <v>1.5</v>
      </c>
      <c r="G454" s="1">
        <f t="shared" si="88"/>
        <v>3.12</v>
      </c>
      <c r="H454" s="1">
        <f t="shared" si="89"/>
        <v>0.38400000000000001</v>
      </c>
      <c r="I454" s="1">
        <f t="shared" si="90"/>
        <v>5.2381488343500591</v>
      </c>
      <c r="J454" s="6">
        <f t="shared" si="91"/>
        <v>0.19090713754491445</v>
      </c>
      <c r="K454" s="2">
        <f>IF((E454-F454-G454-H454)&lt;0,-1,1)</f>
        <v>1</v>
      </c>
      <c r="L454" s="2">
        <f t="shared" si="92"/>
        <v>2.75</v>
      </c>
      <c r="M454" s="2">
        <f t="shared" si="93"/>
        <v>1.5</v>
      </c>
      <c r="N454" s="2">
        <f t="shared" si="94"/>
        <v>3</v>
      </c>
      <c r="O454" s="2">
        <f t="shared" si="95"/>
        <v>0.32</v>
      </c>
      <c r="P454" s="2">
        <f>ROUND((1+10^(-6-Q454))*(1-SQRT(E454)/L454),2)</f>
        <v>0.2</v>
      </c>
      <c r="Q454" s="2">
        <f t="shared" si="96"/>
        <v>-7</v>
      </c>
    </row>
    <row r="455" spans="1:17" x14ac:dyDescent="0.25">
      <c r="A455" s="1">
        <v>1</v>
      </c>
      <c r="B455" s="1">
        <v>0.1</v>
      </c>
      <c r="C455" s="4">
        <v>0.04</v>
      </c>
      <c r="D455" s="4">
        <v>0.2</v>
      </c>
      <c r="E455" s="1">
        <f t="shared" si="85"/>
        <v>6.1256250000000003</v>
      </c>
      <c r="F455" s="1">
        <f t="shared" si="86"/>
        <v>1.5</v>
      </c>
      <c r="G455" s="1">
        <f t="shared" si="88"/>
        <v>3.12</v>
      </c>
      <c r="H455" s="1">
        <f t="shared" si="89"/>
        <v>0.38400000000000001</v>
      </c>
      <c r="I455" s="1">
        <f t="shared" si="90"/>
        <v>1.2580426406250007</v>
      </c>
      <c r="J455" s="6">
        <f t="shared" si="91"/>
        <v>0.7948856165186865</v>
      </c>
      <c r="K455" s="2">
        <f>IF((E455-F455-G455-H455)&lt;0,-1,1)</f>
        <v>1</v>
      </c>
      <c r="L455" s="2">
        <f t="shared" si="92"/>
        <v>2.75</v>
      </c>
      <c r="M455" s="2">
        <f t="shared" si="93"/>
        <v>1.5</v>
      </c>
      <c r="N455" s="2">
        <f t="shared" si="94"/>
        <v>3</v>
      </c>
      <c r="O455" s="2">
        <f t="shared" si="95"/>
        <v>0.32</v>
      </c>
      <c r="P455" s="2">
        <f>ROUND((1+10^(-6-Q455))*(1-SQRT(E455)/L455),2)</f>
        <v>0.2</v>
      </c>
      <c r="Q455" s="2">
        <f t="shared" si="96"/>
        <v>-6</v>
      </c>
    </row>
    <row r="456" spans="1:17" x14ac:dyDescent="0.25">
      <c r="A456" s="1">
        <v>10</v>
      </c>
      <c r="B456" s="1">
        <v>0.182</v>
      </c>
      <c r="C456" s="4">
        <v>0.04</v>
      </c>
      <c r="D456" s="4">
        <v>0.2</v>
      </c>
      <c r="E456" s="1">
        <f t="shared" si="85"/>
        <v>5.0602502500000002</v>
      </c>
      <c r="F456" s="1">
        <f t="shared" si="86"/>
        <v>1.5</v>
      </c>
      <c r="G456" s="1">
        <f t="shared" si="88"/>
        <v>3.12</v>
      </c>
      <c r="H456" s="1">
        <f t="shared" si="89"/>
        <v>0.38400000000000001</v>
      </c>
      <c r="I456" s="1">
        <f t="shared" si="90"/>
        <v>3.1640906250625066E-3</v>
      </c>
      <c r="J456" s="6">
        <f t="shared" si="91"/>
        <v>316.04657340693109</v>
      </c>
      <c r="K456" s="2">
        <f>IF((E456-F456-G456-H456)&lt;0,-1,1)</f>
        <v>1</v>
      </c>
      <c r="L456" s="2">
        <f t="shared" si="92"/>
        <v>2.75</v>
      </c>
      <c r="M456" s="2">
        <f t="shared" si="93"/>
        <v>1.5</v>
      </c>
      <c r="N456" s="2">
        <f t="shared" si="94"/>
        <v>3</v>
      </c>
      <c r="O456" s="2">
        <f t="shared" si="95"/>
        <v>0.32</v>
      </c>
      <c r="P456" s="2">
        <f>ROUND((1+10^(-6-Q456))*(1-SQRT(E456)/L456),2)</f>
        <v>0.2</v>
      </c>
      <c r="Q456" s="2">
        <f t="shared" si="96"/>
        <v>-5</v>
      </c>
    </row>
    <row r="457" spans="1:17" x14ac:dyDescent="0.25">
      <c r="A457" s="1">
        <v>1E-3</v>
      </c>
      <c r="B457" s="1">
        <v>2.0000000000000001E-4</v>
      </c>
      <c r="C457" s="4">
        <v>0.06</v>
      </c>
      <c r="D457" s="4">
        <v>0.3</v>
      </c>
      <c r="E457" s="1">
        <f t="shared" si="85"/>
        <v>7.5594753025000001</v>
      </c>
      <c r="F457" s="1">
        <f t="shared" si="86"/>
        <v>1.5</v>
      </c>
      <c r="G457" s="1">
        <f t="shared" si="88"/>
        <v>3.18</v>
      </c>
      <c r="H457" s="1">
        <f t="shared" si="89"/>
        <v>0.41600000000000004</v>
      </c>
      <c r="I457" s="1">
        <f t="shared" si="90"/>
        <v>6.0687105660274669</v>
      </c>
      <c r="J457" s="6">
        <f t="shared" si="91"/>
        <v>0.16477964950214993</v>
      </c>
      <c r="K457" s="2">
        <f>IF((E457-F457-G457-H457)&lt;0,-1,1)</f>
        <v>1</v>
      </c>
      <c r="L457" s="2">
        <f t="shared" si="92"/>
        <v>2.75</v>
      </c>
      <c r="M457" s="2">
        <f t="shared" si="93"/>
        <v>1.5</v>
      </c>
      <c r="N457" s="2">
        <f t="shared" si="94"/>
        <v>3</v>
      </c>
      <c r="O457" s="2">
        <f t="shared" si="95"/>
        <v>0.32</v>
      </c>
      <c r="P457" s="2">
        <f>ROUND((1+10^(-6-Q457))*(1-SQRT(E457)/L457),2)</f>
        <v>0.2</v>
      </c>
      <c r="Q457" s="2">
        <f t="shared" si="96"/>
        <v>-9</v>
      </c>
    </row>
    <row r="458" spans="1:17" x14ac:dyDescent="0.25">
      <c r="A458" s="1">
        <v>0.01</v>
      </c>
      <c r="B458" s="1">
        <v>2E-3</v>
      </c>
      <c r="C458" s="4">
        <v>0.06</v>
      </c>
      <c r="D458" s="4">
        <v>0.3</v>
      </c>
      <c r="E458" s="1">
        <f t="shared" si="85"/>
        <v>7.5322802500000003</v>
      </c>
      <c r="F458" s="1">
        <f t="shared" si="86"/>
        <v>1.5</v>
      </c>
      <c r="G458" s="1">
        <f t="shared" si="88"/>
        <v>3.18</v>
      </c>
      <c r="H458" s="1">
        <f t="shared" si="89"/>
        <v>0.41600000000000004</v>
      </c>
      <c r="I458" s="1">
        <f t="shared" si="90"/>
        <v>5.9354614565400636</v>
      </c>
      <c r="J458" s="6">
        <f t="shared" si="91"/>
        <v>0.16847889710380265</v>
      </c>
      <c r="K458" s="2">
        <f>IF((E458-F458-G458-H458)&lt;0,-1,1)</f>
        <v>1</v>
      </c>
      <c r="L458" s="2">
        <f t="shared" si="92"/>
        <v>2.75</v>
      </c>
      <c r="M458" s="2">
        <f t="shared" si="93"/>
        <v>1.5</v>
      </c>
      <c r="N458" s="2">
        <f t="shared" si="94"/>
        <v>3</v>
      </c>
      <c r="O458" s="2">
        <f t="shared" si="95"/>
        <v>0.32</v>
      </c>
      <c r="P458" s="2">
        <f>ROUND((1+10^(-6-Q458))*(1-SQRT(E458)/L458),2)</f>
        <v>0.2</v>
      </c>
      <c r="Q458" s="2">
        <f t="shared" si="96"/>
        <v>-8</v>
      </c>
    </row>
    <row r="459" spans="1:17" x14ac:dyDescent="0.25">
      <c r="A459" s="1">
        <v>0.1</v>
      </c>
      <c r="B459" s="1">
        <v>1.7999999999999999E-2</v>
      </c>
      <c r="C459" s="4">
        <v>0.06</v>
      </c>
      <c r="D459" s="4">
        <v>0.3</v>
      </c>
      <c r="E459" s="1">
        <f t="shared" si="85"/>
        <v>7.2927002499999993</v>
      </c>
      <c r="F459" s="1">
        <f t="shared" si="86"/>
        <v>1.5</v>
      </c>
      <c r="G459" s="1">
        <f t="shared" si="88"/>
        <v>3.18</v>
      </c>
      <c r="H459" s="1">
        <f t="shared" si="89"/>
        <v>0.41600000000000004</v>
      </c>
      <c r="I459" s="1">
        <f t="shared" si="90"/>
        <v>4.8254919883500591</v>
      </c>
      <c r="J459" s="6">
        <f t="shared" si="91"/>
        <v>0.20723275521216269</v>
      </c>
      <c r="K459" s="2">
        <f>IF((E459-F459-G459-H459)&lt;0,-1,1)</f>
        <v>1</v>
      </c>
      <c r="L459" s="2">
        <f t="shared" si="92"/>
        <v>2.75</v>
      </c>
      <c r="M459" s="2">
        <f t="shared" si="93"/>
        <v>1.5</v>
      </c>
      <c r="N459" s="2">
        <f t="shared" si="94"/>
        <v>3</v>
      </c>
      <c r="O459" s="2">
        <f t="shared" si="95"/>
        <v>0.32</v>
      </c>
      <c r="P459" s="2">
        <f>ROUND((1+10^(-6-Q459))*(1-SQRT(E459)/L459),2)</f>
        <v>0.2</v>
      </c>
      <c r="Q459" s="2">
        <f t="shared" si="96"/>
        <v>-7</v>
      </c>
    </row>
    <row r="460" spans="1:17" x14ac:dyDescent="0.25">
      <c r="A460" s="1">
        <v>1</v>
      </c>
      <c r="B460" s="1">
        <v>0.1</v>
      </c>
      <c r="C460" s="4">
        <v>0.06</v>
      </c>
      <c r="D460" s="4">
        <v>0.3</v>
      </c>
      <c r="E460" s="1">
        <f t="shared" si="85"/>
        <v>6.1256250000000003</v>
      </c>
      <c r="F460" s="1">
        <f t="shared" si="86"/>
        <v>1.5</v>
      </c>
      <c r="G460" s="1">
        <f t="shared" si="88"/>
        <v>3.18</v>
      </c>
      <c r="H460" s="1">
        <f t="shared" si="89"/>
        <v>0.41600000000000004</v>
      </c>
      <c r="I460" s="1">
        <f t="shared" si="90"/>
        <v>1.0601276406250004</v>
      </c>
      <c r="J460" s="6">
        <f t="shared" si="91"/>
        <v>0.94328264039078158</v>
      </c>
      <c r="K460" s="2">
        <f>IF((E460-F460-G460-H460)&lt;0,-1,1)</f>
        <v>1</v>
      </c>
      <c r="L460" s="2">
        <f t="shared" si="92"/>
        <v>2.75</v>
      </c>
      <c r="M460" s="2">
        <f t="shared" si="93"/>
        <v>1.5</v>
      </c>
      <c r="N460" s="2">
        <f t="shared" si="94"/>
        <v>3</v>
      </c>
      <c r="O460" s="2">
        <f t="shared" si="95"/>
        <v>0.32</v>
      </c>
      <c r="P460" s="2">
        <f>ROUND((1+10^(-6-Q460))*(1-SQRT(E460)/L460),2)</f>
        <v>0.2</v>
      </c>
      <c r="Q460" s="2">
        <f t="shared" si="96"/>
        <v>-6</v>
      </c>
    </row>
    <row r="461" spans="1:17" x14ac:dyDescent="0.25">
      <c r="A461" s="1">
        <v>1E-3</v>
      </c>
      <c r="B461" s="1">
        <v>2.0000000000000001E-4</v>
      </c>
      <c r="C461" s="4">
        <v>0.08</v>
      </c>
      <c r="D461" s="4">
        <v>0.4</v>
      </c>
      <c r="E461" s="1">
        <f t="shared" si="85"/>
        <v>7.5594753025000001</v>
      </c>
      <c r="F461" s="1">
        <f t="shared" si="86"/>
        <v>1.5</v>
      </c>
      <c r="G461" s="1">
        <f t="shared" si="88"/>
        <v>3.24</v>
      </c>
      <c r="H461" s="1">
        <f t="shared" si="89"/>
        <v>0.44799999999999995</v>
      </c>
      <c r="I461" s="1">
        <f t="shared" si="90"/>
        <v>5.6238951103674664</v>
      </c>
      <c r="J461" s="6">
        <f t="shared" si="91"/>
        <v>0.17781270460690718</v>
      </c>
      <c r="K461" s="2">
        <f>IF((E461-F461-G461-H461)&lt;0,-1,1)</f>
        <v>1</v>
      </c>
      <c r="L461" s="2">
        <f t="shared" si="92"/>
        <v>2.75</v>
      </c>
      <c r="M461" s="2">
        <f t="shared" si="93"/>
        <v>1.5</v>
      </c>
      <c r="N461" s="2">
        <f t="shared" si="94"/>
        <v>3</v>
      </c>
      <c r="O461" s="2">
        <f t="shared" si="95"/>
        <v>0.32</v>
      </c>
      <c r="P461" s="2">
        <f>ROUND((1+10^(-6-Q461))*(1-SQRT(E461)/L461),2)</f>
        <v>0.2</v>
      </c>
      <c r="Q461" s="2">
        <f t="shared" si="96"/>
        <v>-9</v>
      </c>
    </row>
    <row r="462" spans="1:17" x14ac:dyDescent="0.25">
      <c r="A462" s="1">
        <v>0.01</v>
      </c>
      <c r="B462" s="1">
        <v>2E-3</v>
      </c>
      <c r="C462" s="4">
        <v>0.08</v>
      </c>
      <c r="D462" s="4">
        <v>0.4</v>
      </c>
      <c r="E462" s="1">
        <f t="shared" si="85"/>
        <v>7.5322802500000003</v>
      </c>
      <c r="F462" s="1">
        <f t="shared" si="86"/>
        <v>1.5</v>
      </c>
      <c r="G462" s="1">
        <f t="shared" si="88"/>
        <v>3.24</v>
      </c>
      <c r="H462" s="1">
        <f t="shared" si="89"/>
        <v>0.44799999999999995</v>
      </c>
      <c r="I462" s="1">
        <f t="shared" si="90"/>
        <v>5.4956498905400633</v>
      </c>
      <c r="J462" s="6">
        <f t="shared" si="91"/>
        <v>0.18196210091937443</v>
      </c>
      <c r="K462" s="2">
        <f>IF((E462-F462-G462-H462)&lt;0,-1,1)</f>
        <v>1</v>
      </c>
      <c r="L462" s="2">
        <f t="shared" si="92"/>
        <v>2.75</v>
      </c>
      <c r="M462" s="2">
        <f t="shared" si="93"/>
        <v>1.5</v>
      </c>
      <c r="N462" s="2">
        <f t="shared" si="94"/>
        <v>3</v>
      </c>
      <c r="O462" s="2">
        <f t="shared" si="95"/>
        <v>0.32</v>
      </c>
      <c r="P462" s="2">
        <f>ROUND((1+10^(-6-Q462))*(1-SQRT(E462)/L462),2)</f>
        <v>0.2</v>
      </c>
      <c r="Q462" s="2">
        <f t="shared" si="96"/>
        <v>-8</v>
      </c>
    </row>
    <row r="463" spans="1:17" x14ac:dyDescent="0.25">
      <c r="A463" s="1">
        <v>0.1</v>
      </c>
      <c r="B463" s="1">
        <v>1.7999999999999999E-2</v>
      </c>
      <c r="C463" s="4">
        <v>0.08</v>
      </c>
      <c r="D463" s="4">
        <v>0.4</v>
      </c>
      <c r="E463" s="1">
        <f t="shared" si="85"/>
        <v>7.2927002499999993</v>
      </c>
      <c r="F463" s="1">
        <f t="shared" si="86"/>
        <v>1.5</v>
      </c>
      <c r="G463" s="1">
        <f t="shared" si="88"/>
        <v>3.24</v>
      </c>
      <c r="H463" s="1">
        <f t="shared" si="89"/>
        <v>0.44799999999999995</v>
      </c>
      <c r="I463" s="1">
        <f t="shared" si="90"/>
        <v>4.4297631423500592</v>
      </c>
      <c r="J463" s="6">
        <f t="shared" si="91"/>
        <v>0.225745704197964</v>
      </c>
      <c r="K463" s="2">
        <f>IF((E463-F463-G463-H463)&lt;0,-1,1)</f>
        <v>1</v>
      </c>
      <c r="L463" s="2">
        <f t="shared" si="92"/>
        <v>2.75</v>
      </c>
      <c r="M463" s="2">
        <f t="shared" si="93"/>
        <v>1.5</v>
      </c>
      <c r="N463" s="2">
        <f t="shared" si="94"/>
        <v>3</v>
      </c>
      <c r="O463" s="2">
        <f t="shared" si="95"/>
        <v>0.32</v>
      </c>
      <c r="P463" s="2">
        <f>ROUND((1+10^(-6-Q463))*(1-SQRT(E463)/L463),2)</f>
        <v>0.2</v>
      </c>
      <c r="Q463" s="2">
        <f t="shared" si="96"/>
        <v>-7</v>
      </c>
    </row>
    <row r="464" spans="1:17" x14ac:dyDescent="0.25">
      <c r="A464" s="1">
        <v>1</v>
      </c>
      <c r="B464" s="1">
        <v>0.1</v>
      </c>
      <c r="C464" s="4">
        <v>0.08</v>
      </c>
      <c r="D464" s="4">
        <v>0.4</v>
      </c>
      <c r="E464" s="1">
        <f t="shared" si="85"/>
        <v>6.1256250000000003</v>
      </c>
      <c r="F464" s="1">
        <f t="shared" si="86"/>
        <v>1.5</v>
      </c>
      <c r="G464" s="1">
        <f t="shared" si="88"/>
        <v>3.24</v>
      </c>
      <c r="H464" s="1">
        <f t="shared" si="89"/>
        <v>0.44799999999999995</v>
      </c>
      <c r="I464" s="1">
        <f t="shared" si="90"/>
        <v>0.8791406406250003</v>
      </c>
      <c r="J464" s="6">
        <f t="shared" si="91"/>
        <v>1.1374744310410654</v>
      </c>
      <c r="K464" s="2">
        <f>IF((E464-F464-G464-H464)&lt;0,-1,1)</f>
        <v>1</v>
      </c>
      <c r="L464" s="2">
        <f t="shared" si="92"/>
        <v>2.75</v>
      </c>
      <c r="M464" s="2">
        <f t="shared" si="93"/>
        <v>1.5</v>
      </c>
      <c r="N464" s="2">
        <f t="shared" si="94"/>
        <v>3</v>
      </c>
      <c r="O464" s="2">
        <f t="shared" si="95"/>
        <v>0.32</v>
      </c>
      <c r="P464" s="2">
        <f>ROUND((1+10^(-6-Q464))*(1-SQRT(E464)/L464),2)</f>
        <v>0.2</v>
      </c>
      <c r="Q464" s="2">
        <f t="shared" si="96"/>
        <v>-6</v>
      </c>
    </row>
    <row r="465" spans="1:17" x14ac:dyDescent="0.25">
      <c r="A465" s="1">
        <v>1E-3</v>
      </c>
      <c r="B465" s="1">
        <v>2.0000000000000001E-4</v>
      </c>
      <c r="C465" s="4">
        <v>0.1</v>
      </c>
      <c r="D465" s="4">
        <v>0.5</v>
      </c>
      <c r="E465" s="1">
        <f t="shared" si="85"/>
        <v>7.5594753025000001</v>
      </c>
      <c r="F465" s="1">
        <f t="shared" si="86"/>
        <v>1.5</v>
      </c>
      <c r="G465" s="1">
        <f t="shared" si="88"/>
        <v>3.3000000000000003</v>
      </c>
      <c r="H465" s="1">
        <f t="shared" si="89"/>
        <v>0.48</v>
      </c>
      <c r="I465" s="1">
        <f t="shared" si="90"/>
        <v>5.1960076547074658</v>
      </c>
      <c r="J465" s="6">
        <f t="shared" si="91"/>
        <v>0.19245545165700872</v>
      </c>
      <c r="K465" s="2">
        <f>IF((E465-F465-G465-H465)&lt;0,-1,1)</f>
        <v>1</v>
      </c>
      <c r="L465" s="2">
        <f t="shared" si="92"/>
        <v>2.75</v>
      </c>
      <c r="M465" s="2">
        <f t="shared" si="93"/>
        <v>1.5</v>
      </c>
      <c r="N465" s="2">
        <f t="shared" si="94"/>
        <v>3</v>
      </c>
      <c r="O465" s="2">
        <f t="shared" si="95"/>
        <v>0.32</v>
      </c>
      <c r="P465" s="2">
        <f>ROUND((1+10^(-6-Q465))*(1-SQRT(E465)/L465),2)</f>
        <v>0.2</v>
      </c>
      <c r="Q465" s="2">
        <f t="shared" si="96"/>
        <v>-9</v>
      </c>
    </row>
    <row r="466" spans="1:17" x14ac:dyDescent="0.25">
      <c r="A466" s="1">
        <v>0.01</v>
      </c>
      <c r="B466" s="1">
        <v>2E-3</v>
      </c>
      <c r="C466" s="4">
        <v>0.1</v>
      </c>
      <c r="D466" s="4">
        <v>0.5</v>
      </c>
      <c r="E466" s="1">
        <f t="shared" si="85"/>
        <v>7.5322802500000003</v>
      </c>
      <c r="F466" s="1">
        <f t="shared" si="86"/>
        <v>1.5</v>
      </c>
      <c r="G466" s="1">
        <f t="shared" si="88"/>
        <v>3.3000000000000003</v>
      </c>
      <c r="H466" s="1">
        <f t="shared" si="89"/>
        <v>0.48</v>
      </c>
      <c r="I466" s="1">
        <f t="shared" si="90"/>
        <v>5.0727663245400629</v>
      </c>
      <c r="J466" s="6">
        <f t="shared" si="91"/>
        <v>0.1971310988961566</v>
      </c>
      <c r="K466" s="2">
        <f>IF((E466-F466-G466-H466)&lt;0,-1,1)</f>
        <v>1</v>
      </c>
      <c r="L466" s="2">
        <f t="shared" si="92"/>
        <v>2.75</v>
      </c>
      <c r="M466" s="2">
        <f t="shared" si="93"/>
        <v>1.5</v>
      </c>
      <c r="N466" s="2">
        <f t="shared" si="94"/>
        <v>3</v>
      </c>
      <c r="O466" s="2">
        <f t="shared" si="95"/>
        <v>0.32</v>
      </c>
      <c r="P466" s="2">
        <f>ROUND((1+10^(-6-Q466))*(1-SQRT(E466)/L466),2)</f>
        <v>0.2</v>
      </c>
      <c r="Q466" s="2">
        <f t="shared" si="96"/>
        <v>-8</v>
      </c>
    </row>
    <row r="467" spans="1:17" x14ac:dyDescent="0.25">
      <c r="A467" s="1">
        <v>0.1</v>
      </c>
      <c r="B467" s="1">
        <v>1.7999999999999999E-2</v>
      </c>
      <c r="C467" s="4">
        <v>0.1</v>
      </c>
      <c r="D467" s="4">
        <v>0.5</v>
      </c>
      <c r="E467" s="1">
        <f t="shared" si="85"/>
        <v>7.2927002499999993</v>
      </c>
      <c r="F467" s="1">
        <f t="shared" si="86"/>
        <v>1.5</v>
      </c>
      <c r="G467" s="1">
        <f t="shared" si="88"/>
        <v>3.3000000000000003</v>
      </c>
      <c r="H467" s="1">
        <f t="shared" si="89"/>
        <v>0.48</v>
      </c>
      <c r="I467" s="1">
        <f t="shared" si="90"/>
        <v>4.0509622963500584</v>
      </c>
      <c r="J467" s="6">
        <f t="shared" si="91"/>
        <v>0.24685492651980642</v>
      </c>
      <c r="K467" s="2">
        <f>IF((E467-F467-G467-H467)&lt;0,-1,1)</f>
        <v>1</v>
      </c>
      <c r="L467" s="2">
        <f t="shared" si="92"/>
        <v>2.75</v>
      </c>
      <c r="M467" s="2">
        <f t="shared" si="93"/>
        <v>1.5</v>
      </c>
      <c r="N467" s="2">
        <f t="shared" si="94"/>
        <v>3</v>
      </c>
      <c r="O467" s="2">
        <f t="shared" si="95"/>
        <v>0.32</v>
      </c>
      <c r="P467" s="2">
        <f>ROUND((1+10^(-6-Q467))*(1-SQRT(E467)/L467),2)</f>
        <v>0.2</v>
      </c>
      <c r="Q467" s="2">
        <f t="shared" si="96"/>
        <v>-7</v>
      </c>
    </row>
    <row r="468" spans="1:17" x14ac:dyDescent="0.25">
      <c r="A468" s="1">
        <v>1</v>
      </c>
      <c r="B468" s="1">
        <v>0.1</v>
      </c>
      <c r="C468" s="4">
        <v>0.1</v>
      </c>
      <c r="D468" s="4">
        <v>0.5</v>
      </c>
      <c r="E468" s="1">
        <f t="shared" si="85"/>
        <v>6.1256250000000003</v>
      </c>
      <c r="F468" s="1">
        <f t="shared" si="86"/>
        <v>1.5</v>
      </c>
      <c r="G468" s="1">
        <f t="shared" si="88"/>
        <v>3.3000000000000003</v>
      </c>
      <c r="H468" s="1">
        <f t="shared" si="89"/>
        <v>0.48</v>
      </c>
      <c r="I468" s="1">
        <f t="shared" si="90"/>
        <v>0.71508164062500013</v>
      </c>
      <c r="J468" s="6">
        <f t="shared" si="91"/>
        <v>1.3984417207606865</v>
      </c>
      <c r="K468" s="2">
        <f>IF((E468-F468-G468-H468)&lt;0,-1,1)</f>
        <v>1</v>
      </c>
      <c r="L468" s="2">
        <f t="shared" si="92"/>
        <v>2.75</v>
      </c>
      <c r="M468" s="2">
        <f t="shared" si="93"/>
        <v>1.5</v>
      </c>
      <c r="N468" s="2">
        <f t="shared" si="94"/>
        <v>3</v>
      </c>
      <c r="O468" s="2">
        <f t="shared" si="95"/>
        <v>0.32</v>
      </c>
      <c r="P468" s="2">
        <f>ROUND((1+10^(-6-Q468))*(1-SQRT(E468)/L468),2)</f>
        <v>0.2</v>
      </c>
      <c r="Q468" s="2">
        <f t="shared" si="96"/>
        <v>-6</v>
      </c>
    </row>
    <row r="469" spans="1:17" x14ac:dyDescent="0.25">
      <c r="A469" s="1">
        <v>1E-3</v>
      </c>
      <c r="B469" s="1">
        <v>2.0000000000000001E-4</v>
      </c>
      <c r="C469" s="4">
        <v>0.2</v>
      </c>
      <c r="D469" s="4">
        <v>1</v>
      </c>
      <c r="E469" s="1">
        <f t="shared" si="85"/>
        <v>7.5594753025000001</v>
      </c>
      <c r="F469" s="1">
        <f t="shared" si="86"/>
        <v>1.5</v>
      </c>
      <c r="G469" s="1">
        <f t="shared" si="88"/>
        <v>3.5999999999999996</v>
      </c>
      <c r="H469" s="1">
        <f t="shared" ref="H469:H500" si="97">0.32*(1+D469)</f>
        <v>0.64</v>
      </c>
      <c r="I469" s="1">
        <f t="shared" si="90"/>
        <v>3.3104903764074676</v>
      </c>
      <c r="J469" s="6">
        <f t="shared" si="91"/>
        <v>0.30207005195562492</v>
      </c>
      <c r="K469" s="2">
        <f>IF((E469-F469-G469-H469)&lt;0,-1,1)</f>
        <v>1</v>
      </c>
      <c r="L469" s="2">
        <f t="shared" si="92"/>
        <v>2.75</v>
      </c>
      <c r="M469" s="2">
        <f t="shared" si="93"/>
        <v>1.5</v>
      </c>
      <c r="N469" s="2">
        <f t="shared" si="94"/>
        <v>3</v>
      </c>
      <c r="O469" s="2">
        <f t="shared" si="95"/>
        <v>0.32</v>
      </c>
      <c r="P469" s="2">
        <f>ROUND((1+10^(-6-Q469))*(1-SQRT(E469)/L469),2)</f>
        <v>0.2</v>
      </c>
      <c r="Q469" s="2">
        <f t="shared" si="96"/>
        <v>-9</v>
      </c>
    </row>
    <row r="470" spans="1:17" x14ac:dyDescent="0.25">
      <c r="A470" s="1">
        <v>0.01</v>
      </c>
      <c r="B470" s="1">
        <v>2E-3</v>
      </c>
      <c r="C470" s="4">
        <v>0.2</v>
      </c>
      <c r="D470" s="4">
        <v>1</v>
      </c>
      <c r="E470" s="1">
        <f t="shared" si="85"/>
        <v>7.5322802500000003</v>
      </c>
      <c r="F470" s="1">
        <f t="shared" si="86"/>
        <v>1.5</v>
      </c>
      <c r="G470" s="1">
        <f t="shared" si="88"/>
        <v>3.5999999999999996</v>
      </c>
      <c r="H470" s="1">
        <f t="shared" si="97"/>
        <v>0.64</v>
      </c>
      <c r="I470" s="1">
        <f t="shared" si="90"/>
        <v>3.2122684945400644</v>
      </c>
      <c r="J470" s="6">
        <f t="shared" si="91"/>
        <v>0.31130648066925704</v>
      </c>
      <c r="K470" s="2">
        <f>IF((E470-F470-G470-H470)&lt;0,-1,1)</f>
        <v>1</v>
      </c>
      <c r="L470" s="2">
        <f t="shared" si="92"/>
        <v>2.75</v>
      </c>
      <c r="M470" s="2">
        <f t="shared" si="93"/>
        <v>1.5</v>
      </c>
      <c r="N470" s="2">
        <f t="shared" si="94"/>
        <v>3</v>
      </c>
      <c r="O470" s="2">
        <f t="shared" si="95"/>
        <v>0.32</v>
      </c>
      <c r="P470" s="2">
        <f>ROUND((1+10^(-6-Q470))*(1-SQRT(E470)/L470),2)</f>
        <v>0.2</v>
      </c>
      <c r="Q470" s="2">
        <f t="shared" si="96"/>
        <v>-8</v>
      </c>
    </row>
    <row r="471" spans="1:17" x14ac:dyDescent="0.25">
      <c r="A471" s="1">
        <v>0.1</v>
      </c>
      <c r="B471" s="1">
        <v>1.7999999999999999E-2</v>
      </c>
      <c r="C471" s="4">
        <v>0.2</v>
      </c>
      <c r="D471" s="4">
        <v>1</v>
      </c>
      <c r="E471" s="1">
        <f t="shared" si="85"/>
        <v>7.2927002499999993</v>
      </c>
      <c r="F471" s="1">
        <f t="shared" si="86"/>
        <v>1.5</v>
      </c>
      <c r="G471" s="1">
        <f t="shared" si="88"/>
        <v>3.5999999999999996</v>
      </c>
      <c r="H471" s="1">
        <f t="shared" si="97"/>
        <v>0.64</v>
      </c>
      <c r="I471" s="1">
        <f t="shared" si="90"/>
        <v>2.4108780663500613</v>
      </c>
      <c r="J471" s="6">
        <f t="shared" si="91"/>
        <v>0.41478663477740529</v>
      </c>
      <c r="K471" s="2">
        <f>IF((E471-F471-G471-H471)&lt;0,-1,1)</f>
        <v>1</v>
      </c>
      <c r="L471" s="2">
        <f t="shared" si="92"/>
        <v>2.75</v>
      </c>
      <c r="M471" s="2">
        <f t="shared" si="93"/>
        <v>1.5</v>
      </c>
      <c r="N471" s="2">
        <f t="shared" si="94"/>
        <v>3</v>
      </c>
      <c r="O471" s="2">
        <f t="shared" si="95"/>
        <v>0.32</v>
      </c>
      <c r="P471" s="2">
        <f>ROUND((1+10^(-6-Q471))*(1-SQRT(E471)/L471),2)</f>
        <v>0.2</v>
      </c>
      <c r="Q471" s="2">
        <f t="shared" si="96"/>
        <v>-7</v>
      </c>
    </row>
    <row r="472" spans="1:17" x14ac:dyDescent="0.25">
      <c r="A472" s="1">
        <v>1</v>
      </c>
      <c r="B472" s="1">
        <v>0.1</v>
      </c>
      <c r="C472" s="4">
        <v>0.2</v>
      </c>
      <c r="D472" s="4">
        <v>1</v>
      </c>
      <c r="E472" s="1">
        <f t="shared" si="85"/>
        <v>6.1256250000000003</v>
      </c>
      <c r="F472" s="1">
        <f t="shared" si="86"/>
        <v>1.5</v>
      </c>
      <c r="G472" s="1">
        <f t="shared" si="88"/>
        <v>3.5999999999999996</v>
      </c>
      <c r="H472" s="1">
        <f t="shared" si="97"/>
        <v>0.64</v>
      </c>
      <c r="I472" s="1">
        <f t="shared" si="90"/>
        <v>0.1487066406250005</v>
      </c>
      <c r="J472" s="6">
        <f t="shared" si="91"/>
        <v>6.7246492543782237</v>
      </c>
      <c r="K472" s="2">
        <f>IF((E472-F472-G472-H472)&lt;0,-1,1)</f>
        <v>1</v>
      </c>
      <c r="L472" s="2">
        <f t="shared" si="92"/>
        <v>2.75</v>
      </c>
      <c r="M472" s="2">
        <f t="shared" si="93"/>
        <v>1.5</v>
      </c>
      <c r="N472" s="2">
        <f t="shared" si="94"/>
        <v>3</v>
      </c>
      <c r="O472" s="2">
        <f t="shared" si="95"/>
        <v>0.32</v>
      </c>
      <c r="P472" s="2">
        <f>ROUND((1+10^(-6-Q472))*(1-SQRT(E472)/L472),2)</f>
        <v>0.2</v>
      </c>
      <c r="Q472" s="2">
        <f t="shared" si="96"/>
        <v>-6</v>
      </c>
    </row>
    <row r="473" spans="1:17" x14ac:dyDescent="0.25">
      <c r="A473" s="1">
        <v>1E-3</v>
      </c>
      <c r="B473" s="1">
        <v>2.0000000000000001E-4</v>
      </c>
      <c r="C473" s="4">
        <v>0.3</v>
      </c>
      <c r="D473" s="4">
        <v>1.5</v>
      </c>
      <c r="E473" s="1">
        <f t="shared" si="85"/>
        <v>7.5594753025000001</v>
      </c>
      <c r="F473" s="1">
        <f t="shared" si="86"/>
        <v>1.5</v>
      </c>
      <c r="G473" s="1">
        <f t="shared" si="88"/>
        <v>3.9000000000000004</v>
      </c>
      <c r="H473" s="1">
        <f t="shared" si="97"/>
        <v>0.8</v>
      </c>
      <c r="I473" s="1">
        <f t="shared" si="90"/>
        <v>1.8481730981074658</v>
      </c>
      <c r="J473" s="6">
        <f t="shared" si="91"/>
        <v>0.54107485982996006</v>
      </c>
      <c r="K473" s="2">
        <f>IF((E473-F473-G473-H473)&lt;0,-1,1)</f>
        <v>1</v>
      </c>
      <c r="L473" s="2">
        <f t="shared" si="92"/>
        <v>2.75</v>
      </c>
      <c r="M473" s="2">
        <f t="shared" si="93"/>
        <v>1.5</v>
      </c>
      <c r="N473" s="2">
        <f t="shared" si="94"/>
        <v>3</v>
      </c>
      <c r="O473" s="2">
        <f t="shared" si="95"/>
        <v>0.32</v>
      </c>
      <c r="P473" s="2">
        <f>ROUND((1+10^(-6-Q473))*(1-SQRT(E473)/L473),2)</f>
        <v>0.2</v>
      </c>
      <c r="Q473" s="2">
        <f t="shared" si="96"/>
        <v>-9</v>
      </c>
    </row>
    <row r="474" spans="1:17" x14ac:dyDescent="0.25">
      <c r="A474" s="1">
        <v>0.01</v>
      </c>
      <c r="B474" s="1">
        <v>2E-3</v>
      </c>
      <c r="C474" s="4">
        <v>0.3</v>
      </c>
      <c r="D474" s="4">
        <v>1.5</v>
      </c>
      <c r="E474" s="1">
        <f t="shared" si="85"/>
        <v>7.5322802500000003</v>
      </c>
      <c r="F474" s="1">
        <f t="shared" si="86"/>
        <v>1.5</v>
      </c>
      <c r="G474" s="1">
        <f t="shared" si="88"/>
        <v>3.9000000000000004</v>
      </c>
      <c r="H474" s="1">
        <f t="shared" si="97"/>
        <v>0.8</v>
      </c>
      <c r="I474" s="1">
        <f t="shared" si="90"/>
        <v>1.7749706645400622</v>
      </c>
      <c r="J474" s="6">
        <f t="shared" si="91"/>
        <v>0.56338959284103107</v>
      </c>
      <c r="K474" s="2">
        <f>IF((E474-F474-G474-H474)&lt;0,-1,1)</f>
        <v>1</v>
      </c>
      <c r="L474" s="2">
        <f t="shared" si="92"/>
        <v>2.75</v>
      </c>
      <c r="M474" s="2">
        <f t="shared" si="93"/>
        <v>1.5</v>
      </c>
      <c r="N474" s="2">
        <f t="shared" si="94"/>
        <v>3</v>
      </c>
      <c r="O474" s="2">
        <f t="shared" si="95"/>
        <v>0.32</v>
      </c>
      <c r="P474" s="2">
        <f>ROUND((1+10^(-6-Q474))*(1-SQRT(E474)/L474),2)</f>
        <v>0.2</v>
      </c>
      <c r="Q474" s="2">
        <f t="shared" si="96"/>
        <v>-8</v>
      </c>
    </row>
    <row r="475" spans="1:17" x14ac:dyDescent="0.25">
      <c r="A475" s="1">
        <v>0.1</v>
      </c>
      <c r="B475" s="1">
        <v>1.7999999999999999E-2</v>
      </c>
      <c r="C475" s="4">
        <v>0.3</v>
      </c>
      <c r="D475" s="4">
        <v>1.5</v>
      </c>
      <c r="E475" s="1">
        <f t="shared" si="85"/>
        <v>7.2927002499999993</v>
      </c>
      <c r="F475" s="1">
        <f t="shared" si="86"/>
        <v>1.5</v>
      </c>
      <c r="G475" s="1">
        <f t="shared" si="88"/>
        <v>3.9000000000000004</v>
      </c>
      <c r="H475" s="1">
        <f t="shared" si="97"/>
        <v>0.8</v>
      </c>
      <c r="I475" s="1">
        <f t="shared" si="90"/>
        <v>1.1939938363500602</v>
      </c>
      <c r="J475" s="6">
        <f t="shared" si="91"/>
        <v>0.83752526148452888</v>
      </c>
      <c r="K475" s="2">
        <f>IF((E475-F475-G475-H475)&lt;0,-1,1)</f>
        <v>1</v>
      </c>
      <c r="L475" s="2">
        <f t="shared" si="92"/>
        <v>2.75</v>
      </c>
      <c r="M475" s="2">
        <f t="shared" si="93"/>
        <v>1.5</v>
      </c>
      <c r="N475" s="2">
        <f t="shared" si="94"/>
        <v>3</v>
      </c>
      <c r="O475" s="2">
        <f t="shared" si="95"/>
        <v>0.32</v>
      </c>
      <c r="P475" s="2">
        <f>ROUND((1+10^(-6-Q475))*(1-SQRT(E475)/L475),2)</f>
        <v>0.2</v>
      </c>
      <c r="Q475" s="2">
        <f t="shared" si="96"/>
        <v>-7</v>
      </c>
    </row>
    <row r="476" spans="1:17" x14ac:dyDescent="0.25">
      <c r="A476" s="1">
        <v>1E-3</v>
      </c>
      <c r="B476" s="1">
        <v>2.0000000000000001E-4</v>
      </c>
      <c r="C476" s="4">
        <v>0.5</v>
      </c>
      <c r="D476" s="4">
        <v>2.5</v>
      </c>
      <c r="E476" s="1">
        <f t="shared" si="85"/>
        <v>7.5594753025000001</v>
      </c>
      <c r="F476" s="1">
        <f t="shared" si="86"/>
        <v>1.5</v>
      </c>
      <c r="G476" s="1">
        <f t="shared" si="88"/>
        <v>4.5</v>
      </c>
      <c r="H476" s="1">
        <f t="shared" si="97"/>
        <v>1.1200000000000001</v>
      </c>
      <c r="I476" s="1">
        <f t="shared" si="90"/>
        <v>0.19313854150746651</v>
      </c>
      <c r="J476" s="6">
        <f t="shared" si="91"/>
        <v>5.1776304832525684</v>
      </c>
      <c r="K476" s="2">
        <f>IF((E476-F476-G476-H476)&lt;0,-1,1)</f>
        <v>1</v>
      </c>
      <c r="L476" s="2">
        <f t="shared" si="92"/>
        <v>2.75</v>
      </c>
      <c r="M476" s="2">
        <f t="shared" si="93"/>
        <v>1.5</v>
      </c>
      <c r="N476" s="2">
        <f t="shared" si="94"/>
        <v>3</v>
      </c>
      <c r="O476" s="2">
        <f t="shared" si="95"/>
        <v>0.32</v>
      </c>
      <c r="P476" s="2">
        <f>ROUND((1+10^(-6-Q476))*(1-SQRT(E476)/L476),2)</f>
        <v>0.2</v>
      </c>
      <c r="Q476" s="2">
        <f t="shared" si="96"/>
        <v>-9</v>
      </c>
    </row>
    <row r="477" spans="1:17" x14ac:dyDescent="0.25">
      <c r="A477" s="1">
        <v>0.01</v>
      </c>
      <c r="B477" s="1">
        <v>2E-3</v>
      </c>
      <c r="C477" s="4">
        <v>0.5</v>
      </c>
      <c r="D477" s="4">
        <v>2.5</v>
      </c>
      <c r="E477" s="1">
        <f t="shared" si="85"/>
        <v>7.5322802500000003</v>
      </c>
      <c r="F477" s="1">
        <f t="shared" si="86"/>
        <v>1.5</v>
      </c>
      <c r="G477" s="1">
        <f t="shared" si="88"/>
        <v>4.5</v>
      </c>
      <c r="H477" s="1">
        <f t="shared" si="97"/>
        <v>1.1200000000000001</v>
      </c>
      <c r="I477" s="1">
        <f t="shared" si="90"/>
        <v>0.1699750045400627</v>
      </c>
      <c r="J477" s="6">
        <f t="shared" si="91"/>
        <v>5.8832179631700043</v>
      </c>
      <c r="K477" s="2">
        <f>IF((E477-F477-G477-H477)&lt;0,-1,1)</f>
        <v>1</v>
      </c>
      <c r="L477" s="2">
        <f t="shared" si="92"/>
        <v>2.75</v>
      </c>
      <c r="M477" s="2">
        <f t="shared" si="93"/>
        <v>1.5</v>
      </c>
      <c r="N477" s="2">
        <f t="shared" si="94"/>
        <v>3</v>
      </c>
      <c r="O477" s="2">
        <f t="shared" si="95"/>
        <v>0.32</v>
      </c>
      <c r="P477" s="2">
        <f>ROUND((1+10^(-6-Q477))*(1-SQRT(E477)/L477),2)</f>
        <v>0.2</v>
      </c>
      <c r="Q477" s="2">
        <f t="shared" si="96"/>
        <v>-8</v>
      </c>
    </row>
    <row r="478" spans="1:17" x14ac:dyDescent="0.25">
      <c r="A478" s="1">
        <v>0.1</v>
      </c>
      <c r="B478" s="1">
        <v>1.7999999999999999E-2</v>
      </c>
      <c r="C478" s="4">
        <v>0.5</v>
      </c>
      <c r="D478" s="4">
        <v>2.5</v>
      </c>
      <c r="E478" s="1">
        <f t="shared" si="85"/>
        <v>7.2927002499999993</v>
      </c>
      <c r="F478" s="1">
        <f t="shared" si="86"/>
        <v>1.5</v>
      </c>
      <c r="G478" s="1">
        <f t="shared" si="88"/>
        <v>4.5</v>
      </c>
      <c r="H478" s="1">
        <f t="shared" si="97"/>
        <v>1.1200000000000001</v>
      </c>
      <c r="I478" s="1">
        <f t="shared" si="90"/>
        <v>2.982537635006223E-2</v>
      </c>
      <c r="J478" s="6">
        <f t="shared" si="91"/>
        <v>33.528495609340851</v>
      </c>
      <c r="K478" s="2">
        <f>IF((E478-F478-G478-H478)&lt;0,-1,1)</f>
        <v>1</v>
      </c>
      <c r="L478" s="2">
        <f t="shared" si="92"/>
        <v>2.75</v>
      </c>
      <c r="M478" s="2">
        <f t="shared" si="93"/>
        <v>1.5</v>
      </c>
      <c r="N478" s="2">
        <f t="shared" si="94"/>
        <v>3</v>
      </c>
      <c r="O478" s="2">
        <f t="shared" si="95"/>
        <v>0.32</v>
      </c>
      <c r="P478" s="2">
        <f>ROUND((1+10^(-6-Q478))*(1-SQRT(E478)/L478),2)</f>
        <v>0.2</v>
      </c>
      <c r="Q478" s="2">
        <f t="shared" si="96"/>
        <v>-7</v>
      </c>
    </row>
    <row r="479" spans="1:17" x14ac:dyDescent="0.25">
      <c r="A479" s="1">
        <v>1E-3</v>
      </c>
      <c r="B479" s="1">
        <v>2.0000000000000001E-4</v>
      </c>
      <c r="C479" s="4">
        <v>0</v>
      </c>
      <c r="D479" s="4">
        <v>0</v>
      </c>
      <c r="E479" s="1">
        <f t="shared" si="85"/>
        <v>7.5594753025000001</v>
      </c>
      <c r="F479" s="1">
        <v>2</v>
      </c>
      <c r="G479" s="1">
        <f t="shared" ref="G479:G510" si="98">2.5*(1+C479)</f>
        <v>2.5</v>
      </c>
      <c r="H479" s="1">
        <f t="shared" si="97"/>
        <v>0.32</v>
      </c>
      <c r="I479" s="1">
        <f t="shared" si="90"/>
        <v>7.5047249330074681</v>
      </c>
      <c r="J479" s="6">
        <f t="shared" si="91"/>
        <v>0.13324938740949385</v>
      </c>
      <c r="K479" s="2">
        <f>IF((E479-F479-G479-H479)&lt;0,-1,1)</f>
        <v>1</v>
      </c>
      <c r="L479" s="2">
        <f t="shared" si="92"/>
        <v>2.75</v>
      </c>
      <c r="M479" s="2">
        <f t="shared" si="93"/>
        <v>2</v>
      </c>
      <c r="N479" s="2">
        <f t="shared" si="94"/>
        <v>2.5</v>
      </c>
      <c r="O479" s="2">
        <f t="shared" si="95"/>
        <v>0.32</v>
      </c>
      <c r="P479" s="2">
        <f>ROUND((1+10^(-6-Q479))*(1-SQRT(E479)/L479),2)</f>
        <v>0.2</v>
      </c>
      <c r="Q479" s="2">
        <f t="shared" si="96"/>
        <v>-9</v>
      </c>
    </row>
    <row r="480" spans="1:17" x14ac:dyDescent="0.25">
      <c r="A480" s="1">
        <v>0.01</v>
      </c>
      <c r="B480" s="1">
        <v>2E-3</v>
      </c>
      <c r="C480" s="4">
        <v>0</v>
      </c>
      <c r="D480" s="4">
        <v>0</v>
      </c>
      <c r="E480" s="1">
        <f t="shared" si="85"/>
        <v>7.5322802500000003</v>
      </c>
      <c r="F480" s="1">
        <v>2</v>
      </c>
      <c r="G480" s="1">
        <f t="shared" si="98"/>
        <v>2.5</v>
      </c>
      <c r="H480" s="1">
        <f t="shared" si="97"/>
        <v>0.32</v>
      </c>
      <c r="I480" s="1">
        <f t="shared" si="90"/>
        <v>7.3564641545400651</v>
      </c>
      <c r="J480" s="6">
        <f t="shared" si="91"/>
        <v>0.13593487020294212</v>
      </c>
      <c r="K480" s="2">
        <f>IF((E480-F480-G480-H480)&lt;0,-1,1)</f>
        <v>1</v>
      </c>
      <c r="L480" s="2">
        <f t="shared" si="92"/>
        <v>2.75</v>
      </c>
      <c r="M480" s="2">
        <f t="shared" si="93"/>
        <v>2</v>
      </c>
      <c r="N480" s="2">
        <f t="shared" si="94"/>
        <v>2.5</v>
      </c>
      <c r="O480" s="2">
        <f t="shared" si="95"/>
        <v>0.32</v>
      </c>
      <c r="P480" s="2">
        <f>ROUND((1+10^(-6-Q480))*(1-SQRT(E480)/L480),2)</f>
        <v>0.2</v>
      </c>
      <c r="Q480" s="2">
        <f t="shared" si="96"/>
        <v>-8</v>
      </c>
    </row>
    <row r="481" spans="1:17" x14ac:dyDescent="0.25">
      <c r="A481" s="1">
        <v>0.1</v>
      </c>
      <c r="B481" s="1">
        <v>1.7999999999999999E-2</v>
      </c>
      <c r="C481" s="4">
        <v>0</v>
      </c>
      <c r="D481" s="4">
        <v>0</v>
      </c>
      <c r="E481" s="1">
        <f t="shared" si="85"/>
        <v>7.2927002499999993</v>
      </c>
      <c r="F481" s="1">
        <v>2</v>
      </c>
      <c r="G481" s="1">
        <f t="shared" si="98"/>
        <v>2.5</v>
      </c>
      <c r="H481" s="1">
        <f t="shared" si="97"/>
        <v>0.32</v>
      </c>
      <c r="I481" s="1">
        <f t="shared" si="90"/>
        <v>6.1142465263500601</v>
      </c>
      <c r="J481" s="6">
        <f t="shared" si="91"/>
        <v>0.16355245011636071</v>
      </c>
      <c r="K481" s="2">
        <f>IF((E481-F481-G481-H481)&lt;0,-1,1)</f>
        <v>1</v>
      </c>
      <c r="L481" s="2">
        <f t="shared" si="92"/>
        <v>2.75</v>
      </c>
      <c r="M481" s="2">
        <f t="shared" si="93"/>
        <v>2</v>
      </c>
      <c r="N481" s="2">
        <f t="shared" si="94"/>
        <v>2.5</v>
      </c>
      <c r="O481" s="2">
        <f t="shared" si="95"/>
        <v>0.32</v>
      </c>
      <c r="P481" s="2">
        <f>ROUND((1+10^(-6-Q481))*(1-SQRT(E481)/L481),2)</f>
        <v>0.2</v>
      </c>
      <c r="Q481" s="2">
        <f t="shared" si="96"/>
        <v>-7</v>
      </c>
    </row>
    <row r="482" spans="1:17" x14ac:dyDescent="0.25">
      <c r="A482" s="1">
        <v>1</v>
      </c>
      <c r="B482" s="1">
        <v>0.1</v>
      </c>
      <c r="C482" s="4">
        <v>0</v>
      </c>
      <c r="D482" s="4">
        <v>0</v>
      </c>
      <c r="E482" s="1">
        <f t="shared" si="85"/>
        <v>6.1256250000000003</v>
      </c>
      <c r="F482" s="1">
        <v>2</v>
      </c>
      <c r="G482" s="1">
        <f t="shared" si="98"/>
        <v>2.5</v>
      </c>
      <c r="H482" s="1">
        <f t="shared" si="97"/>
        <v>0.32</v>
      </c>
      <c r="I482" s="1">
        <f t="shared" si="90"/>
        <v>1.7046566406250008</v>
      </c>
      <c r="J482" s="6">
        <f t="shared" si="91"/>
        <v>0.58662840138490102</v>
      </c>
      <c r="K482" s="2">
        <f>IF((E482-F482-G482-H482)&lt;0,-1,1)</f>
        <v>1</v>
      </c>
      <c r="L482" s="2">
        <f t="shared" si="92"/>
        <v>2.75</v>
      </c>
      <c r="M482" s="2">
        <f t="shared" si="93"/>
        <v>2</v>
      </c>
      <c r="N482" s="2">
        <f t="shared" si="94"/>
        <v>2.5</v>
      </c>
      <c r="O482" s="2">
        <f t="shared" si="95"/>
        <v>0.32</v>
      </c>
      <c r="P482" s="2">
        <f>ROUND((1+10^(-6-Q482))*(1-SQRT(E482)/L482),2)</f>
        <v>0.2</v>
      </c>
      <c r="Q482" s="2">
        <f t="shared" si="96"/>
        <v>-6</v>
      </c>
    </row>
    <row r="483" spans="1:17" x14ac:dyDescent="0.25">
      <c r="A483" s="1">
        <v>10</v>
      </c>
      <c r="B483" s="1">
        <v>0.182</v>
      </c>
      <c r="C483" s="4">
        <v>0</v>
      </c>
      <c r="D483" s="4">
        <v>0</v>
      </c>
      <c r="E483" s="1">
        <f t="shared" ref="E483:E524" si="99">(2.75*2.75)*((1-B483)*(1-B483))</f>
        <v>5.0602502500000002</v>
      </c>
      <c r="F483" s="1">
        <v>2</v>
      </c>
      <c r="G483" s="1">
        <f t="shared" si="98"/>
        <v>2.5</v>
      </c>
      <c r="H483" s="1">
        <f t="shared" si="97"/>
        <v>0.32</v>
      </c>
      <c r="I483" s="1">
        <f t="shared" si="90"/>
        <v>5.772018262506258E-2</v>
      </c>
      <c r="J483" s="6">
        <f t="shared" si="91"/>
        <v>17.324962509141329</v>
      </c>
      <c r="K483" s="2">
        <f>IF((E483-F483-G483-H483)&lt;0,-1,1)</f>
        <v>1</v>
      </c>
      <c r="L483" s="2">
        <f t="shared" si="92"/>
        <v>2.75</v>
      </c>
      <c r="M483" s="2">
        <f t="shared" si="93"/>
        <v>2</v>
      </c>
      <c r="N483" s="2">
        <f t="shared" si="94"/>
        <v>2.5</v>
      </c>
      <c r="O483" s="2">
        <f t="shared" si="95"/>
        <v>0.32</v>
      </c>
      <c r="P483" s="2">
        <f>ROUND((1+10^(-6-Q483))*(1-SQRT(E483)/L483),2)</f>
        <v>0.2</v>
      </c>
      <c r="Q483" s="2">
        <f t="shared" si="96"/>
        <v>-5</v>
      </c>
    </row>
    <row r="484" spans="1:17" x14ac:dyDescent="0.25">
      <c r="A484" s="1">
        <v>100</v>
      </c>
      <c r="B484" s="1">
        <v>0.19800000000000001</v>
      </c>
      <c r="C484" s="4">
        <v>0</v>
      </c>
      <c r="D484" s="4">
        <v>0</v>
      </c>
      <c r="E484" s="1">
        <f t="shared" si="99"/>
        <v>4.8642302500000012</v>
      </c>
      <c r="F484" s="1">
        <v>2</v>
      </c>
      <c r="G484" s="1">
        <f t="shared" si="98"/>
        <v>2.5</v>
      </c>
      <c r="H484" s="1">
        <f t="shared" si="97"/>
        <v>0.32</v>
      </c>
      <c r="I484" s="1">
        <f t="shared" si="90"/>
        <v>1.9563150150626054E-3</v>
      </c>
      <c r="J484" s="6">
        <f t="shared" si="91"/>
        <v>511.16512029019941</v>
      </c>
      <c r="K484" s="2">
        <f>IF((E484-F484-G484-H484)&lt;0,-1,1)</f>
        <v>1</v>
      </c>
      <c r="L484" s="2">
        <f t="shared" si="92"/>
        <v>2.75</v>
      </c>
      <c r="M484" s="2">
        <f t="shared" si="93"/>
        <v>2</v>
      </c>
      <c r="N484" s="2">
        <f t="shared" si="94"/>
        <v>2.5</v>
      </c>
      <c r="O484" s="2">
        <f t="shared" si="95"/>
        <v>0.32</v>
      </c>
      <c r="P484" s="2">
        <f>ROUND((1+10^(-6-Q484))*(1-SQRT(E484)/L484),2)</f>
        <v>0.2</v>
      </c>
      <c r="Q484" s="2">
        <f t="shared" si="96"/>
        <v>-4</v>
      </c>
    </row>
    <row r="485" spans="1:17" x14ac:dyDescent="0.25">
      <c r="A485" s="1">
        <v>1000</v>
      </c>
      <c r="B485" s="1">
        <v>0.19980000000000001</v>
      </c>
      <c r="C485" s="4">
        <v>0</v>
      </c>
      <c r="D485" s="4">
        <v>0</v>
      </c>
      <c r="E485" s="1">
        <f t="shared" si="99"/>
        <v>4.8424203025000008</v>
      </c>
      <c r="F485" s="1">
        <v>2</v>
      </c>
      <c r="G485" s="1">
        <f t="shared" si="98"/>
        <v>2.5</v>
      </c>
      <c r="H485" s="1">
        <f t="shared" si="97"/>
        <v>0.32</v>
      </c>
      <c r="I485" s="1">
        <f t="shared" si="90"/>
        <v>5.026699641915406E-4</v>
      </c>
      <c r="J485" s="6">
        <f t="shared" si="91"/>
        <v>1989.3768699873096</v>
      </c>
      <c r="K485" s="2">
        <f>IF((E485-F485-G485-H485)&lt;0,-1,1)</f>
        <v>1</v>
      </c>
      <c r="L485" s="2">
        <f t="shared" si="92"/>
        <v>2.75</v>
      </c>
      <c r="M485" s="2">
        <f t="shared" si="93"/>
        <v>2</v>
      </c>
      <c r="N485" s="2">
        <f t="shared" si="94"/>
        <v>2.5</v>
      </c>
      <c r="O485" s="2">
        <f t="shared" si="95"/>
        <v>0.32</v>
      </c>
      <c r="P485" s="2">
        <f>ROUND((1+10^(-6-Q485))*(1-SQRT(E485)/L485),2)</f>
        <v>0.2</v>
      </c>
      <c r="Q485" s="2">
        <f t="shared" si="96"/>
        <v>-3</v>
      </c>
    </row>
    <row r="486" spans="1:17" x14ac:dyDescent="0.25">
      <c r="A486" s="1">
        <v>1E-3</v>
      </c>
      <c r="B486" s="1">
        <v>2.0000000000000001E-4</v>
      </c>
      <c r="C486" s="4">
        <v>0.02</v>
      </c>
      <c r="D486" s="4">
        <v>0.1</v>
      </c>
      <c r="E486" s="1">
        <f t="shared" si="99"/>
        <v>7.5594753025000001</v>
      </c>
      <c r="F486" s="1">
        <v>2</v>
      </c>
      <c r="G486" s="1">
        <f t="shared" si="98"/>
        <v>2.5499999999999998</v>
      </c>
      <c r="H486" s="1">
        <f t="shared" si="97"/>
        <v>0.35200000000000004</v>
      </c>
      <c r="I486" s="1">
        <f t="shared" si="90"/>
        <v>7.062174983397469</v>
      </c>
      <c r="J486" s="6">
        <f t="shared" si="91"/>
        <v>0.14159943676713038</v>
      </c>
      <c r="K486" s="2">
        <f>IF((E486-F486-G486-H486)&lt;0,-1,1)</f>
        <v>1</v>
      </c>
      <c r="L486" s="2">
        <f t="shared" si="92"/>
        <v>2.75</v>
      </c>
      <c r="M486" s="2">
        <f t="shared" si="93"/>
        <v>2</v>
      </c>
      <c r="N486" s="2">
        <f t="shared" si="94"/>
        <v>2.5</v>
      </c>
      <c r="O486" s="2">
        <f t="shared" si="95"/>
        <v>0.32</v>
      </c>
      <c r="P486" s="2">
        <f>ROUND((1+10^(-6-Q486))*(1-SQRT(E486)/L486),2)</f>
        <v>0.2</v>
      </c>
      <c r="Q486" s="2">
        <f t="shared" si="96"/>
        <v>-9</v>
      </c>
    </row>
    <row r="487" spans="1:17" x14ac:dyDescent="0.25">
      <c r="A487" s="1">
        <v>0.01</v>
      </c>
      <c r="B487" s="1">
        <v>2E-3</v>
      </c>
      <c r="C487" s="4">
        <v>0.02</v>
      </c>
      <c r="D487" s="4">
        <v>0.1</v>
      </c>
      <c r="E487" s="1">
        <f t="shared" si="99"/>
        <v>7.5322802500000003</v>
      </c>
      <c r="F487" s="1">
        <v>2</v>
      </c>
      <c r="G487" s="1">
        <f t="shared" si="98"/>
        <v>2.5499999999999998</v>
      </c>
      <c r="H487" s="1">
        <f t="shared" si="97"/>
        <v>0.35200000000000004</v>
      </c>
      <c r="I487" s="1">
        <f t="shared" si="90"/>
        <v>6.9183741935400658</v>
      </c>
      <c r="J487" s="6">
        <f t="shared" si="91"/>
        <v>0.14454262981810609</v>
      </c>
      <c r="K487" s="2">
        <f>IF((E487-F487-G487-H487)&lt;0,-1,1)</f>
        <v>1</v>
      </c>
      <c r="L487" s="2">
        <f t="shared" si="92"/>
        <v>2.75</v>
      </c>
      <c r="M487" s="2">
        <f t="shared" si="93"/>
        <v>2</v>
      </c>
      <c r="N487" s="2">
        <f t="shared" si="94"/>
        <v>2.5</v>
      </c>
      <c r="O487" s="2">
        <f t="shared" si="95"/>
        <v>0.32</v>
      </c>
      <c r="P487" s="2">
        <f>ROUND((1+10^(-6-Q487))*(1-SQRT(E487)/L487),2)</f>
        <v>0.2</v>
      </c>
      <c r="Q487" s="2">
        <f t="shared" si="96"/>
        <v>-8</v>
      </c>
    </row>
    <row r="488" spans="1:17" x14ac:dyDescent="0.25">
      <c r="A488" s="1">
        <v>0.1</v>
      </c>
      <c r="B488" s="1">
        <v>1.7999999999999999E-2</v>
      </c>
      <c r="C488" s="4">
        <v>0.02</v>
      </c>
      <c r="D488" s="4">
        <v>0.1</v>
      </c>
      <c r="E488" s="1">
        <f t="shared" si="99"/>
        <v>7.2927002499999993</v>
      </c>
      <c r="F488" s="1">
        <v>2</v>
      </c>
      <c r="G488" s="1">
        <f t="shared" si="98"/>
        <v>2.5499999999999998</v>
      </c>
      <c r="H488" s="1">
        <f t="shared" si="97"/>
        <v>0.35200000000000004</v>
      </c>
      <c r="I488" s="1">
        <f t="shared" si="90"/>
        <v>5.7154476853500604</v>
      </c>
      <c r="J488" s="6">
        <f t="shared" si="91"/>
        <v>0.17496442187078681</v>
      </c>
      <c r="K488" s="2">
        <f>IF((E488-F488-G488-H488)&lt;0,-1,1)</f>
        <v>1</v>
      </c>
      <c r="L488" s="2">
        <f t="shared" si="92"/>
        <v>2.75</v>
      </c>
      <c r="M488" s="2">
        <f t="shared" si="93"/>
        <v>2</v>
      </c>
      <c r="N488" s="2">
        <f t="shared" si="94"/>
        <v>2.5</v>
      </c>
      <c r="O488" s="2">
        <f t="shared" si="95"/>
        <v>0.32</v>
      </c>
      <c r="P488" s="2">
        <f>ROUND((1+10^(-6-Q488))*(1-SQRT(E488)/L488),2)</f>
        <v>0.2</v>
      </c>
      <c r="Q488" s="2">
        <f t="shared" si="96"/>
        <v>-7</v>
      </c>
    </row>
    <row r="489" spans="1:17" x14ac:dyDescent="0.25">
      <c r="A489" s="1">
        <v>1</v>
      </c>
      <c r="B489" s="1">
        <v>0.1</v>
      </c>
      <c r="C489" s="4">
        <v>0.02</v>
      </c>
      <c r="D489" s="4">
        <v>0.1</v>
      </c>
      <c r="E489" s="1">
        <f t="shared" si="99"/>
        <v>6.1256250000000003</v>
      </c>
      <c r="F489" s="1">
        <v>2</v>
      </c>
      <c r="G489" s="1">
        <f t="shared" si="98"/>
        <v>2.5499999999999998</v>
      </c>
      <c r="H489" s="1">
        <f t="shared" si="97"/>
        <v>0.35200000000000004</v>
      </c>
      <c r="I489" s="1">
        <f t="shared" si="90"/>
        <v>1.497258140625001</v>
      </c>
      <c r="J489" s="6">
        <f t="shared" si="91"/>
        <v>0.66788750240661221</v>
      </c>
      <c r="K489" s="2">
        <f>IF((E489-F489-G489-H489)&lt;0,-1,1)</f>
        <v>1</v>
      </c>
      <c r="L489" s="2">
        <f t="shared" si="92"/>
        <v>2.75</v>
      </c>
      <c r="M489" s="2">
        <f t="shared" si="93"/>
        <v>2</v>
      </c>
      <c r="N489" s="2">
        <f t="shared" si="94"/>
        <v>2.5</v>
      </c>
      <c r="O489" s="2">
        <f t="shared" si="95"/>
        <v>0.32</v>
      </c>
      <c r="P489" s="2">
        <f>ROUND((1+10^(-6-Q489))*(1-SQRT(E489)/L489),2)</f>
        <v>0.2</v>
      </c>
      <c r="Q489" s="2">
        <f t="shared" si="96"/>
        <v>-6</v>
      </c>
    </row>
    <row r="490" spans="1:17" x14ac:dyDescent="0.25">
      <c r="A490" s="1">
        <v>10</v>
      </c>
      <c r="B490" s="1">
        <v>0.182</v>
      </c>
      <c r="C490" s="4">
        <v>0.02</v>
      </c>
      <c r="D490" s="4">
        <v>0.1</v>
      </c>
      <c r="E490" s="1">
        <f t="shared" si="99"/>
        <v>5.0602502500000002</v>
      </c>
      <c r="F490" s="1">
        <v>2</v>
      </c>
      <c r="G490" s="1">
        <f t="shared" si="98"/>
        <v>2.5499999999999998</v>
      </c>
      <c r="H490" s="1">
        <f t="shared" si="97"/>
        <v>0.35200000000000004</v>
      </c>
      <c r="I490" s="1">
        <f t="shared" si="90"/>
        <v>2.50431416250626E-2</v>
      </c>
      <c r="J490" s="6">
        <f t="shared" si="91"/>
        <v>39.93109231148631</v>
      </c>
      <c r="K490" s="2">
        <f>IF((E490-F490-G490-H490)&lt;0,-1,1)</f>
        <v>1</v>
      </c>
      <c r="L490" s="2">
        <f t="shared" si="92"/>
        <v>2.75</v>
      </c>
      <c r="M490" s="2">
        <f t="shared" si="93"/>
        <v>2</v>
      </c>
      <c r="N490" s="2">
        <f t="shared" si="94"/>
        <v>2.5</v>
      </c>
      <c r="O490" s="2">
        <f t="shared" si="95"/>
        <v>0.32</v>
      </c>
      <c r="P490" s="2">
        <f>ROUND((1+10^(-6-Q490))*(1-SQRT(E490)/L490),2)</f>
        <v>0.2</v>
      </c>
      <c r="Q490" s="2">
        <f t="shared" si="96"/>
        <v>-5</v>
      </c>
    </row>
    <row r="491" spans="1:17" x14ac:dyDescent="0.25">
      <c r="A491" s="1">
        <v>1E-3</v>
      </c>
      <c r="B491" s="1">
        <v>2.0000000000000001E-4</v>
      </c>
      <c r="C491" s="4">
        <v>0.04</v>
      </c>
      <c r="D491" s="4">
        <v>0.2</v>
      </c>
      <c r="E491" s="1">
        <f t="shared" si="99"/>
        <v>7.5594753025000001</v>
      </c>
      <c r="F491" s="1">
        <v>2</v>
      </c>
      <c r="G491" s="1">
        <f t="shared" si="98"/>
        <v>2.6</v>
      </c>
      <c r="H491" s="1">
        <f t="shared" si="97"/>
        <v>0.38400000000000001</v>
      </c>
      <c r="I491" s="1">
        <f t="shared" si="90"/>
        <v>6.6330730337874675</v>
      </c>
      <c r="J491" s="6">
        <f t="shared" si="91"/>
        <v>0.15075968482575303</v>
      </c>
      <c r="K491" s="2">
        <f>IF((E491-F491-G491-H491)&lt;0,-1,1)</f>
        <v>1</v>
      </c>
      <c r="L491" s="2">
        <f t="shared" si="92"/>
        <v>2.75</v>
      </c>
      <c r="M491" s="2">
        <f t="shared" si="93"/>
        <v>2</v>
      </c>
      <c r="N491" s="2">
        <f t="shared" si="94"/>
        <v>2.5</v>
      </c>
      <c r="O491" s="2">
        <f t="shared" si="95"/>
        <v>0.32</v>
      </c>
      <c r="P491" s="2">
        <f>ROUND((1+10^(-6-Q491))*(1-SQRT(E491)/L491),2)</f>
        <v>0.2</v>
      </c>
      <c r="Q491" s="2">
        <f t="shared" si="96"/>
        <v>-9</v>
      </c>
    </row>
    <row r="492" spans="1:17" x14ac:dyDescent="0.25">
      <c r="A492" s="1">
        <v>0.01</v>
      </c>
      <c r="B492" s="1">
        <v>2E-3</v>
      </c>
      <c r="C492" s="4">
        <v>0.04</v>
      </c>
      <c r="D492" s="4">
        <v>0.2</v>
      </c>
      <c r="E492" s="1">
        <f t="shared" si="99"/>
        <v>7.5322802500000003</v>
      </c>
      <c r="F492" s="1">
        <v>2</v>
      </c>
      <c r="G492" s="1">
        <f t="shared" si="98"/>
        <v>2.6</v>
      </c>
      <c r="H492" s="1">
        <f t="shared" si="97"/>
        <v>0.38400000000000001</v>
      </c>
      <c r="I492" s="1">
        <f t="shared" si="90"/>
        <v>6.4937322325400642</v>
      </c>
      <c r="J492" s="6">
        <f t="shared" si="91"/>
        <v>0.15399464655918585</v>
      </c>
      <c r="K492" s="2">
        <f>IF((E492-F492-G492-H492)&lt;0,-1,1)</f>
        <v>1</v>
      </c>
      <c r="L492" s="2">
        <f t="shared" si="92"/>
        <v>2.75</v>
      </c>
      <c r="M492" s="2">
        <f t="shared" si="93"/>
        <v>2</v>
      </c>
      <c r="N492" s="2">
        <f t="shared" si="94"/>
        <v>2.5</v>
      </c>
      <c r="O492" s="2">
        <f t="shared" si="95"/>
        <v>0.32</v>
      </c>
      <c r="P492" s="2">
        <f>ROUND((1+10^(-6-Q492))*(1-SQRT(E492)/L492),2)</f>
        <v>0.2</v>
      </c>
      <c r="Q492" s="2">
        <f t="shared" si="96"/>
        <v>-8</v>
      </c>
    </row>
    <row r="493" spans="1:17" x14ac:dyDescent="0.25">
      <c r="A493" s="1">
        <v>0.1</v>
      </c>
      <c r="B493" s="1">
        <v>1.7999999999999999E-2</v>
      </c>
      <c r="C493" s="4">
        <v>0.04</v>
      </c>
      <c r="D493" s="4">
        <v>0.2</v>
      </c>
      <c r="E493" s="1">
        <f t="shared" si="99"/>
        <v>7.2927002499999993</v>
      </c>
      <c r="F493" s="1">
        <v>2</v>
      </c>
      <c r="G493" s="1">
        <f t="shared" si="98"/>
        <v>2.6</v>
      </c>
      <c r="H493" s="1">
        <f t="shared" si="97"/>
        <v>0.38400000000000001</v>
      </c>
      <c r="I493" s="1">
        <f t="shared" si="90"/>
        <v>5.3300968443500594</v>
      </c>
      <c r="J493" s="6">
        <f t="shared" si="91"/>
        <v>0.18761385190590057</v>
      </c>
      <c r="K493" s="2">
        <f>IF((E493-F493-G493-H493)&lt;0,-1,1)</f>
        <v>1</v>
      </c>
      <c r="L493" s="2">
        <f t="shared" si="92"/>
        <v>2.75</v>
      </c>
      <c r="M493" s="2">
        <f t="shared" si="93"/>
        <v>2</v>
      </c>
      <c r="N493" s="2">
        <f t="shared" si="94"/>
        <v>2.5</v>
      </c>
      <c r="O493" s="2">
        <f t="shared" si="95"/>
        <v>0.32</v>
      </c>
      <c r="P493" s="2">
        <f>ROUND((1+10^(-6-Q493))*(1-SQRT(E493)/L493),2)</f>
        <v>0.2</v>
      </c>
      <c r="Q493" s="2">
        <f t="shared" si="96"/>
        <v>-7</v>
      </c>
    </row>
    <row r="494" spans="1:17" x14ac:dyDescent="0.25">
      <c r="A494" s="1">
        <v>1</v>
      </c>
      <c r="B494" s="1">
        <v>0.1</v>
      </c>
      <c r="C494" s="4">
        <v>0.04</v>
      </c>
      <c r="D494" s="4">
        <v>0.2</v>
      </c>
      <c r="E494" s="1">
        <f t="shared" si="99"/>
        <v>6.1256250000000003</v>
      </c>
      <c r="F494" s="1">
        <v>2</v>
      </c>
      <c r="G494" s="1">
        <f t="shared" si="98"/>
        <v>2.6</v>
      </c>
      <c r="H494" s="1">
        <f t="shared" si="97"/>
        <v>0.38400000000000001</v>
      </c>
      <c r="I494" s="1">
        <f t="shared" si="90"/>
        <v>1.3033076406250008</v>
      </c>
      <c r="J494" s="6">
        <f t="shared" si="91"/>
        <v>0.76727855252996924</v>
      </c>
      <c r="K494" s="2">
        <f>IF((E494-F494-G494-H494)&lt;0,-1,1)</f>
        <v>1</v>
      </c>
      <c r="L494" s="2">
        <f t="shared" si="92"/>
        <v>2.75</v>
      </c>
      <c r="M494" s="2">
        <f t="shared" si="93"/>
        <v>2</v>
      </c>
      <c r="N494" s="2">
        <f t="shared" si="94"/>
        <v>2.5</v>
      </c>
      <c r="O494" s="2">
        <f t="shared" si="95"/>
        <v>0.32</v>
      </c>
      <c r="P494" s="2">
        <f>ROUND((1+10^(-6-Q494))*(1-SQRT(E494)/L494),2)</f>
        <v>0.2</v>
      </c>
      <c r="Q494" s="2">
        <f t="shared" si="96"/>
        <v>-6</v>
      </c>
    </row>
    <row r="495" spans="1:17" x14ac:dyDescent="0.25">
      <c r="A495" s="1">
        <v>10</v>
      </c>
      <c r="B495" s="1">
        <v>0.182</v>
      </c>
      <c r="C495" s="4">
        <v>0.04</v>
      </c>
      <c r="D495" s="4">
        <v>0.2</v>
      </c>
      <c r="E495" s="1">
        <f t="shared" si="99"/>
        <v>5.0602502500000002</v>
      </c>
      <c r="F495" s="1">
        <v>2</v>
      </c>
      <c r="G495" s="1">
        <f t="shared" si="98"/>
        <v>2.6</v>
      </c>
      <c r="H495" s="1">
        <f t="shared" si="97"/>
        <v>0.38400000000000001</v>
      </c>
      <c r="I495" s="1">
        <f t="shared" si="90"/>
        <v>5.8141006250625113E-3</v>
      </c>
      <c r="J495" s="6">
        <f t="shared" si="91"/>
        <v>171.99564721830873</v>
      </c>
      <c r="K495" s="2">
        <f>IF((E495-F495-G495-H495)&lt;0,-1,1)</f>
        <v>1</v>
      </c>
      <c r="L495" s="2">
        <f t="shared" si="92"/>
        <v>2.75</v>
      </c>
      <c r="M495" s="2">
        <f t="shared" si="93"/>
        <v>2</v>
      </c>
      <c r="N495" s="2">
        <f t="shared" si="94"/>
        <v>2.5</v>
      </c>
      <c r="O495" s="2">
        <f t="shared" si="95"/>
        <v>0.32</v>
      </c>
      <c r="P495" s="2">
        <f>ROUND((1+10^(-6-Q495))*(1-SQRT(E495)/L495),2)</f>
        <v>0.2</v>
      </c>
      <c r="Q495" s="2">
        <f t="shared" si="96"/>
        <v>-5</v>
      </c>
    </row>
    <row r="496" spans="1:17" x14ac:dyDescent="0.25">
      <c r="A496" s="1">
        <v>1E-3</v>
      </c>
      <c r="B496" s="1">
        <v>2.0000000000000001E-4</v>
      </c>
      <c r="C496" s="4">
        <v>0.06</v>
      </c>
      <c r="D496" s="4">
        <v>0.3</v>
      </c>
      <c r="E496" s="1">
        <f t="shared" si="99"/>
        <v>7.5594753025000001</v>
      </c>
      <c r="F496" s="1">
        <v>2</v>
      </c>
      <c r="G496" s="1">
        <f t="shared" si="98"/>
        <v>2.6500000000000004</v>
      </c>
      <c r="H496" s="1">
        <f t="shared" si="97"/>
        <v>0.41600000000000004</v>
      </c>
      <c r="I496" s="1">
        <f t="shared" si="90"/>
        <v>6.2174190841774655</v>
      </c>
      <c r="J496" s="6">
        <f t="shared" si="91"/>
        <v>0.16083844219941226</v>
      </c>
      <c r="K496" s="2">
        <f>IF((E496-F496-G496-H496)&lt;0,-1,1)</f>
        <v>1</v>
      </c>
      <c r="L496" s="2">
        <f t="shared" si="92"/>
        <v>2.75</v>
      </c>
      <c r="M496" s="2">
        <f t="shared" si="93"/>
        <v>2</v>
      </c>
      <c r="N496" s="2">
        <f t="shared" si="94"/>
        <v>2.5</v>
      </c>
      <c r="O496" s="2">
        <f t="shared" si="95"/>
        <v>0.32</v>
      </c>
      <c r="P496" s="2">
        <f>ROUND((1+10^(-6-Q496))*(1-SQRT(E496)/L496),2)</f>
        <v>0.2</v>
      </c>
      <c r="Q496" s="2">
        <f t="shared" si="96"/>
        <v>-9</v>
      </c>
    </row>
    <row r="497" spans="1:17" x14ac:dyDescent="0.25">
      <c r="A497" s="1">
        <v>0.01</v>
      </c>
      <c r="B497" s="1">
        <v>2E-3</v>
      </c>
      <c r="C497" s="4">
        <v>0.06</v>
      </c>
      <c r="D497" s="4">
        <v>0.3</v>
      </c>
      <c r="E497" s="1">
        <f t="shared" si="99"/>
        <v>7.5322802500000003</v>
      </c>
      <c r="F497" s="1">
        <v>2</v>
      </c>
      <c r="G497" s="1">
        <f t="shared" si="98"/>
        <v>2.6500000000000004</v>
      </c>
      <c r="H497" s="1">
        <f t="shared" si="97"/>
        <v>0.41600000000000004</v>
      </c>
      <c r="I497" s="1">
        <f t="shared" si="90"/>
        <v>6.0825382715400629</v>
      </c>
      <c r="J497" s="6">
        <f t="shared" si="91"/>
        <v>0.16440504857634144</v>
      </c>
      <c r="K497" s="2">
        <f>IF((E497-F497-G497-H497)&lt;0,-1,1)</f>
        <v>1</v>
      </c>
      <c r="L497" s="2">
        <f t="shared" si="92"/>
        <v>2.75</v>
      </c>
      <c r="M497" s="2">
        <f t="shared" si="93"/>
        <v>2</v>
      </c>
      <c r="N497" s="2">
        <f t="shared" si="94"/>
        <v>2.5</v>
      </c>
      <c r="O497" s="2">
        <f t="shared" si="95"/>
        <v>0.32</v>
      </c>
      <c r="P497" s="2">
        <f>ROUND((1+10^(-6-Q497))*(1-SQRT(E497)/L497),2)</f>
        <v>0.2</v>
      </c>
      <c r="Q497" s="2">
        <f t="shared" si="96"/>
        <v>-8</v>
      </c>
    </row>
    <row r="498" spans="1:17" x14ac:dyDescent="0.25">
      <c r="A498" s="1">
        <v>0.1</v>
      </c>
      <c r="B498" s="1">
        <v>1.7999999999999999E-2</v>
      </c>
      <c r="C498" s="4">
        <v>0.06</v>
      </c>
      <c r="D498" s="4">
        <v>0.3</v>
      </c>
      <c r="E498" s="1">
        <f t="shared" si="99"/>
        <v>7.2927002499999993</v>
      </c>
      <c r="F498" s="1">
        <v>2</v>
      </c>
      <c r="G498" s="1">
        <f t="shared" si="98"/>
        <v>2.6500000000000004</v>
      </c>
      <c r="H498" s="1">
        <f t="shared" si="97"/>
        <v>0.41600000000000004</v>
      </c>
      <c r="I498" s="1">
        <f t="shared" si="90"/>
        <v>4.9581940033500587</v>
      </c>
      <c r="J498" s="6">
        <f t="shared" si="91"/>
        <v>0.20168633968826935</v>
      </c>
      <c r="K498" s="2">
        <f>IF((E498-F498-G498-H498)&lt;0,-1,1)</f>
        <v>1</v>
      </c>
      <c r="L498" s="2">
        <f t="shared" si="92"/>
        <v>2.75</v>
      </c>
      <c r="M498" s="2">
        <f t="shared" si="93"/>
        <v>2</v>
      </c>
      <c r="N498" s="2">
        <f t="shared" si="94"/>
        <v>2.5</v>
      </c>
      <c r="O498" s="2">
        <f t="shared" si="95"/>
        <v>0.32</v>
      </c>
      <c r="P498" s="2">
        <f>ROUND((1+10^(-6-Q498))*(1-SQRT(E498)/L498),2)</f>
        <v>0.2</v>
      </c>
      <c r="Q498" s="2">
        <f t="shared" si="96"/>
        <v>-7</v>
      </c>
    </row>
    <row r="499" spans="1:17" x14ac:dyDescent="0.25">
      <c r="A499" s="1">
        <v>1</v>
      </c>
      <c r="B499" s="1">
        <v>0.1</v>
      </c>
      <c r="C499" s="4">
        <v>0.06</v>
      </c>
      <c r="D499" s="4">
        <v>0.3</v>
      </c>
      <c r="E499" s="1">
        <f t="shared" si="99"/>
        <v>6.1256250000000003</v>
      </c>
      <c r="F499" s="1">
        <v>2</v>
      </c>
      <c r="G499" s="1">
        <f t="shared" si="98"/>
        <v>2.6500000000000004</v>
      </c>
      <c r="H499" s="1">
        <f t="shared" si="97"/>
        <v>0.41600000000000004</v>
      </c>
      <c r="I499" s="1">
        <f t="shared" si="90"/>
        <v>1.1228051406250001</v>
      </c>
      <c r="J499" s="6">
        <f t="shared" si="91"/>
        <v>0.89062648879872275</v>
      </c>
      <c r="K499" s="2">
        <f>IF((E499-F499-G499-H499)&lt;0,-1,1)</f>
        <v>1</v>
      </c>
      <c r="L499" s="2">
        <f t="shared" si="92"/>
        <v>2.75</v>
      </c>
      <c r="M499" s="2">
        <f t="shared" si="93"/>
        <v>2</v>
      </c>
      <c r="N499" s="2">
        <f t="shared" si="94"/>
        <v>2.5</v>
      </c>
      <c r="O499" s="2">
        <f t="shared" si="95"/>
        <v>0.32</v>
      </c>
      <c r="P499" s="2">
        <f>ROUND((1+10^(-6-Q499))*(1-SQRT(E499)/L499),2)</f>
        <v>0.2</v>
      </c>
      <c r="Q499" s="2">
        <f t="shared" si="96"/>
        <v>-6</v>
      </c>
    </row>
    <row r="500" spans="1:17" x14ac:dyDescent="0.25">
      <c r="A500" s="1">
        <v>1E-3</v>
      </c>
      <c r="B500" s="1">
        <v>2.0000000000000001E-4</v>
      </c>
      <c r="C500" s="4">
        <v>0.08</v>
      </c>
      <c r="D500" s="4">
        <v>0.4</v>
      </c>
      <c r="E500" s="1">
        <f t="shared" si="99"/>
        <v>7.5594753025000001</v>
      </c>
      <c r="F500" s="1">
        <v>2</v>
      </c>
      <c r="G500" s="1">
        <f t="shared" si="98"/>
        <v>2.7</v>
      </c>
      <c r="H500" s="1">
        <f t="shared" si="97"/>
        <v>0.44799999999999995</v>
      </c>
      <c r="I500" s="1">
        <f t="shared" si="90"/>
        <v>5.8152131345674665</v>
      </c>
      <c r="J500" s="6">
        <f t="shared" si="91"/>
        <v>0.17196274269909106</v>
      </c>
      <c r="K500" s="2">
        <f>IF((E500-F500-G500-H500)&lt;0,-1,1)</f>
        <v>1</v>
      </c>
      <c r="L500" s="2">
        <f t="shared" si="92"/>
        <v>2.75</v>
      </c>
      <c r="M500" s="2">
        <f t="shared" si="93"/>
        <v>2</v>
      </c>
      <c r="N500" s="2">
        <f t="shared" si="94"/>
        <v>2.5</v>
      </c>
      <c r="O500" s="2">
        <f t="shared" si="95"/>
        <v>0.32</v>
      </c>
      <c r="P500" s="2">
        <f>ROUND((1+10^(-6-Q500))*(1-SQRT(E500)/L500),2)</f>
        <v>0.2</v>
      </c>
      <c r="Q500" s="2">
        <f t="shared" si="96"/>
        <v>-9</v>
      </c>
    </row>
    <row r="501" spans="1:17" x14ac:dyDescent="0.25">
      <c r="A501" s="1">
        <v>0.01</v>
      </c>
      <c r="B501" s="1">
        <v>2E-3</v>
      </c>
      <c r="C501" s="4">
        <v>0.08</v>
      </c>
      <c r="D501" s="4">
        <v>0.4</v>
      </c>
      <c r="E501" s="1">
        <f t="shared" si="99"/>
        <v>7.5322802500000003</v>
      </c>
      <c r="F501" s="1">
        <v>2</v>
      </c>
      <c r="G501" s="1">
        <f t="shared" si="98"/>
        <v>2.7</v>
      </c>
      <c r="H501" s="1">
        <f t="shared" ref="H501:H532" si="100">0.32*(1+D501)</f>
        <v>0.44799999999999995</v>
      </c>
      <c r="I501" s="1">
        <f t="shared" si="90"/>
        <v>5.6847923105400637</v>
      </c>
      <c r="J501" s="6">
        <f t="shared" si="91"/>
        <v>0.17590792158684834</v>
      </c>
      <c r="K501" s="2">
        <f>IF((E501-F501-G501-H501)&lt;0,-1,1)</f>
        <v>1</v>
      </c>
      <c r="L501" s="2">
        <f t="shared" si="92"/>
        <v>2.75</v>
      </c>
      <c r="M501" s="2">
        <f t="shared" si="93"/>
        <v>2</v>
      </c>
      <c r="N501" s="2">
        <f t="shared" si="94"/>
        <v>2.5</v>
      </c>
      <c r="O501" s="2">
        <f t="shared" si="95"/>
        <v>0.32</v>
      </c>
      <c r="P501" s="2">
        <f>ROUND((1+10^(-6-Q501))*(1-SQRT(E501)/L501),2)</f>
        <v>0.2</v>
      </c>
      <c r="Q501" s="2">
        <f t="shared" si="96"/>
        <v>-8</v>
      </c>
    </row>
    <row r="502" spans="1:17" x14ac:dyDescent="0.25">
      <c r="A502" s="1">
        <v>0.1</v>
      </c>
      <c r="B502" s="1">
        <v>1.7999999999999999E-2</v>
      </c>
      <c r="C502" s="4">
        <v>0.08</v>
      </c>
      <c r="D502" s="4">
        <v>0.4</v>
      </c>
      <c r="E502" s="1">
        <f t="shared" si="99"/>
        <v>7.2927002499999993</v>
      </c>
      <c r="F502" s="1">
        <v>2</v>
      </c>
      <c r="G502" s="1">
        <f t="shared" si="98"/>
        <v>2.7</v>
      </c>
      <c r="H502" s="1">
        <f t="shared" si="100"/>
        <v>0.44799999999999995</v>
      </c>
      <c r="I502" s="1">
        <f t="shared" si="90"/>
        <v>4.5997391623500592</v>
      </c>
      <c r="J502" s="6">
        <f t="shared" si="91"/>
        <v>0.21740363196792414</v>
      </c>
      <c r="K502" s="2">
        <f>IF((E502-F502-G502-H502)&lt;0,-1,1)</f>
        <v>1</v>
      </c>
      <c r="L502" s="2">
        <f t="shared" si="92"/>
        <v>2.75</v>
      </c>
      <c r="M502" s="2">
        <f t="shared" si="93"/>
        <v>2</v>
      </c>
      <c r="N502" s="2">
        <f t="shared" si="94"/>
        <v>2.5</v>
      </c>
      <c r="O502" s="2">
        <f t="shared" si="95"/>
        <v>0.32</v>
      </c>
      <c r="P502" s="2">
        <f>ROUND((1+10^(-6-Q502))*(1-SQRT(E502)/L502),2)</f>
        <v>0.2</v>
      </c>
      <c r="Q502" s="2">
        <f t="shared" si="96"/>
        <v>-7</v>
      </c>
    </row>
    <row r="503" spans="1:17" x14ac:dyDescent="0.25">
      <c r="A503" s="1">
        <v>1</v>
      </c>
      <c r="B503" s="1">
        <v>0.1</v>
      </c>
      <c r="C503" s="4">
        <v>0.08</v>
      </c>
      <c r="D503" s="4">
        <v>0.4</v>
      </c>
      <c r="E503" s="1">
        <f t="shared" si="99"/>
        <v>6.1256250000000003</v>
      </c>
      <c r="F503" s="1">
        <v>2</v>
      </c>
      <c r="G503" s="1">
        <f t="shared" si="98"/>
        <v>2.7</v>
      </c>
      <c r="H503" s="1">
        <f t="shared" si="100"/>
        <v>0.44799999999999995</v>
      </c>
      <c r="I503" s="1">
        <f t="shared" si="90"/>
        <v>0.95575064062500037</v>
      </c>
      <c r="J503" s="6">
        <f t="shared" si="91"/>
        <v>1.0462980169660816</v>
      </c>
      <c r="K503" s="2">
        <f>IF((E503-F503-G503-H503)&lt;0,-1,1)</f>
        <v>1</v>
      </c>
      <c r="L503" s="2">
        <f t="shared" si="92"/>
        <v>2.75</v>
      </c>
      <c r="M503" s="2">
        <f t="shared" si="93"/>
        <v>2</v>
      </c>
      <c r="N503" s="2">
        <f t="shared" si="94"/>
        <v>2.5</v>
      </c>
      <c r="O503" s="2">
        <f t="shared" si="95"/>
        <v>0.32</v>
      </c>
      <c r="P503" s="2">
        <f>ROUND((1+10^(-6-Q503))*(1-SQRT(E503)/L503),2)</f>
        <v>0.2</v>
      </c>
      <c r="Q503" s="2">
        <f t="shared" si="96"/>
        <v>-6</v>
      </c>
    </row>
    <row r="504" spans="1:17" x14ac:dyDescent="0.25">
      <c r="A504" s="1">
        <v>1E-3</v>
      </c>
      <c r="B504" s="1">
        <v>2.0000000000000001E-4</v>
      </c>
      <c r="C504" s="4">
        <v>0.1</v>
      </c>
      <c r="D504" s="4">
        <v>0.5</v>
      </c>
      <c r="E504" s="1">
        <f t="shared" si="99"/>
        <v>7.5594753025000001</v>
      </c>
      <c r="F504" s="1">
        <v>2</v>
      </c>
      <c r="G504" s="1">
        <f t="shared" si="98"/>
        <v>2.75</v>
      </c>
      <c r="H504" s="1">
        <f t="shared" si="100"/>
        <v>0.48</v>
      </c>
      <c r="I504" s="1">
        <f t="shared" si="90"/>
        <v>5.4264551849574669</v>
      </c>
      <c r="J504" s="6">
        <f t="shared" si="91"/>
        <v>0.18428236591211028</v>
      </c>
      <c r="K504" s="2">
        <f>IF((E504-F504-G504-H504)&lt;0,-1,1)</f>
        <v>1</v>
      </c>
      <c r="L504" s="2">
        <f t="shared" si="92"/>
        <v>2.75</v>
      </c>
      <c r="M504" s="2">
        <f t="shared" si="93"/>
        <v>2</v>
      </c>
      <c r="N504" s="2">
        <f t="shared" si="94"/>
        <v>2.5</v>
      </c>
      <c r="O504" s="2">
        <f t="shared" si="95"/>
        <v>0.32</v>
      </c>
      <c r="P504" s="2">
        <f>ROUND((1+10^(-6-Q504))*(1-SQRT(E504)/L504),2)</f>
        <v>0.2</v>
      </c>
      <c r="Q504" s="2">
        <f t="shared" si="96"/>
        <v>-9</v>
      </c>
    </row>
    <row r="505" spans="1:17" x14ac:dyDescent="0.25">
      <c r="A505" s="1">
        <v>0.01</v>
      </c>
      <c r="B505" s="1">
        <v>2E-3</v>
      </c>
      <c r="C505" s="4">
        <v>0.1</v>
      </c>
      <c r="D505" s="4">
        <v>0.5</v>
      </c>
      <c r="E505" s="1">
        <f t="shared" si="99"/>
        <v>7.5322802500000003</v>
      </c>
      <c r="F505" s="1">
        <v>2</v>
      </c>
      <c r="G505" s="1">
        <f t="shared" si="98"/>
        <v>2.75</v>
      </c>
      <c r="H505" s="1">
        <f t="shared" si="100"/>
        <v>0.48</v>
      </c>
      <c r="I505" s="1">
        <f t="shared" si="90"/>
        <v>5.300494349540064</v>
      </c>
      <c r="J505" s="6">
        <f t="shared" si="91"/>
        <v>0.18866164815113373</v>
      </c>
      <c r="K505" s="2">
        <f>IF((E505-F505-G505-H505)&lt;0,-1,1)</f>
        <v>1</v>
      </c>
      <c r="L505" s="2">
        <f t="shared" si="92"/>
        <v>2.75</v>
      </c>
      <c r="M505" s="2">
        <f t="shared" si="93"/>
        <v>2</v>
      </c>
      <c r="N505" s="2">
        <f t="shared" si="94"/>
        <v>2.5</v>
      </c>
      <c r="O505" s="2">
        <f t="shared" si="95"/>
        <v>0.32</v>
      </c>
      <c r="P505" s="2">
        <f>ROUND((1+10^(-6-Q505))*(1-SQRT(E505)/L505),2)</f>
        <v>0.2</v>
      </c>
      <c r="Q505" s="2">
        <f t="shared" si="96"/>
        <v>-8</v>
      </c>
    </row>
    <row r="506" spans="1:17" x14ac:dyDescent="0.25">
      <c r="A506" s="1">
        <v>0.1</v>
      </c>
      <c r="B506" s="1">
        <v>1.7999999999999999E-2</v>
      </c>
      <c r="C506" s="4">
        <v>0.1</v>
      </c>
      <c r="D506" s="4">
        <v>0.5</v>
      </c>
      <c r="E506" s="1">
        <f t="shared" si="99"/>
        <v>7.2927002499999993</v>
      </c>
      <c r="F506" s="1">
        <v>2</v>
      </c>
      <c r="G506" s="1">
        <f t="shared" si="98"/>
        <v>2.75</v>
      </c>
      <c r="H506" s="1">
        <f t="shared" si="100"/>
        <v>0.48</v>
      </c>
      <c r="I506" s="1">
        <f t="shared" si="90"/>
        <v>4.2547323213500601</v>
      </c>
      <c r="J506" s="6">
        <f t="shared" si="91"/>
        <v>0.23503241202320624</v>
      </c>
      <c r="K506" s="2">
        <f>IF((E506-F506-G506-H506)&lt;0,-1,1)</f>
        <v>1</v>
      </c>
      <c r="L506" s="2">
        <f t="shared" si="92"/>
        <v>2.75</v>
      </c>
      <c r="M506" s="2">
        <f t="shared" si="93"/>
        <v>2</v>
      </c>
      <c r="N506" s="2">
        <f t="shared" si="94"/>
        <v>2.5</v>
      </c>
      <c r="O506" s="2">
        <f t="shared" si="95"/>
        <v>0.32</v>
      </c>
      <c r="P506" s="2">
        <f>ROUND((1+10^(-6-Q506))*(1-SQRT(E506)/L506),2)</f>
        <v>0.2</v>
      </c>
      <c r="Q506" s="2">
        <f t="shared" si="96"/>
        <v>-7</v>
      </c>
    </row>
    <row r="507" spans="1:17" x14ac:dyDescent="0.25">
      <c r="A507" s="1">
        <v>1</v>
      </c>
      <c r="B507" s="1">
        <v>0.1</v>
      </c>
      <c r="C507" s="4">
        <v>0.1</v>
      </c>
      <c r="D507" s="4">
        <v>0.5</v>
      </c>
      <c r="E507" s="1">
        <f t="shared" si="99"/>
        <v>6.1256250000000003</v>
      </c>
      <c r="F507" s="1">
        <v>2</v>
      </c>
      <c r="G507" s="1">
        <f t="shared" si="98"/>
        <v>2.75</v>
      </c>
      <c r="H507" s="1">
        <f t="shared" si="100"/>
        <v>0.48</v>
      </c>
      <c r="I507" s="1">
        <f t="shared" si="90"/>
        <v>0.80214414062500061</v>
      </c>
      <c r="J507" s="6">
        <f t="shared" si="91"/>
        <v>1.2466587354497629</v>
      </c>
      <c r="K507" s="2">
        <f>IF((E507-F507-G507-H507)&lt;0,-1,1)</f>
        <v>1</v>
      </c>
      <c r="L507" s="2">
        <f t="shared" si="92"/>
        <v>2.75</v>
      </c>
      <c r="M507" s="2">
        <f t="shared" si="93"/>
        <v>2</v>
      </c>
      <c r="N507" s="2">
        <f t="shared" si="94"/>
        <v>2.5</v>
      </c>
      <c r="O507" s="2">
        <f t="shared" si="95"/>
        <v>0.32</v>
      </c>
      <c r="P507" s="2">
        <f>ROUND((1+10^(-6-Q507))*(1-SQRT(E507)/L507),2)</f>
        <v>0.2</v>
      </c>
      <c r="Q507" s="2">
        <f t="shared" si="96"/>
        <v>-6</v>
      </c>
    </row>
    <row r="508" spans="1:17" x14ac:dyDescent="0.25">
      <c r="A508" s="1">
        <v>1E-3</v>
      </c>
      <c r="B508" s="1">
        <v>2.0000000000000001E-4</v>
      </c>
      <c r="C508" s="4">
        <v>0.2</v>
      </c>
      <c r="D508" s="4">
        <v>1</v>
      </c>
      <c r="E508" s="1">
        <f t="shared" si="99"/>
        <v>7.5594753025000001</v>
      </c>
      <c r="F508" s="1">
        <v>2</v>
      </c>
      <c r="G508" s="1">
        <f t="shared" si="98"/>
        <v>3</v>
      </c>
      <c r="H508" s="1">
        <f t="shared" si="100"/>
        <v>0.64</v>
      </c>
      <c r="I508" s="1">
        <f t="shared" si="90"/>
        <v>3.6843854369074664</v>
      </c>
      <c r="J508" s="6">
        <f t="shared" si="91"/>
        <v>0.27141568577020597</v>
      </c>
      <c r="K508" s="2">
        <f>IF((E508-F508-G508-H508)&lt;0,-1,1)</f>
        <v>1</v>
      </c>
      <c r="L508" s="2">
        <f t="shared" si="92"/>
        <v>2.75</v>
      </c>
      <c r="M508" s="2">
        <f t="shared" si="93"/>
        <v>2</v>
      </c>
      <c r="N508" s="2">
        <f t="shared" si="94"/>
        <v>2.5</v>
      </c>
      <c r="O508" s="2">
        <f t="shared" si="95"/>
        <v>0.32</v>
      </c>
      <c r="P508" s="2">
        <f>ROUND((1+10^(-6-Q508))*(1-SQRT(E508)/L508),2)</f>
        <v>0.2</v>
      </c>
      <c r="Q508" s="2">
        <f t="shared" si="96"/>
        <v>-9</v>
      </c>
    </row>
    <row r="509" spans="1:17" x14ac:dyDescent="0.25">
      <c r="A509" s="1">
        <v>0.01</v>
      </c>
      <c r="B509" s="1">
        <v>2E-3</v>
      </c>
      <c r="C509" s="4">
        <v>0.2</v>
      </c>
      <c r="D509" s="4">
        <v>1</v>
      </c>
      <c r="E509" s="1">
        <f t="shared" si="99"/>
        <v>7.5322802500000003</v>
      </c>
      <c r="F509" s="1">
        <v>2</v>
      </c>
      <c r="G509" s="1">
        <f t="shared" si="98"/>
        <v>3</v>
      </c>
      <c r="H509" s="1">
        <f t="shared" si="100"/>
        <v>0.64</v>
      </c>
      <c r="I509" s="1">
        <f t="shared" si="90"/>
        <v>3.5807245445400633</v>
      </c>
      <c r="J509" s="6">
        <f t="shared" si="91"/>
        <v>0.27927308776789694</v>
      </c>
      <c r="K509" s="2">
        <f>IF((E509-F509-G509-H509)&lt;0,-1,1)</f>
        <v>1</v>
      </c>
      <c r="L509" s="2">
        <f t="shared" si="92"/>
        <v>2.75</v>
      </c>
      <c r="M509" s="2">
        <f t="shared" si="93"/>
        <v>2</v>
      </c>
      <c r="N509" s="2">
        <f t="shared" si="94"/>
        <v>2.5</v>
      </c>
      <c r="O509" s="2">
        <f t="shared" si="95"/>
        <v>0.32</v>
      </c>
      <c r="P509" s="2">
        <f>ROUND((1+10^(-6-Q509))*(1-SQRT(E509)/L509),2)</f>
        <v>0.2</v>
      </c>
      <c r="Q509" s="2">
        <f t="shared" si="96"/>
        <v>-8</v>
      </c>
    </row>
    <row r="510" spans="1:17" x14ac:dyDescent="0.25">
      <c r="A510" s="1">
        <v>0.1</v>
      </c>
      <c r="B510" s="1">
        <v>1.7999999999999999E-2</v>
      </c>
      <c r="C510" s="4">
        <v>0.2</v>
      </c>
      <c r="D510" s="4">
        <v>1</v>
      </c>
      <c r="E510" s="1">
        <f t="shared" si="99"/>
        <v>7.2927002499999993</v>
      </c>
      <c r="F510" s="1">
        <v>2</v>
      </c>
      <c r="G510" s="1">
        <f t="shared" si="98"/>
        <v>3</v>
      </c>
      <c r="H510" s="1">
        <f t="shared" si="100"/>
        <v>0.64</v>
      </c>
      <c r="I510" s="1">
        <f t="shared" si="90"/>
        <v>2.7314181163500599</v>
      </c>
      <c r="J510" s="6">
        <f t="shared" si="91"/>
        <v>0.36611018796942019</v>
      </c>
      <c r="K510" s="2">
        <f>IF((E510-F510-G510-H510)&lt;0,-1,1)</f>
        <v>1</v>
      </c>
      <c r="L510" s="2">
        <f t="shared" si="92"/>
        <v>2.75</v>
      </c>
      <c r="M510" s="2">
        <f t="shared" si="93"/>
        <v>2</v>
      </c>
      <c r="N510" s="2">
        <f t="shared" si="94"/>
        <v>2.5</v>
      </c>
      <c r="O510" s="2">
        <f t="shared" si="95"/>
        <v>0.32</v>
      </c>
      <c r="P510" s="2">
        <f>ROUND((1+10^(-6-Q510))*(1-SQRT(E510)/L510),2)</f>
        <v>0.2</v>
      </c>
      <c r="Q510" s="2">
        <f t="shared" si="96"/>
        <v>-7</v>
      </c>
    </row>
    <row r="511" spans="1:17" x14ac:dyDescent="0.25">
      <c r="A511" s="1">
        <v>1</v>
      </c>
      <c r="B511" s="1">
        <v>0.1</v>
      </c>
      <c r="C511" s="4">
        <v>0.2</v>
      </c>
      <c r="D511" s="4">
        <v>1</v>
      </c>
      <c r="E511" s="1">
        <f t="shared" si="99"/>
        <v>6.1256250000000003</v>
      </c>
      <c r="F511" s="1">
        <v>2</v>
      </c>
      <c r="G511" s="1">
        <f t="shared" ref="G511:G542" si="101">2.5*(1+C511)</f>
        <v>3</v>
      </c>
      <c r="H511" s="1">
        <f t="shared" si="100"/>
        <v>0.64</v>
      </c>
      <c r="I511" s="1">
        <f t="shared" si="90"/>
        <v>0.23583164062500031</v>
      </c>
      <c r="J511" s="6">
        <f t="shared" si="91"/>
        <v>4.2403131206219955</v>
      </c>
      <c r="K511" s="2">
        <f>IF((E511-F511-G511-H511)&lt;0,-1,1)</f>
        <v>1</v>
      </c>
      <c r="L511" s="2">
        <f t="shared" si="92"/>
        <v>2.75</v>
      </c>
      <c r="M511" s="2">
        <f t="shared" si="93"/>
        <v>2</v>
      </c>
      <c r="N511" s="2">
        <f t="shared" si="94"/>
        <v>2.5</v>
      </c>
      <c r="O511" s="2">
        <f t="shared" si="95"/>
        <v>0.32</v>
      </c>
      <c r="P511" s="2">
        <f>ROUND((1+10^(-6-Q511))*(1-SQRT(E511)/L511),2)</f>
        <v>0.2</v>
      </c>
      <c r="Q511" s="2">
        <f t="shared" si="96"/>
        <v>-6</v>
      </c>
    </row>
    <row r="512" spans="1:17" x14ac:dyDescent="0.25">
      <c r="A512" s="1">
        <v>1E-3</v>
      </c>
      <c r="B512" s="1">
        <v>2.0000000000000001E-4</v>
      </c>
      <c r="C512" s="4">
        <v>0.3</v>
      </c>
      <c r="D512" s="4">
        <v>1.5</v>
      </c>
      <c r="E512" s="1">
        <f t="shared" si="99"/>
        <v>7.5594753025000001</v>
      </c>
      <c r="F512" s="1">
        <v>2</v>
      </c>
      <c r="G512" s="1">
        <f t="shared" si="101"/>
        <v>3.25</v>
      </c>
      <c r="H512" s="1">
        <f t="shared" si="100"/>
        <v>0.8</v>
      </c>
      <c r="I512" s="1">
        <f t="shared" si="90"/>
        <v>2.2785156888574667</v>
      </c>
      <c r="J512" s="6">
        <f t="shared" si="91"/>
        <v>0.43888220954117613</v>
      </c>
      <c r="K512" s="2">
        <f>IF((E512-F512-G512-H512)&lt;0,-1,1)</f>
        <v>1</v>
      </c>
      <c r="L512" s="2">
        <f t="shared" si="92"/>
        <v>2.75</v>
      </c>
      <c r="M512" s="2">
        <f t="shared" si="93"/>
        <v>2</v>
      </c>
      <c r="N512" s="2">
        <f t="shared" si="94"/>
        <v>2.5</v>
      </c>
      <c r="O512" s="2">
        <f t="shared" si="95"/>
        <v>0.32</v>
      </c>
      <c r="P512" s="2">
        <f>ROUND((1+10^(-6-Q512))*(1-SQRT(E512)/L512),2)</f>
        <v>0.2</v>
      </c>
      <c r="Q512" s="2">
        <f t="shared" si="96"/>
        <v>-9</v>
      </c>
    </row>
    <row r="513" spans="1:17" x14ac:dyDescent="0.25">
      <c r="A513" s="1">
        <v>0.01</v>
      </c>
      <c r="B513" s="1">
        <v>2E-3</v>
      </c>
      <c r="C513" s="4">
        <v>0.3</v>
      </c>
      <c r="D513" s="4">
        <v>1.5</v>
      </c>
      <c r="E513" s="1">
        <f t="shared" si="99"/>
        <v>7.5322802500000003</v>
      </c>
      <c r="F513" s="1">
        <v>2</v>
      </c>
      <c r="G513" s="1">
        <f t="shared" si="101"/>
        <v>3.25</v>
      </c>
      <c r="H513" s="1">
        <f t="shared" si="100"/>
        <v>0.8</v>
      </c>
      <c r="I513" s="1">
        <f t="shared" si="90"/>
        <v>2.1971547395400632</v>
      </c>
      <c r="J513" s="6">
        <f t="shared" si="91"/>
        <v>0.4551340795456823</v>
      </c>
      <c r="K513" s="2">
        <f>IF((E513-F513-G513-H513)&lt;0,-1,1)</f>
        <v>1</v>
      </c>
      <c r="L513" s="2">
        <f t="shared" si="92"/>
        <v>2.75</v>
      </c>
      <c r="M513" s="2">
        <f t="shared" si="93"/>
        <v>2</v>
      </c>
      <c r="N513" s="2">
        <f t="shared" si="94"/>
        <v>2.5</v>
      </c>
      <c r="O513" s="2">
        <f t="shared" si="95"/>
        <v>0.32</v>
      </c>
      <c r="P513" s="2">
        <f>ROUND((1+10^(-6-Q513))*(1-SQRT(E513)/L513),2)</f>
        <v>0.2</v>
      </c>
      <c r="Q513" s="2">
        <f t="shared" si="96"/>
        <v>-8</v>
      </c>
    </row>
    <row r="514" spans="1:17" x14ac:dyDescent="0.25">
      <c r="A514" s="1">
        <v>0.1</v>
      </c>
      <c r="B514" s="1">
        <v>1.7999999999999999E-2</v>
      </c>
      <c r="C514" s="4">
        <v>0.3</v>
      </c>
      <c r="D514" s="4">
        <v>1.5</v>
      </c>
      <c r="E514" s="1">
        <f t="shared" si="99"/>
        <v>7.2927002499999993</v>
      </c>
      <c r="F514" s="1">
        <v>2</v>
      </c>
      <c r="G514" s="1">
        <f t="shared" si="101"/>
        <v>3.25</v>
      </c>
      <c r="H514" s="1">
        <f t="shared" si="100"/>
        <v>0.8</v>
      </c>
      <c r="I514" s="1">
        <f t="shared" ref="I514:I577" si="102">(E514-F514-G514-H514)*(E514-F514-G514-H514)</f>
        <v>1.5443039113500607</v>
      </c>
      <c r="J514" s="6">
        <f t="shared" ref="J514:J577" si="103">1/I514</f>
        <v>0.64754093585489947</v>
      </c>
      <c r="K514" s="2">
        <f>IF((E514-F514-G514-H514)&lt;0,-1,1)</f>
        <v>1</v>
      </c>
      <c r="L514" s="2">
        <f t="shared" ref="L514:L577" si="104">SQRT(E514/(1-B514)^2)</f>
        <v>2.75</v>
      </c>
      <c r="M514" s="2">
        <f t="shared" ref="M514:M577" si="105">F514</f>
        <v>2</v>
      </c>
      <c r="N514" s="2">
        <f t="shared" ref="N514:N577" si="106">G514/(1+C514)</f>
        <v>2.5</v>
      </c>
      <c r="O514" s="2">
        <f t="shared" ref="O514:O577" si="107">H514/(1+D514)</f>
        <v>0.32</v>
      </c>
      <c r="P514" s="2">
        <f>ROUND((1+10^(-6-Q514))*(1-SQRT(E514)/L514),2)</f>
        <v>0.2</v>
      </c>
      <c r="Q514" s="2">
        <f t="shared" ref="Q514:Q577" si="108">LOG10(A514)-6</f>
        <v>-7</v>
      </c>
    </row>
    <row r="515" spans="1:17" x14ac:dyDescent="0.25">
      <c r="A515" s="1">
        <v>1</v>
      </c>
      <c r="B515" s="1">
        <v>0.1</v>
      </c>
      <c r="C515" s="4">
        <v>0.3</v>
      </c>
      <c r="D515" s="4">
        <v>1.5</v>
      </c>
      <c r="E515" s="1">
        <f t="shared" si="99"/>
        <v>6.1256250000000003</v>
      </c>
      <c r="F515" s="1">
        <v>2</v>
      </c>
      <c r="G515" s="1">
        <f t="shared" si="101"/>
        <v>3.25</v>
      </c>
      <c r="H515" s="1">
        <f t="shared" si="100"/>
        <v>0.8</v>
      </c>
      <c r="I515" s="1">
        <f t="shared" si="102"/>
        <v>5.7191406250000415E-3</v>
      </c>
      <c r="J515" s="6">
        <f t="shared" si="103"/>
        <v>174.85144457345683</v>
      </c>
      <c r="K515" s="2">
        <f>IF((E515-F515-G515-H515)&lt;0,-1,1)</f>
        <v>1</v>
      </c>
      <c r="L515" s="2">
        <f t="shared" si="104"/>
        <v>2.75</v>
      </c>
      <c r="M515" s="2">
        <f t="shared" si="105"/>
        <v>2</v>
      </c>
      <c r="N515" s="2">
        <f t="shared" si="106"/>
        <v>2.5</v>
      </c>
      <c r="O515" s="2">
        <f t="shared" si="107"/>
        <v>0.32</v>
      </c>
      <c r="P515" s="2">
        <f>ROUND((1+10^(-6-Q515))*(1-SQRT(E515)/L515),2)</f>
        <v>0.2</v>
      </c>
      <c r="Q515" s="2">
        <f t="shared" si="108"/>
        <v>-6</v>
      </c>
    </row>
    <row r="516" spans="1:17" x14ac:dyDescent="0.25">
      <c r="A516" s="1">
        <v>1E-3</v>
      </c>
      <c r="B516" s="1">
        <v>2.0000000000000001E-4</v>
      </c>
      <c r="C516" s="4">
        <v>0.4</v>
      </c>
      <c r="D516" s="4">
        <v>2</v>
      </c>
      <c r="E516" s="1">
        <f t="shared" si="99"/>
        <v>7.5594753025000001</v>
      </c>
      <c r="F516" s="1">
        <v>2</v>
      </c>
      <c r="G516" s="1">
        <f t="shared" si="101"/>
        <v>3.5</v>
      </c>
      <c r="H516" s="1">
        <f t="shared" si="100"/>
        <v>0.96</v>
      </c>
      <c r="I516" s="1">
        <f t="shared" si="102"/>
        <v>1.2088459408074668</v>
      </c>
      <c r="J516" s="6">
        <f t="shared" si="103"/>
        <v>0.82723527146232956</v>
      </c>
      <c r="K516" s="2">
        <f>IF((E516-F516-G516-H516)&lt;0,-1,1)</f>
        <v>1</v>
      </c>
      <c r="L516" s="2">
        <f t="shared" si="104"/>
        <v>2.75</v>
      </c>
      <c r="M516" s="2">
        <f t="shared" si="105"/>
        <v>2</v>
      </c>
      <c r="N516" s="2">
        <f t="shared" si="106"/>
        <v>2.5</v>
      </c>
      <c r="O516" s="2">
        <f t="shared" si="107"/>
        <v>0.32</v>
      </c>
      <c r="P516" s="2">
        <f>ROUND((1+10^(-6-Q516))*(1-SQRT(E516)/L516),2)</f>
        <v>0.2</v>
      </c>
      <c r="Q516" s="2">
        <f t="shared" si="108"/>
        <v>-9</v>
      </c>
    </row>
    <row r="517" spans="1:17" x14ac:dyDescent="0.25">
      <c r="A517" s="1">
        <v>0.01</v>
      </c>
      <c r="B517" s="1">
        <v>2E-3</v>
      </c>
      <c r="C517" s="4">
        <v>0.4</v>
      </c>
      <c r="D517" s="4">
        <v>2</v>
      </c>
      <c r="E517" s="1">
        <f t="shared" si="99"/>
        <v>7.5322802500000003</v>
      </c>
      <c r="F517" s="1">
        <v>2</v>
      </c>
      <c r="G517" s="1">
        <f t="shared" si="101"/>
        <v>3.5</v>
      </c>
      <c r="H517" s="1">
        <f t="shared" si="100"/>
        <v>0.96</v>
      </c>
      <c r="I517" s="1">
        <f t="shared" si="102"/>
        <v>1.1497849345400633</v>
      </c>
      <c r="J517" s="6">
        <f t="shared" si="103"/>
        <v>0.86972786819477665</v>
      </c>
      <c r="K517" s="2">
        <f>IF((E517-F517-G517-H517)&lt;0,-1,1)</f>
        <v>1</v>
      </c>
      <c r="L517" s="2">
        <f t="shared" si="104"/>
        <v>2.75</v>
      </c>
      <c r="M517" s="2">
        <f t="shared" si="105"/>
        <v>2</v>
      </c>
      <c r="N517" s="2">
        <f t="shared" si="106"/>
        <v>2.5</v>
      </c>
      <c r="O517" s="2">
        <f t="shared" si="107"/>
        <v>0.32</v>
      </c>
      <c r="P517" s="2">
        <f>ROUND((1+10^(-6-Q517))*(1-SQRT(E517)/L517),2)</f>
        <v>0.2</v>
      </c>
      <c r="Q517" s="2">
        <f t="shared" si="108"/>
        <v>-8</v>
      </c>
    </row>
    <row r="518" spans="1:17" x14ac:dyDescent="0.25">
      <c r="A518" s="1">
        <v>0.1</v>
      </c>
      <c r="B518" s="1">
        <v>1.7999999999999999E-2</v>
      </c>
      <c r="C518" s="4">
        <v>0.4</v>
      </c>
      <c r="D518" s="4">
        <v>2</v>
      </c>
      <c r="E518" s="1">
        <f t="shared" si="99"/>
        <v>7.2927002499999993</v>
      </c>
      <c r="F518" s="1">
        <v>2</v>
      </c>
      <c r="G518" s="1">
        <f t="shared" si="101"/>
        <v>3.5</v>
      </c>
      <c r="H518" s="1">
        <f t="shared" si="100"/>
        <v>0.96</v>
      </c>
      <c r="I518" s="1">
        <f t="shared" si="102"/>
        <v>0.69338970635006147</v>
      </c>
      <c r="J518" s="6">
        <f t="shared" si="103"/>
        <v>1.44219043179038</v>
      </c>
      <c r="K518" s="2">
        <f>IF((E518-F518-G518-H518)&lt;0,-1,1)</f>
        <v>1</v>
      </c>
      <c r="L518" s="2">
        <f t="shared" si="104"/>
        <v>2.75</v>
      </c>
      <c r="M518" s="2">
        <f t="shared" si="105"/>
        <v>2</v>
      </c>
      <c r="N518" s="2">
        <f t="shared" si="106"/>
        <v>2.5</v>
      </c>
      <c r="O518" s="2">
        <f t="shared" si="107"/>
        <v>0.32</v>
      </c>
      <c r="P518" s="2">
        <f>ROUND((1+10^(-6-Q518))*(1-SQRT(E518)/L518),2)</f>
        <v>0.2</v>
      </c>
      <c r="Q518" s="2">
        <f t="shared" si="108"/>
        <v>-7</v>
      </c>
    </row>
    <row r="519" spans="1:17" x14ac:dyDescent="0.25">
      <c r="A519" s="1">
        <v>1E-3</v>
      </c>
      <c r="B519" s="1">
        <v>2.0000000000000001E-4</v>
      </c>
      <c r="C519" s="4">
        <v>0.5</v>
      </c>
      <c r="D519" s="4">
        <v>2.5</v>
      </c>
      <c r="E519" s="1">
        <f t="shared" si="99"/>
        <v>7.5594753025000001</v>
      </c>
      <c r="F519" s="1">
        <v>2</v>
      </c>
      <c r="G519" s="1">
        <f t="shared" si="101"/>
        <v>3.75</v>
      </c>
      <c r="H519" s="1">
        <f t="shared" si="100"/>
        <v>1.1200000000000001</v>
      </c>
      <c r="I519" s="1">
        <f t="shared" si="102"/>
        <v>0.47537619275746651</v>
      </c>
      <c r="J519" s="6">
        <f t="shared" si="103"/>
        <v>2.1035971410335073</v>
      </c>
      <c r="K519" s="2">
        <f>IF((E519-F519-G519-H519)&lt;0,-1,1)</f>
        <v>1</v>
      </c>
      <c r="L519" s="2">
        <f t="shared" si="104"/>
        <v>2.75</v>
      </c>
      <c r="M519" s="2">
        <f t="shared" si="105"/>
        <v>2</v>
      </c>
      <c r="N519" s="2">
        <f t="shared" si="106"/>
        <v>2.5</v>
      </c>
      <c r="O519" s="2">
        <f t="shared" si="107"/>
        <v>0.32</v>
      </c>
      <c r="P519" s="2">
        <f>ROUND((1+10^(-6-Q519))*(1-SQRT(E519)/L519),2)</f>
        <v>0.2</v>
      </c>
      <c r="Q519" s="2">
        <f t="shared" si="108"/>
        <v>-9</v>
      </c>
    </row>
    <row r="520" spans="1:17" x14ac:dyDescent="0.25">
      <c r="A520" s="1">
        <v>0.01</v>
      </c>
      <c r="B520" s="1">
        <v>2E-3</v>
      </c>
      <c r="C520" s="4">
        <v>0.5</v>
      </c>
      <c r="D520" s="4">
        <v>2.5</v>
      </c>
      <c r="E520" s="1">
        <f t="shared" si="99"/>
        <v>7.5322802500000003</v>
      </c>
      <c r="F520" s="1">
        <v>2</v>
      </c>
      <c r="G520" s="1">
        <f t="shared" si="101"/>
        <v>3.75</v>
      </c>
      <c r="H520" s="1">
        <f t="shared" si="100"/>
        <v>1.1200000000000001</v>
      </c>
      <c r="I520" s="1">
        <f t="shared" si="102"/>
        <v>0.43861512954006282</v>
      </c>
      <c r="J520" s="6">
        <f t="shared" si="103"/>
        <v>2.2799031147161117</v>
      </c>
      <c r="K520" s="2">
        <f>IF((E520-F520-G520-H520)&lt;0,-1,1)</f>
        <v>1</v>
      </c>
      <c r="L520" s="2">
        <f t="shared" si="104"/>
        <v>2.75</v>
      </c>
      <c r="M520" s="2">
        <f t="shared" si="105"/>
        <v>2</v>
      </c>
      <c r="N520" s="2">
        <f t="shared" si="106"/>
        <v>2.5</v>
      </c>
      <c r="O520" s="2">
        <f t="shared" si="107"/>
        <v>0.32</v>
      </c>
      <c r="P520" s="2">
        <f>ROUND((1+10^(-6-Q520))*(1-SQRT(E520)/L520),2)</f>
        <v>0.2</v>
      </c>
      <c r="Q520" s="2">
        <f t="shared" si="108"/>
        <v>-8</v>
      </c>
    </row>
    <row r="521" spans="1:17" x14ac:dyDescent="0.25">
      <c r="A521" s="1">
        <v>0.1</v>
      </c>
      <c r="B521" s="1">
        <v>1.7999999999999999E-2</v>
      </c>
      <c r="C521" s="4">
        <v>0.5</v>
      </c>
      <c r="D521" s="4">
        <v>2.5</v>
      </c>
      <c r="E521" s="1">
        <f t="shared" si="99"/>
        <v>7.2927002499999993</v>
      </c>
      <c r="F521" s="1">
        <v>2</v>
      </c>
      <c r="G521" s="1">
        <f t="shared" si="101"/>
        <v>3.75</v>
      </c>
      <c r="H521" s="1">
        <f t="shared" si="100"/>
        <v>1.1200000000000001</v>
      </c>
      <c r="I521" s="1">
        <f t="shared" si="102"/>
        <v>0.17867550135006185</v>
      </c>
      <c r="J521" s="6">
        <f t="shared" si="103"/>
        <v>5.5967381786761878</v>
      </c>
      <c r="K521" s="2">
        <f>IF((E521-F521-G521-H521)&lt;0,-1,1)</f>
        <v>1</v>
      </c>
      <c r="L521" s="2">
        <f t="shared" si="104"/>
        <v>2.75</v>
      </c>
      <c r="M521" s="2">
        <f t="shared" si="105"/>
        <v>2</v>
      </c>
      <c r="N521" s="2">
        <f t="shared" si="106"/>
        <v>2.5</v>
      </c>
      <c r="O521" s="2">
        <f t="shared" si="107"/>
        <v>0.32</v>
      </c>
      <c r="P521" s="2">
        <f>ROUND((1+10^(-6-Q521))*(1-SQRT(E521)/L521),2)</f>
        <v>0.2</v>
      </c>
      <c r="Q521" s="2">
        <f t="shared" si="108"/>
        <v>-7</v>
      </c>
    </row>
    <row r="522" spans="1:17" x14ac:dyDescent="0.25">
      <c r="A522" s="1">
        <v>1E-3</v>
      </c>
      <c r="B522" s="1">
        <v>2.0000000000000001E-4</v>
      </c>
      <c r="C522" s="4">
        <v>0.6</v>
      </c>
      <c r="D522" s="4">
        <v>3</v>
      </c>
      <c r="E522" s="1">
        <f t="shared" si="99"/>
        <v>7.5594753025000001</v>
      </c>
      <c r="F522" s="1">
        <v>2</v>
      </c>
      <c r="G522" s="1">
        <f t="shared" si="101"/>
        <v>4</v>
      </c>
      <c r="H522" s="1">
        <f t="shared" si="100"/>
        <v>1.28</v>
      </c>
      <c r="I522" s="1">
        <f t="shared" si="102"/>
        <v>7.8106444707466555E-2</v>
      </c>
      <c r="J522" s="6">
        <f t="shared" si="103"/>
        <v>12.803040821347299</v>
      </c>
      <c r="K522" s="2">
        <f>IF((E522-F522-G522-H522)&lt;0,-1,1)</f>
        <v>1</v>
      </c>
      <c r="L522" s="2">
        <f t="shared" si="104"/>
        <v>2.75</v>
      </c>
      <c r="M522" s="2">
        <f t="shared" si="105"/>
        <v>2</v>
      </c>
      <c r="N522" s="2">
        <f t="shared" si="106"/>
        <v>2.5</v>
      </c>
      <c r="O522" s="2">
        <f t="shared" si="107"/>
        <v>0.32</v>
      </c>
      <c r="P522" s="2">
        <f>ROUND((1+10^(-6-Q522))*(1-SQRT(E522)/L522),2)</f>
        <v>0.2</v>
      </c>
      <c r="Q522" s="2">
        <f t="shared" si="108"/>
        <v>-9</v>
      </c>
    </row>
    <row r="523" spans="1:17" x14ac:dyDescent="0.25">
      <c r="A523" s="1">
        <v>0.01</v>
      </c>
      <c r="B523" s="1">
        <v>2E-3</v>
      </c>
      <c r="C523" s="4">
        <v>0.6</v>
      </c>
      <c r="D523" s="4">
        <v>3</v>
      </c>
      <c r="E523" s="1">
        <f t="shared" si="99"/>
        <v>7.5322802500000003</v>
      </c>
      <c r="F523" s="1">
        <v>2</v>
      </c>
      <c r="G523" s="1">
        <f t="shared" si="101"/>
        <v>4</v>
      </c>
      <c r="H523" s="1">
        <f t="shared" si="100"/>
        <v>1.28</v>
      </c>
      <c r="I523" s="1">
        <f t="shared" si="102"/>
        <v>6.3645324540062664E-2</v>
      </c>
      <c r="J523" s="6">
        <f t="shared" si="103"/>
        <v>15.712073231247842</v>
      </c>
      <c r="K523" s="2">
        <f>IF((E523-F523-G523-H523)&lt;0,-1,1)</f>
        <v>1</v>
      </c>
      <c r="L523" s="2">
        <f t="shared" si="104"/>
        <v>2.75</v>
      </c>
      <c r="M523" s="2">
        <f t="shared" si="105"/>
        <v>2</v>
      </c>
      <c r="N523" s="2">
        <f t="shared" si="106"/>
        <v>2.5</v>
      </c>
      <c r="O523" s="2">
        <f t="shared" si="107"/>
        <v>0.32</v>
      </c>
      <c r="P523" s="2">
        <f>ROUND((1+10^(-6-Q523))*(1-SQRT(E523)/L523),2)</f>
        <v>0.2</v>
      </c>
      <c r="Q523" s="2">
        <f t="shared" si="108"/>
        <v>-8</v>
      </c>
    </row>
    <row r="524" spans="1:17" x14ac:dyDescent="0.25">
      <c r="A524" s="1">
        <v>0.1</v>
      </c>
      <c r="B524" s="1">
        <v>1.7999999999999999E-2</v>
      </c>
      <c r="C524" s="4">
        <v>0.6</v>
      </c>
      <c r="D524" s="4">
        <v>3</v>
      </c>
      <c r="E524" s="1">
        <f t="shared" si="99"/>
        <v>7.2927002499999993</v>
      </c>
      <c r="F524" s="1">
        <v>2</v>
      </c>
      <c r="G524" s="1">
        <f t="shared" si="101"/>
        <v>4</v>
      </c>
      <c r="H524" s="1">
        <f t="shared" si="100"/>
        <v>1.28</v>
      </c>
      <c r="I524" s="1">
        <f t="shared" si="102"/>
        <v>1.6129635006248229E-4</v>
      </c>
      <c r="J524" s="6">
        <f t="shared" si="103"/>
        <v>6199.7683122564413</v>
      </c>
      <c r="K524" s="2">
        <f>IF((E524-F524-G524-H524)&lt;0,-1,1)</f>
        <v>1</v>
      </c>
      <c r="L524" s="2">
        <f t="shared" si="104"/>
        <v>2.75</v>
      </c>
      <c r="M524" s="2">
        <f t="shared" si="105"/>
        <v>2</v>
      </c>
      <c r="N524" s="2">
        <f t="shared" si="106"/>
        <v>2.5</v>
      </c>
      <c r="O524" s="2">
        <f t="shared" si="107"/>
        <v>0.32</v>
      </c>
      <c r="P524" s="2">
        <f>ROUND((1+10^(-6-Q524))*(1-SQRT(E524)/L524),2)</f>
        <v>0.2</v>
      </c>
      <c r="Q524" s="2">
        <f t="shared" si="108"/>
        <v>-7</v>
      </c>
    </row>
    <row r="525" spans="1:17" x14ac:dyDescent="0.25">
      <c r="A525" s="1">
        <v>1E-3</v>
      </c>
      <c r="B525" s="1">
        <v>2.0000000000000001E-4</v>
      </c>
      <c r="C525" s="4">
        <v>0</v>
      </c>
      <c r="D525" s="4">
        <v>0</v>
      </c>
      <c r="E525" s="1">
        <f t="shared" ref="E525:E556" si="109">(3*3)*((1-B525)*(1-B525))</f>
        <v>8.9964003600000009</v>
      </c>
      <c r="F525" s="1">
        <f t="shared" ref="F525:F556" si="110">1.5</f>
        <v>1.5</v>
      </c>
      <c r="G525" s="1">
        <f t="shared" si="101"/>
        <v>2.5</v>
      </c>
      <c r="H525" s="1">
        <f t="shared" si="100"/>
        <v>0.32</v>
      </c>
      <c r="I525" s="1">
        <f t="shared" si="102"/>
        <v>21.868720327008134</v>
      </c>
      <c r="J525" s="6">
        <f t="shared" si="103"/>
        <v>4.5727412717651697E-2</v>
      </c>
      <c r="K525" s="2">
        <f>IF((E525-F525-G525-H525)&lt;0,-1,1)</f>
        <v>1</v>
      </c>
      <c r="L525" s="2">
        <f t="shared" si="104"/>
        <v>3</v>
      </c>
      <c r="M525" s="2">
        <f t="shared" si="105"/>
        <v>1.5</v>
      </c>
      <c r="N525" s="2">
        <f t="shared" si="106"/>
        <v>2.5</v>
      </c>
      <c r="O525" s="2">
        <f t="shared" si="107"/>
        <v>0.32</v>
      </c>
      <c r="P525" s="2">
        <f>ROUND((1+10^(-6-Q525))*(1-SQRT(E525)/L525),2)</f>
        <v>0.2</v>
      </c>
      <c r="Q525" s="2">
        <f t="shared" si="108"/>
        <v>-9</v>
      </c>
    </row>
    <row r="526" spans="1:17" x14ac:dyDescent="0.25">
      <c r="A526" s="1">
        <v>0.01</v>
      </c>
      <c r="B526" s="1">
        <v>2E-3</v>
      </c>
      <c r="C526" s="4">
        <v>0</v>
      </c>
      <c r="D526" s="4">
        <v>0</v>
      </c>
      <c r="E526" s="1">
        <f t="shared" si="109"/>
        <v>8.9640360000000001</v>
      </c>
      <c r="F526" s="1">
        <f t="shared" si="110"/>
        <v>1.5</v>
      </c>
      <c r="G526" s="1">
        <f t="shared" si="101"/>
        <v>2.5</v>
      </c>
      <c r="H526" s="1">
        <f t="shared" si="100"/>
        <v>0.32</v>
      </c>
      <c r="I526" s="1">
        <f t="shared" si="102"/>
        <v>21.567070369295998</v>
      </c>
      <c r="J526" s="6">
        <f t="shared" si="103"/>
        <v>4.6366983687485527E-2</v>
      </c>
      <c r="K526" s="2">
        <f>IF((E526-F526-G526-H526)&lt;0,-1,1)</f>
        <v>1</v>
      </c>
      <c r="L526" s="2">
        <f t="shared" si="104"/>
        <v>3</v>
      </c>
      <c r="M526" s="2">
        <f t="shared" si="105"/>
        <v>1.5</v>
      </c>
      <c r="N526" s="2">
        <f t="shared" si="106"/>
        <v>2.5</v>
      </c>
      <c r="O526" s="2">
        <f t="shared" si="107"/>
        <v>0.32</v>
      </c>
      <c r="P526" s="2">
        <f>ROUND((1+10^(-6-Q526))*(1-SQRT(E526)/L526),2)</f>
        <v>0.2</v>
      </c>
      <c r="Q526" s="2">
        <f t="shared" si="108"/>
        <v>-8</v>
      </c>
    </row>
    <row r="527" spans="1:17" x14ac:dyDescent="0.25">
      <c r="A527" s="1">
        <v>0.1</v>
      </c>
      <c r="B527" s="1">
        <v>1.7999999999999999E-2</v>
      </c>
      <c r="C527" s="4">
        <v>0</v>
      </c>
      <c r="D527" s="4">
        <v>0</v>
      </c>
      <c r="E527" s="1">
        <f t="shared" si="109"/>
        <v>8.6789159999999992</v>
      </c>
      <c r="F527" s="1">
        <f t="shared" si="110"/>
        <v>1.5</v>
      </c>
      <c r="G527" s="1">
        <f t="shared" si="101"/>
        <v>2.5</v>
      </c>
      <c r="H527" s="1">
        <f t="shared" si="100"/>
        <v>0.32</v>
      </c>
      <c r="I527" s="1">
        <f t="shared" si="102"/>
        <v>19.000148695055991</v>
      </c>
      <c r="J527" s="6">
        <f t="shared" si="103"/>
        <v>5.2631167052929903E-2</v>
      </c>
      <c r="K527" s="2">
        <f>IF((E527-F527-G527-H527)&lt;0,-1,1)</f>
        <v>1</v>
      </c>
      <c r="L527" s="2">
        <f t="shared" si="104"/>
        <v>3</v>
      </c>
      <c r="M527" s="2">
        <f t="shared" si="105"/>
        <v>1.5</v>
      </c>
      <c r="N527" s="2">
        <f t="shared" si="106"/>
        <v>2.5</v>
      </c>
      <c r="O527" s="2">
        <f t="shared" si="107"/>
        <v>0.32</v>
      </c>
      <c r="P527" s="2">
        <f>ROUND((1+10^(-6-Q527))*(1-SQRT(E527)/L527),2)</f>
        <v>0.2</v>
      </c>
      <c r="Q527" s="2">
        <f t="shared" si="108"/>
        <v>-7</v>
      </c>
    </row>
    <row r="528" spans="1:17" x14ac:dyDescent="0.25">
      <c r="A528" s="1">
        <v>1</v>
      </c>
      <c r="B528" s="1">
        <v>0.1</v>
      </c>
      <c r="C528" s="4">
        <v>0</v>
      </c>
      <c r="D528" s="4">
        <v>0</v>
      </c>
      <c r="E528" s="1">
        <f t="shared" si="109"/>
        <v>7.2900000000000009</v>
      </c>
      <c r="F528" s="1">
        <f t="shared" si="110"/>
        <v>1.5</v>
      </c>
      <c r="G528" s="1">
        <f t="shared" si="101"/>
        <v>2.5</v>
      </c>
      <c r="H528" s="1">
        <f t="shared" si="100"/>
        <v>0.32</v>
      </c>
      <c r="I528" s="1">
        <f t="shared" si="102"/>
        <v>8.8209000000000071</v>
      </c>
      <c r="J528" s="6">
        <f t="shared" si="103"/>
        <v>0.11336711673412</v>
      </c>
      <c r="K528" s="2">
        <f>IF((E528-F528-G528-H528)&lt;0,-1,1)</f>
        <v>1</v>
      </c>
      <c r="L528" s="2">
        <f t="shared" si="104"/>
        <v>3</v>
      </c>
      <c r="M528" s="2">
        <f t="shared" si="105"/>
        <v>1.5</v>
      </c>
      <c r="N528" s="2">
        <f t="shared" si="106"/>
        <v>2.5</v>
      </c>
      <c r="O528" s="2">
        <f t="shared" si="107"/>
        <v>0.32</v>
      </c>
      <c r="P528" s="2">
        <f>ROUND((1+10^(-6-Q528))*(1-SQRT(E528)/L528),2)</f>
        <v>0.2</v>
      </c>
      <c r="Q528" s="2">
        <f t="shared" si="108"/>
        <v>-6</v>
      </c>
    </row>
    <row r="529" spans="1:17" x14ac:dyDescent="0.25">
      <c r="A529" s="1">
        <v>10</v>
      </c>
      <c r="B529" s="1">
        <v>0.182</v>
      </c>
      <c r="C529" s="4">
        <v>0</v>
      </c>
      <c r="D529" s="4">
        <v>0</v>
      </c>
      <c r="E529" s="1">
        <f t="shared" si="109"/>
        <v>6.0221160000000005</v>
      </c>
      <c r="F529" s="1">
        <f t="shared" si="110"/>
        <v>1.5</v>
      </c>
      <c r="G529" s="1">
        <f t="shared" si="101"/>
        <v>2.5</v>
      </c>
      <c r="H529" s="1">
        <f t="shared" si="100"/>
        <v>0.32</v>
      </c>
      <c r="I529" s="1">
        <f t="shared" si="102"/>
        <v>2.8971988774560016</v>
      </c>
      <c r="J529" s="6">
        <f t="shared" si="103"/>
        <v>0.34516097868921203</v>
      </c>
      <c r="K529" s="2">
        <f>IF((E529-F529-G529-H529)&lt;0,-1,1)</f>
        <v>1</v>
      </c>
      <c r="L529" s="2">
        <f t="shared" si="104"/>
        <v>3</v>
      </c>
      <c r="M529" s="2">
        <f t="shared" si="105"/>
        <v>1.5</v>
      </c>
      <c r="N529" s="2">
        <f t="shared" si="106"/>
        <v>2.5</v>
      </c>
      <c r="O529" s="2">
        <f t="shared" si="107"/>
        <v>0.32</v>
      </c>
      <c r="P529" s="2">
        <f>ROUND((1+10^(-6-Q529))*(1-SQRT(E529)/L529),2)</f>
        <v>0.2</v>
      </c>
      <c r="Q529" s="2">
        <f t="shared" si="108"/>
        <v>-5</v>
      </c>
    </row>
    <row r="530" spans="1:17" x14ac:dyDescent="0.25">
      <c r="A530" s="1">
        <v>100</v>
      </c>
      <c r="B530" s="1">
        <v>0.19800000000000001</v>
      </c>
      <c r="C530" s="4">
        <v>0</v>
      </c>
      <c r="D530" s="4">
        <v>0</v>
      </c>
      <c r="E530" s="1">
        <f t="shared" si="109"/>
        <v>5.7888360000000008</v>
      </c>
      <c r="F530" s="1">
        <f t="shared" si="110"/>
        <v>1.5</v>
      </c>
      <c r="G530" s="1">
        <f t="shared" si="101"/>
        <v>2.5</v>
      </c>
      <c r="H530" s="1">
        <f t="shared" si="100"/>
        <v>0.32</v>
      </c>
      <c r="I530" s="1">
        <f t="shared" si="102"/>
        <v>2.1574791948960019</v>
      </c>
      <c r="J530" s="6">
        <f t="shared" si="103"/>
        <v>0.46350389026495503</v>
      </c>
      <c r="K530" s="2">
        <f>IF((E530-F530-G530-H530)&lt;0,-1,1)</f>
        <v>1</v>
      </c>
      <c r="L530" s="2">
        <f t="shared" si="104"/>
        <v>3</v>
      </c>
      <c r="M530" s="2">
        <f t="shared" si="105"/>
        <v>1.5</v>
      </c>
      <c r="N530" s="2">
        <f t="shared" si="106"/>
        <v>2.5</v>
      </c>
      <c r="O530" s="2">
        <f t="shared" si="107"/>
        <v>0.32</v>
      </c>
      <c r="P530" s="2">
        <f>ROUND((1+10^(-6-Q530))*(1-SQRT(E530)/L530),2)</f>
        <v>0.2</v>
      </c>
      <c r="Q530" s="2">
        <f t="shared" si="108"/>
        <v>-4</v>
      </c>
    </row>
    <row r="531" spans="1:17" x14ac:dyDescent="0.25">
      <c r="A531" s="1">
        <v>1000</v>
      </c>
      <c r="B531" s="1">
        <v>0.19980000000000001</v>
      </c>
      <c r="C531" s="4">
        <v>0</v>
      </c>
      <c r="D531" s="4">
        <v>0</v>
      </c>
      <c r="E531" s="1">
        <f t="shared" si="109"/>
        <v>5.7628803600000005</v>
      </c>
      <c r="F531" s="1">
        <f t="shared" si="110"/>
        <v>1.5</v>
      </c>
      <c r="G531" s="1">
        <f t="shared" si="101"/>
        <v>2.5</v>
      </c>
      <c r="H531" s="1">
        <f t="shared" si="100"/>
        <v>0.32</v>
      </c>
      <c r="I531" s="1">
        <f t="shared" si="102"/>
        <v>2.0819037332737307</v>
      </c>
      <c r="J531" s="6">
        <f t="shared" si="103"/>
        <v>0.48032960603203789</v>
      </c>
      <c r="K531" s="2">
        <f>IF((E531-F531-G531-H531)&lt;0,-1,1)</f>
        <v>1</v>
      </c>
      <c r="L531" s="2">
        <f t="shared" si="104"/>
        <v>3</v>
      </c>
      <c r="M531" s="2">
        <f t="shared" si="105"/>
        <v>1.5</v>
      </c>
      <c r="N531" s="2">
        <f t="shared" si="106"/>
        <v>2.5</v>
      </c>
      <c r="O531" s="2">
        <f t="shared" si="107"/>
        <v>0.32</v>
      </c>
      <c r="P531" s="2">
        <f>ROUND((1+10^(-6-Q531))*(1-SQRT(E531)/L531),2)</f>
        <v>0.2</v>
      </c>
      <c r="Q531" s="2">
        <f t="shared" si="108"/>
        <v>-3</v>
      </c>
    </row>
    <row r="532" spans="1:17" x14ac:dyDescent="0.25">
      <c r="A532" s="1">
        <v>1E-3</v>
      </c>
      <c r="B532" s="1">
        <v>2.0000000000000001E-4</v>
      </c>
      <c r="C532" s="4">
        <v>0.02</v>
      </c>
      <c r="D532" s="4">
        <v>0.1</v>
      </c>
      <c r="E532" s="1">
        <f t="shared" si="109"/>
        <v>8.9964003600000009</v>
      </c>
      <c r="F532" s="1">
        <f t="shared" si="110"/>
        <v>1.5</v>
      </c>
      <c r="G532" s="1">
        <f t="shared" si="101"/>
        <v>2.5499999999999998</v>
      </c>
      <c r="H532" s="1">
        <f t="shared" si="100"/>
        <v>0.35200000000000004</v>
      </c>
      <c r="I532" s="1">
        <f t="shared" si="102"/>
        <v>21.108514667968137</v>
      </c>
      <c r="J532" s="6">
        <f t="shared" si="103"/>
        <v>4.7374247583487503E-2</v>
      </c>
      <c r="K532" s="2">
        <f>IF((E532-F532-G532-H532)&lt;0,-1,1)</f>
        <v>1</v>
      </c>
      <c r="L532" s="2">
        <f t="shared" si="104"/>
        <v>3</v>
      </c>
      <c r="M532" s="2">
        <f t="shared" si="105"/>
        <v>1.5</v>
      </c>
      <c r="N532" s="2">
        <f t="shared" si="106"/>
        <v>2.5</v>
      </c>
      <c r="O532" s="2">
        <f t="shared" si="107"/>
        <v>0.32</v>
      </c>
      <c r="P532" s="2">
        <f>ROUND((1+10^(-6-Q532))*(1-SQRT(E532)/L532),2)</f>
        <v>0.2</v>
      </c>
      <c r="Q532" s="2">
        <f t="shared" si="108"/>
        <v>-9</v>
      </c>
    </row>
    <row r="533" spans="1:17" x14ac:dyDescent="0.25">
      <c r="A533" s="1">
        <v>0.01</v>
      </c>
      <c r="B533" s="1">
        <v>2E-3</v>
      </c>
      <c r="C533" s="4">
        <v>0.02</v>
      </c>
      <c r="D533" s="4">
        <v>0.1</v>
      </c>
      <c r="E533" s="1">
        <f t="shared" si="109"/>
        <v>8.9640360000000001</v>
      </c>
      <c r="F533" s="1">
        <f t="shared" si="110"/>
        <v>1.5</v>
      </c>
      <c r="G533" s="1">
        <f t="shared" si="101"/>
        <v>2.5499999999999998</v>
      </c>
      <c r="H533" s="1">
        <f t="shared" ref="H533:H564" si="111">0.32*(1+D533)</f>
        <v>0.35200000000000004</v>
      </c>
      <c r="I533" s="1">
        <f t="shared" si="102"/>
        <v>20.812172465296001</v>
      </c>
      <c r="J533" s="6">
        <f t="shared" si="103"/>
        <v>4.8048804211452967E-2</v>
      </c>
      <c r="K533" s="2">
        <f>IF((E533-F533-G533-H533)&lt;0,-1,1)</f>
        <v>1</v>
      </c>
      <c r="L533" s="2">
        <f t="shared" si="104"/>
        <v>3</v>
      </c>
      <c r="M533" s="2">
        <f t="shared" si="105"/>
        <v>1.5</v>
      </c>
      <c r="N533" s="2">
        <f t="shared" si="106"/>
        <v>2.5</v>
      </c>
      <c r="O533" s="2">
        <f t="shared" si="107"/>
        <v>0.32</v>
      </c>
      <c r="P533" s="2">
        <f>ROUND((1+10^(-6-Q533))*(1-SQRT(E533)/L533),2)</f>
        <v>0.2</v>
      </c>
      <c r="Q533" s="2">
        <f t="shared" si="108"/>
        <v>-8</v>
      </c>
    </row>
    <row r="534" spans="1:17" x14ac:dyDescent="0.25">
      <c r="A534" s="1">
        <v>0.1</v>
      </c>
      <c r="B534" s="1">
        <v>1.7999999999999999E-2</v>
      </c>
      <c r="C534" s="4">
        <v>0.02</v>
      </c>
      <c r="D534" s="4">
        <v>0.1</v>
      </c>
      <c r="E534" s="1">
        <f t="shared" si="109"/>
        <v>8.6789159999999992</v>
      </c>
      <c r="F534" s="1">
        <f t="shared" si="110"/>
        <v>1.5</v>
      </c>
      <c r="G534" s="1">
        <f t="shared" si="101"/>
        <v>2.5499999999999998</v>
      </c>
      <c r="H534" s="1">
        <f t="shared" si="111"/>
        <v>0.35200000000000004</v>
      </c>
      <c r="I534" s="1">
        <f t="shared" si="102"/>
        <v>18.292010471055992</v>
      </c>
      <c r="J534" s="6">
        <f t="shared" si="103"/>
        <v>5.4668676337263779E-2</v>
      </c>
      <c r="K534" s="2">
        <f>IF((E534-F534-G534-H534)&lt;0,-1,1)</f>
        <v>1</v>
      </c>
      <c r="L534" s="2">
        <f t="shared" si="104"/>
        <v>3</v>
      </c>
      <c r="M534" s="2">
        <f t="shared" si="105"/>
        <v>1.5</v>
      </c>
      <c r="N534" s="2">
        <f t="shared" si="106"/>
        <v>2.5</v>
      </c>
      <c r="O534" s="2">
        <f t="shared" si="107"/>
        <v>0.32</v>
      </c>
      <c r="P534" s="2">
        <f>ROUND((1+10^(-6-Q534))*(1-SQRT(E534)/L534),2)</f>
        <v>0.2</v>
      </c>
      <c r="Q534" s="2">
        <f t="shared" si="108"/>
        <v>-7</v>
      </c>
    </row>
    <row r="535" spans="1:17" x14ac:dyDescent="0.25">
      <c r="A535" s="1">
        <v>1</v>
      </c>
      <c r="B535" s="1">
        <v>0.1</v>
      </c>
      <c r="C535" s="4">
        <v>0.02</v>
      </c>
      <c r="D535" s="4">
        <v>0.1</v>
      </c>
      <c r="E535" s="1">
        <f t="shared" si="109"/>
        <v>7.2900000000000009</v>
      </c>
      <c r="F535" s="1">
        <f t="shared" si="110"/>
        <v>1.5</v>
      </c>
      <c r="G535" s="1">
        <f t="shared" si="101"/>
        <v>2.5499999999999998</v>
      </c>
      <c r="H535" s="1">
        <f t="shared" si="111"/>
        <v>0.35200000000000004</v>
      </c>
      <c r="I535" s="1">
        <f t="shared" si="102"/>
        <v>8.3405440000000066</v>
      </c>
      <c r="J535" s="6">
        <f t="shared" si="103"/>
        <v>0.11989625616746333</v>
      </c>
      <c r="K535" s="2">
        <f>IF((E535-F535-G535-H535)&lt;0,-1,1)</f>
        <v>1</v>
      </c>
      <c r="L535" s="2">
        <f t="shared" si="104"/>
        <v>3</v>
      </c>
      <c r="M535" s="2">
        <f t="shared" si="105"/>
        <v>1.5</v>
      </c>
      <c r="N535" s="2">
        <f t="shared" si="106"/>
        <v>2.5</v>
      </c>
      <c r="O535" s="2">
        <f t="shared" si="107"/>
        <v>0.32</v>
      </c>
      <c r="P535" s="2">
        <f>ROUND((1+10^(-6-Q535))*(1-SQRT(E535)/L535),2)</f>
        <v>0.2</v>
      </c>
      <c r="Q535" s="2">
        <f t="shared" si="108"/>
        <v>-6</v>
      </c>
    </row>
    <row r="536" spans="1:17" x14ac:dyDescent="0.25">
      <c r="A536" s="1">
        <v>10</v>
      </c>
      <c r="B536" s="1">
        <v>0.182</v>
      </c>
      <c r="C536" s="4">
        <v>0.02</v>
      </c>
      <c r="D536" s="4">
        <v>0.1</v>
      </c>
      <c r="E536" s="1">
        <f t="shared" si="109"/>
        <v>6.0221160000000005</v>
      </c>
      <c r="F536" s="1">
        <f t="shared" si="110"/>
        <v>1.5</v>
      </c>
      <c r="G536" s="1">
        <f t="shared" si="101"/>
        <v>2.5499999999999998</v>
      </c>
      <c r="H536" s="1">
        <f t="shared" si="111"/>
        <v>0.35200000000000004</v>
      </c>
      <c r="I536" s="1">
        <f t="shared" si="102"/>
        <v>2.624775853456002</v>
      </c>
      <c r="J536" s="6">
        <f t="shared" si="103"/>
        <v>0.38098491293392361</v>
      </c>
      <c r="K536" s="2">
        <f>IF((E536-F536-G536-H536)&lt;0,-1,1)</f>
        <v>1</v>
      </c>
      <c r="L536" s="2">
        <f t="shared" si="104"/>
        <v>3</v>
      </c>
      <c r="M536" s="2">
        <f t="shared" si="105"/>
        <v>1.5</v>
      </c>
      <c r="N536" s="2">
        <f t="shared" si="106"/>
        <v>2.5</v>
      </c>
      <c r="O536" s="2">
        <f t="shared" si="107"/>
        <v>0.32</v>
      </c>
      <c r="P536" s="2">
        <f>ROUND((1+10^(-6-Q536))*(1-SQRT(E536)/L536),2)</f>
        <v>0.2</v>
      </c>
      <c r="Q536" s="2">
        <f t="shared" si="108"/>
        <v>-5</v>
      </c>
    </row>
    <row r="537" spans="1:17" x14ac:dyDescent="0.25">
      <c r="A537" s="1">
        <v>100</v>
      </c>
      <c r="B537" s="1">
        <v>0.19800000000000001</v>
      </c>
      <c r="C537" s="4">
        <v>0.02</v>
      </c>
      <c r="D537" s="4">
        <v>0.1</v>
      </c>
      <c r="E537" s="1">
        <f t="shared" si="109"/>
        <v>5.7888360000000008</v>
      </c>
      <c r="F537" s="1">
        <f t="shared" si="110"/>
        <v>1.5</v>
      </c>
      <c r="G537" s="1">
        <f t="shared" si="101"/>
        <v>2.5499999999999998</v>
      </c>
      <c r="H537" s="1">
        <f t="shared" si="111"/>
        <v>0.35200000000000004</v>
      </c>
      <c r="I537" s="1">
        <f t="shared" si="102"/>
        <v>1.9233140908960022</v>
      </c>
      <c r="J537" s="6">
        <f t="shared" si="103"/>
        <v>0.51993587772974525</v>
      </c>
      <c r="K537" s="2">
        <f>IF((E537-F537-G537-H537)&lt;0,-1,1)</f>
        <v>1</v>
      </c>
      <c r="L537" s="2">
        <f t="shared" si="104"/>
        <v>3</v>
      </c>
      <c r="M537" s="2">
        <f t="shared" si="105"/>
        <v>1.5</v>
      </c>
      <c r="N537" s="2">
        <f t="shared" si="106"/>
        <v>2.5</v>
      </c>
      <c r="O537" s="2">
        <f t="shared" si="107"/>
        <v>0.32</v>
      </c>
      <c r="P537" s="2">
        <f>ROUND((1+10^(-6-Q537))*(1-SQRT(E537)/L537),2)</f>
        <v>0.2</v>
      </c>
      <c r="Q537" s="2">
        <f t="shared" si="108"/>
        <v>-4</v>
      </c>
    </row>
    <row r="538" spans="1:17" x14ac:dyDescent="0.25">
      <c r="A538" s="1">
        <v>1000</v>
      </c>
      <c r="B538" s="1">
        <v>0.19980000000000001</v>
      </c>
      <c r="C538" s="4">
        <v>0.02</v>
      </c>
      <c r="D538" s="4">
        <v>0.1</v>
      </c>
      <c r="E538" s="1">
        <f t="shared" si="109"/>
        <v>5.7628803600000005</v>
      </c>
      <c r="F538" s="1">
        <f t="shared" si="110"/>
        <v>1.5</v>
      </c>
      <c r="G538" s="1">
        <f t="shared" si="101"/>
        <v>2.5499999999999998</v>
      </c>
      <c r="H538" s="1">
        <f t="shared" si="111"/>
        <v>0.35200000000000004</v>
      </c>
      <c r="I538" s="1">
        <f t="shared" si="102"/>
        <v>1.8519953542337311</v>
      </c>
      <c r="J538" s="6">
        <f t="shared" si="103"/>
        <v>0.53995815794783841</v>
      </c>
      <c r="K538" s="2">
        <f>IF((E538-F538-G538-H538)&lt;0,-1,1)</f>
        <v>1</v>
      </c>
      <c r="L538" s="2">
        <f t="shared" si="104"/>
        <v>3</v>
      </c>
      <c r="M538" s="2">
        <f t="shared" si="105"/>
        <v>1.5</v>
      </c>
      <c r="N538" s="2">
        <f t="shared" si="106"/>
        <v>2.5</v>
      </c>
      <c r="O538" s="2">
        <f t="shared" si="107"/>
        <v>0.32</v>
      </c>
      <c r="P538" s="2">
        <f>ROUND((1+10^(-6-Q538))*(1-SQRT(E538)/L538),2)</f>
        <v>0.2</v>
      </c>
      <c r="Q538" s="2">
        <f t="shared" si="108"/>
        <v>-3</v>
      </c>
    </row>
    <row r="539" spans="1:17" x14ac:dyDescent="0.25">
      <c r="A539" s="1">
        <v>1E-3</v>
      </c>
      <c r="B539" s="1">
        <v>2.0000000000000001E-4</v>
      </c>
      <c r="C539" s="4">
        <v>0.04</v>
      </c>
      <c r="D539" s="4">
        <v>0.2</v>
      </c>
      <c r="E539" s="1">
        <f t="shared" si="109"/>
        <v>8.9964003600000009</v>
      </c>
      <c r="F539" s="1">
        <f t="shared" si="110"/>
        <v>1.5</v>
      </c>
      <c r="G539" s="1">
        <f t="shared" si="101"/>
        <v>2.6</v>
      </c>
      <c r="H539" s="1">
        <f t="shared" si="111"/>
        <v>0.38400000000000001</v>
      </c>
      <c r="I539" s="1">
        <f t="shared" si="102"/>
        <v>20.361757008928137</v>
      </c>
      <c r="J539" s="6">
        <f t="shared" si="103"/>
        <v>4.9111675360899561E-2</v>
      </c>
      <c r="K539" s="2">
        <f>IF((E539-F539-G539-H539)&lt;0,-1,1)</f>
        <v>1</v>
      </c>
      <c r="L539" s="2">
        <f t="shared" si="104"/>
        <v>3</v>
      </c>
      <c r="M539" s="2">
        <f t="shared" si="105"/>
        <v>1.5</v>
      </c>
      <c r="N539" s="2">
        <f t="shared" si="106"/>
        <v>2.5</v>
      </c>
      <c r="O539" s="2">
        <f t="shared" si="107"/>
        <v>0.32</v>
      </c>
      <c r="P539" s="2">
        <f>ROUND((1+10^(-6-Q539))*(1-SQRT(E539)/L539),2)</f>
        <v>0.2</v>
      </c>
      <c r="Q539" s="2">
        <f t="shared" si="108"/>
        <v>-9</v>
      </c>
    </row>
    <row r="540" spans="1:17" x14ac:dyDescent="0.25">
      <c r="A540" s="1">
        <v>0.01</v>
      </c>
      <c r="B540" s="1">
        <v>2E-3</v>
      </c>
      <c r="C540" s="4">
        <v>0.04</v>
      </c>
      <c r="D540" s="4">
        <v>0.2</v>
      </c>
      <c r="E540" s="1">
        <f t="shared" si="109"/>
        <v>8.9640360000000001</v>
      </c>
      <c r="F540" s="1">
        <f t="shared" si="110"/>
        <v>1.5</v>
      </c>
      <c r="G540" s="1">
        <f t="shared" si="101"/>
        <v>2.6</v>
      </c>
      <c r="H540" s="1">
        <f t="shared" si="111"/>
        <v>0.38400000000000001</v>
      </c>
      <c r="I540" s="1">
        <f t="shared" si="102"/>
        <v>20.070722561296002</v>
      </c>
      <c r="J540" s="6">
        <f t="shared" si="103"/>
        <v>4.9823816603811806E-2</v>
      </c>
      <c r="K540" s="2">
        <f>IF((E540-F540-G540-H540)&lt;0,-1,1)</f>
        <v>1</v>
      </c>
      <c r="L540" s="2">
        <f t="shared" si="104"/>
        <v>3</v>
      </c>
      <c r="M540" s="2">
        <f t="shared" si="105"/>
        <v>1.5</v>
      </c>
      <c r="N540" s="2">
        <f t="shared" si="106"/>
        <v>2.5</v>
      </c>
      <c r="O540" s="2">
        <f t="shared" si="107"/>
        <v>0.32</v>
      </c>
      <c r="P540" s="2">
        <f>ROUND((1+10^(-6-Q540))*(1-SQRT(E540)/L540),2)</f>
        <v>0.2</v>
      </c>
      <c r="Q540" s="2">
        <f t="shared" si="108"/>
        <v>-8</v>
      </c>
    </row>
    <row r="541" spans="1:17" x14ac:dyDescent="0.25">
      <c r="A541" s="1">
        <v>0.1</v>
      </c>
      <c r="B541" s="1">
        <v>1.7999999999999999E-2</v>
      </c>
      <c r="C541" s="4">
        <v>0.04</v>
      </c>
      <c r="D541" s="4">
        <v>0.2</v>
      </c>
      <c r="E541" s="1">
        <f t="shared" si="109"/>
        <v>8.6789159999999992</v>
      </c>
      <c r="F541" s="1">
        <f t="shared" si="110"/>
        <v>1.5</v>
      </c>
      <c r="G541" s="1">
        <f t="shared" si="101"/>
        <v>2.6</v>
      </c>
      <c r="H541" s="1">
        <f t="shared" si="111"/>
        <v>0.38400000000000001</v>
      </c>
      <c r="I541" s="1">
        <f t="shared" si="102"/>
        <v>17.597320247055993</v>
      </c>
      <c r="J541" s="6">
        <f t="shared" si="103"/>
        <v>5.6826834197513602E-2</v>
      </c>
      <c r="K541" s="2">
        <f>IF((E541-F541-G541-H541)&lt;0,-1,1)</f>
        <v>1</v>
      </c>
      <c r="L541" s="2">
        <f t="shared" si="104"/>
        <v>3</v>
      </c>
      <c r="M541" s="2">
        <f t="shared" si="105"/>
        <v>1.5</v>
      </c>
      <c r="N541" s="2">
        <f t="shared" si="106"/>
        <v>2.5</v>
      </c>
      <c r="O541" s="2">
        <f t="shared" si="107"/>
        <v>0.32</v>
      </c>
      <c r="P541" s="2">
        <f>ROUND((1+10^(-6-Q541))*(1-SQRT(E541)/L541),2)</f>
        <v>0.2</v>
      </c>
      <c r="Q541" s="2">
        <f t="shared" si="108"/>
        <v>-7</v>
      </c>
    </row>
    <row r="542" spans="1:17" x14ac:dyDescent="0.25">
      <c r="A542" s="1">
        <v>1</v>
      </c>
      <c r="B542" s="1">
        <v>0.1</v>
      </c>
      <c r="C542" s="4">
        <v>0.04</v>
      </c>
      <c r="D542" s="4">
        <v>0.2</v>
      </c>
      <c r="E542" s="1">
        <f t="shared" si="109"/>
        <v>7.2900000000000009</v>
      </c>
      <c r="F542" s="1">
        <f t="shared" si="110"/>
        <v>1.5</v>
      </c>
      <c r="G542" s="1">
        <f t="shared" si="101"/>
        <v>2.6</v>
      </c>
      <c r="H542" s="1">
        <f t="shared" si="111"/>
        <v>0.38400000000000001</v>
      </c>
      <c r="I542" s="1">
        <f t="shared" si="102"/>
        <v>7.8736360000000056</v>
      </c>
      <c r="J542" s="6">
        <f t="shared" si="103"/>
        <v>0.12700612525140853</v>
      </c>
      <c r="K542" s="2">
        <f>IF((E542-F542-G542-H542)&lt;0,-1,1)</f>
        <v>1</v>
      </c>
      <c r="L542" s="2">
        <f t="shared" si="104"/>
        <v>3</v>
      </c>
      <c r="M542" s="2">
        <f t="shared" si="105"/>
        <v>1.5</v>
      </c>
      <c r="N542" s="2">
        <f t="shared" si="106"/>
        <v>2.5</v>
      </c>
      <c r="O542" s="2">
        <f t="shared" si="107"/>
        <v>0.32</v>
      </c>
      <c r="P542" s="2">
        <f>ROUND((1+10^(-6-Q542))*(1-SQRT(E542)/L542),2)</f>
        <v>0.2</v>
      </c>
      <c r="Q542" s="2">
        <f t="shared" si="108"/>
        <v>-6</v>
      </c>
    </row>
    <row r="543" spans="1:17" x14ac:dyDescent="0.25">
      <c r="A543" s="1">
        <v>10</v>
      </c>
      <c r="B543" s="1">
        <v>0.182</v>
      </c>
      <c r="C543" s="4">
        <v>0.04</v>
      </c>
      <c r="D543" s="4">
        <v>0.2</v>
      </c>
      <c r="E543" s="1">
        <f t="shared" si="109"/>
        <v>6.0221160000000005</v>
      </c>
      <c r="F543" s="1">
        <f t="shared" si="110"/>
        <v>1.5</v>
      </c>
      <c r="G543" s="1">
        <f t="shared" ref="G543:G574" si="112">2.5*(1+C543)</f>
        <v>2.6</v>
      </c>
      <c r="H543" s="1">
        <f t="shared" si="111"/>
        <v>0.38400000000000001</v>
      </c>
      <c r="I543" s="1">
        <f t="shared" si="102"/>
        <v>2.3658008294560013</v>
      </c>
      <c r="J543" s="6">
        <f t="shared" si="103"/>
        <v>0.42268985095839312</v>
      </c>
      <c r="K543" s="2">
        <f>IF((E543-F543-G543-H543)&lt;0,-1,1)</f>
        <v>1</v>
      </c>
      <c r="L543" s="2">
        <f t="shared" si="104"/>
        <v>3</v>
      </c>
      <c r="M543" s="2">
        <f t="shared" si="105"/>
        <v>1.5</v>
      </c>
      <c r="N543" s="2">
        <f t="shared" si="106"/>
        <v>2.5</v>
      </c>
      <c r="O543" s="2">
        <f t="shared" si="107"/>
        <v>0.32</v>
      </c>
      <c r="P543" s="2">
        <f>ROUND((1+10^(-6-Q543))*(1-SQRT(E543)/L543),2)</f>
        <v>0.2</v>
      </c>
      <c r="Q543" s="2">
        <f t="shared" si="108"/>
        <v>-5</v>
      </c>
    </row>
    <row r="544" spans="1:17" x14ac:dyDescent="0.25">
      <c r="A544" s="1">
        <v>100</v>
      </c>
      <c r="B544" s="1">
        <v>0.19800000000000001</v>
      </c>
      <c r="C544" s="4">
        <v>0.04</v>
      </c>
      <c r="D544" s="4">
        <v>0.2</v>
      </c>
      <c r="E544" s="1">
        <f t="shared" si="109"/>
        <v>5.7888360000000008</v>
      </c>
      <c r="F544" s="1">
        <f t="shared" si="110"/>
        <v>1.5</v>
      </c>
      <c r="G544" s="1">
        <f t="shared" si="112"/>
        <v>2.6</v>
      </c>
      <c r="H544" s="1">
        <f t="shared" si="111"/>
        <v>0.38400000000000001</v>
      </c>
      <c r="I544" s="1">
        <f t="shared" si="102"/>
        <v>1.702596986896002</v>
      </c>
      <c r="J544" s="6">
        <f t="shared" si="103"/>
        <v>0.58733805339518197</v>
      </c>
      <c r="K544" s="2">
        <f>IF((E544-F544-G544-H544)&lt;0,-1,1)</f>
        <v>1</v>
      </c>
      <c r="L544" s="2">
        <f t="shared" si="104"/>
        <v>3</v>
      </c>
      <c r="M544" s="2">
        <f t="shared" si="105"/>
        <v>1.5</v>
      </c>
      <c r="N544" s="2">
        <f t="shared" si="106"/>
        <v>2.5</v>
      </c>
      <c r="O544" s="2">
        <f t="shared" si="107"/>
        <v>0.32</v>
      </c>
      <c r="P544" s="2">
        <f>ROUND((1+10^(-6-Q544))*(1-SQRT(E544)/L544),2)</f>
        <v>0.2</v>
      </c>
      <c r="Q544" s="2">
        <f t="shared" si="108"/>
        <v>-4</v>
      </c>
    </row>
    <row r="545" spans="1:17" x14ac:dyDescent="0.25">
      <c r="A545" s="1">
        <v>1000</v>
      </c>
      <c r="B545" s="1">
        <v>0.19980000000000001</v>
      </c>
      <c r="C545" s="4">
        <v>0.04</v>
      </c>
      <c r="D545" s="4">
        <v>0.2</v>
      </c>
      <c r="E545" s="1">
        <f t="shared" si="109"/>
        <v>5.7628803600000005</v>
      </c>
      <c r="F545" s="1">
        <f t="shared" si="110"/>
        <v>1.5</v>
      </c>
      <c r="G545" s="1">
        <f t="shared" si="112"/>
        <v>2.6</v>
      </c>
      <c r="H545" s="1">
        <f t="shared" si="111"/>
        <v>0.38400000000000001</v>
      </c>
      <c r="I545" s="1">
        <f t="shared" si="102"/>
        <v>1.6355349751937309</v>
      </c>
      <c r="J545" s="6">
        <f t="shared" si="103"/>
        <v>0.61142073704755162</v>
      </c>
      <c r="K545" s="2">
        <f>IF((E545-F545-G545-H545)&lt;0,-1,1)</f>
        <v>1</v>
      </c>
      <c r="L545" s="2">
        <f t="shared" si="104"/>
        <v>3</v>
      </c>
      <c r="M545" s="2">
        <f t="shared" si="105"/>
        <v>1.5</v>
      </c>
      <c r="N545" s="2">
        <f t="shared" si="106"/>
        <v>2.5</v>
      </c>
      <c r="O545" s="2">
        <f t="shared" si="107"/>
        <v>0.32</v>
      </c>
      <c r="P545" s="2">
        <f>ROUND((1+10^(-6-Q545))*(1-SQRT(E545)/L545),2)</f>
        <v>0.2</v>
      </c>
      <c r="Q545" s="2">
        <f t="shared" si="108"/>
        <v>-3</v>
      </c>
    </row>
    <row r="546" spans="1:17" x14ac:dyDescent="0.25">
      <c r="A546" s="1">
        <v>1E-3</v>
      </c>
      <c r="B546" s="1">
        <v>2.0000000000000001E-4</v>
      </c>
      <c r="C546" s="4">
        <v>0.06</v>
      </c>
      <c r="D546" s="4">
        <v>0.3</v>
      </c>
      <c r="E546" s="1">
        <f t="shared" si="109"/>
        <v>8.9964003600000009</v>
      </c>
      <c r="F546" s="1">
        <f t="shared" si="110"/>
        <v>1.5</v>
      </c>
      <c r="G546" s="1">
        <f t="shared" si="112"/>
        <v>2.6500000000000004</v>
      </c>
      <c r="H546" s="1">
        <f t="shared" si="111"/>
        <v>0.41600000000000004</v>
      </c>
      <c r="I546" s="1">
        <f t="shared" si="102"/>
        <v>19.62844734988813</v>
      </c>
      <c r="J546" s="6">
        <f t="shared" si="103"/>
        <v>5.0946464698630345E-2</v>
      </c>
      <c r="K546" s="2">
        <f>IF((E546-F546-G546-H546)&lt;0,-1,1)</f>
        <v>1</v>
      </c>
      <c r="L546" s="2">
        <f t="shared" si="104"/>
        <v>3</v>
      </c>
      <c r="M546" s="2">
        <f t="shared" si="105"/>
        <v>1.5</v>
      </c>
      <c r="N546" s="2">
        <f t="shared" si="106"/>
        <v>2.5</v>
      </c>
      <c r="O546" s="2">
        <f t="shared" si="107"/>
        <v>0.32</v>
      </c>
      <c r="P546" s="2">
        <f>ROUND((1+10^(-6-Q546))*(1-SQRT(E546)/L546),2)</f>
        <v>0.2</v>
      </c>
      <c r="Q546" s="2">
        <f t="shared" si="108"/>
        <v>-9</v>
      </c>
    </row>
    <row r="547" spans="1:17" x14ac:dyDescent="0.25">
      <c r="A547" s="1">
        <v>0.01</v>
      </c>
      <c r="B547" s="1">
        <v>2E-3</v>
      </c>
      <c r="C547" s="4">
        <v>0.06</v>
      </c>
      <c r="D547" s="4">
        <v>0.3</v>
      </c>
      <c r="E547" s="1">
        <f t="shared" si="109"/>
        <v>8.9640360000000001</v>
      </c>
      <c r="F547" s="1">
        <f t="shared" si="110"/>
        <v>1.5</v>
      </c>
      <c r="G547" s="1">
        <f t="shared" si="112"/>
        <v>2.6500000000000004</v>
      </c>
      <c r="H547" s="1">
        <f t="shared" si="111"/>
        <v>0.41600000000000004</v>
      </c>
      <c r="I547" s="1">
        <f t="shared" si="102"/>
        <v>19.342720657295995</v>
      </c>
      <c r="J547" s="6">
        <f t="shared" si="103"/>
        <v>5.1699035400317589E-2</v>
      </c>
      <c r="K547" s="2">
        <f>IF((E547-F547-G547-H547)&lt;0,-1,1)</f>
        <v>1</v>
      </c>
      <c r="L547" s="2">
        <f t="shared" si="104"/>
        <v>3</v>
      </c>
      <c r="M547" s="2">
        <f t="shared" si="105"/>
        <v>1.5</v>
      </c>
      <c r="N547" s="2">
        <f t="shared" si="106"/>
        <v>2.5</v>
      </c>
      <c r="O547" s="2">
        <f t="shared" si="107"/>
        <v>0.32</v>
      </c>
      <c r="P547" s="2">
        <f>ROUND((1+10^(-6-Q547))*(1-SQRT(E547)/L547),2)</f>
        <v>0.2</v>
      </c>
      <c r="Q547" s="2">
        <f t="shared" si="108"/>
        <v>-8</v>
      </c>
    </row>
    <row r="548" spans="1:17" x14ac:dyDescent="0.25">
      <c r="A548" s="1">
        <v>0.1</v>
      </c>
      <c r="B548" s="1">
        <v>1.7999999999999999E-2</v>
      </c>
      <c r="C548" s="4">
        <v>0.06</v>
      </c>
      <c r="D548" s="4">
        <v>0.3</v>
      </c>
      <c r="E548" s="1">
        <f t="shared" si="109"/>
        <v>8.6789159999999992</v>
      </c>
      <c r="F548" s="1">
        <f t="shared" si="110"/>
        <v>1.5</v>
      </c>
      <c r="G548" s="1">
        <f t="shared" si="112"/>
        <v>2.6500000000000004</v>
      </c>
      <c r="H548" s="1">
        <f t="shared" si="111"/>
        <v>0.41600000000000004</v>
      </c>
      <c r="I548" s="1">
        <f t="shared" si="102"/>
        <v>16.916078023055988</v>
      </c>
      <c r="J548" s="6">
        <f t="shared" si="103"/>
        <v>5.911535750999948E-2</v>
      </c>
      <c r="K548" s="2">
        <f>IF((E548-F548-G548-H548)&lt;0,-1,1)</f>
        <v>1</v>
      </c>
      <c r="L548" s="2">
        <f t="shared" si="104"/>
        <v>3</v>
      </c>
      <c r="M548" s="2">
        <f t="shared" si="105"/>
        <v>1.5</v>
      </c>
      <c r="N548" s="2">
        <f t="shared" si="106"/>
        <v>2.5</v>
      </c>
      <c r="O548" s="2">
        <f t="shared" si="107"/>
        <v>0.32</v>
      </c>
      <c r="P548" s="2">
        <f>ROUND((1+10^(-6-Q548))*(1-SQRT(E548)/L548),2)</f>
        <v>0.2</v>
      </c>
      <c r="Q548" s="2">
        <f t="shared" si="108"/>
        <v>-7</v>
      </c>
    </row>
    <row r="549" spans="1:17" x14ac:dyDescent="0.25">
      <c r="A549" s="1">
        <v>1</v>
      </c>
      <c r="B549" s="1">
        <v>0.1</v>
      </c>
      <c r="C549" s="4">
        <v>0.06</v>
      </c>
      <c r="D549" s="4">
        <v>0.3</v>
      </c>
      <c r="E549" s="1">
        <f t="shared" si="109"/>
        <v>7.2900000000000009</v>
      </c>
      <c r="F549" s="1">
        <f t="shared" si="110"/>
        <v>1.5</v>
      </c>
      <c r="G549" s="1">
        <f t="shared" si="112"/>
        <v>2.6500000000000004</v>
      </c>
      <c r="H549" s="1">
        <f t="shared" si="111"/>
        <v>0.41600000000000004</v>
      </c>
      <c r="I549" s="1">
        <f t="shared" si="102"/>
        <v>7.4201760000000032</v>
      </c>
      <c r="J549" s="6">
        <f t="shared" si="103"/>
        <v>0.134767692841787</v>
      </c>
      <c r="K549" s="2">
        <f>IF((E549-F549-G549-H549)&lt;0,-1,1)</f>
        <v>1</v>
      </c>
      <c r="L549" s="2">
        <f t="shared" si="104"/>
        <v>3</v>
      </c>
      <c r="M549" s="2">
        <f t="shared" si="105"/>
        <v>1.5</v>
      </c>
      <c r="N549" s="2">
        <f t="shared" si="106"/>
        <v>2.5</v>
      </c>
      <c r="O549" s="2">
        <f t="shared" si="107"/>
        <v>0.32</v>
      </c>
      <c r="P549" s="2">
        <f>ROUND((1+10^(-6-Q549))*(1-SQRT(E549)/L549),2)</f>
        <v>0.2</v>
      </c>
      <c r="Q549" s="2">
        <f t="shared" si="108"/>
        <v>-6</v>
      </c>
    </row>
    <row r="550" spans="1:17" x14ac:dyDescent="0.25">
      <c r="A550" s="1">
        <v>10</v>
      </c>
      <c r="B550" s="1">
        <v>0.182</v>
      </c>
      <c r="C550" s="4">
        <v>0.06</v>
      </c>
      <c r="D550" s="4">
        <v>0.3</v>
      </c>
      <c r="E550" s="1">
        <f t="shared" si="109"/>
        <v>6.0221160000000005</v>
      </c>
      <c r="F550" s="1">
        <f t="shared" si="110"/>
        <v>1.5</v>
      </c>
      <c r="G550" s="1">
        <f t="shared" si="112"/>
        <v>2.6500000000000004</v>
      </c>
      <c r="H550" s="1">
        <f t="shared" si="111"/>
        <v>0.41600000000000004</v>
      </c>
      <c r="I550" s="1">
        <f t="shared" si="102"/>
        <v>2.1202738054560006</v>
      </c>
      <c r="J550" s="6">
        <f t="shared" si="103"/>
        <v>0.47163719960447897</v>
      </c>
      <c r="K550" s="2">
        <f>IF((E550-F550-G550-H550)&lt;0,-1,1)</f>
        <v>1</v>
      </c>
      <c r="L550" s="2">
        <f t="shared" si="104"/>
        <v>3</v>
      </c>
      <c r="M550" s="2">
        <f t="shared" si="105"/>
        <v>1.5</v>
      </c>
      <c r="N550" s="2">
        <f t="shared" si="106"/>
        <v>2.5</v>
      </c>
      <c r="O550" s="2">
        <f t="shared" si="107"/>
        <v>0.32</v>
      </c>
      <c r="P550" s="2">
        <f>ROUND((1+10^(-6-Q550))*(1-SQRT(E550)/L550),2)</f>
        <v>0.2</v>
      </c>
      <c r="Q550" s="2">
        <f t="shared" si="108"/>
        <v>-5</v>
      </c>
    </row>
    <row r="551" spans="1:17" x14ac:dyDescent="0.25">
      <c r="A551" s="1">
        <v>100</v>
      </c>
      <c r="B551" s="1">
        <v>0.19800000000000001</v>
      </c>
      <c r="C551" s="4">
        <v>0.06</v>
      </c>
      <c r="D551" s="4">
        <v>0.3</v>
      </c>
      <c r="E551" s="1">
        <f t="shared" si="109"/>
        <v>5.7888360000000008</v>
      </c>
      <c r="F551" s="1">
        <f t="shared" si="110"/>
        <v>1.5</v>
      </c>
      <c r="G551" s="1">
        <f t="shared" si="112"/>
        <v>2.6500000000000004</v>
      </c>
      <c r="H551" s="1">
        <f t="shared" si="111"/>
        <v>0.41600000000000004</v>
      </c>
      <c r="I551" s="1">
        <f t="shared" si="102"/>
        <v>1.4953278828960013</v>
      </c>
      <c r="J551" s="6">
        <f t="shared" si="103"/>
        <v>0.66874965112220086</v>
      </c>
      <c r="K551" s="2">
        <f>IF((E551-F551-G551-H551)&lt;0,-1,1)</f>
        <v>1</v>
      </c>
      <c r="L551" s="2">
        <f t="shared" si="104"/>
        <v>3</v>
      </c>
      <c r="M551" s="2">
        <f t="shared" si="105"/>
        <v>1.5</v>
      </c>
      <c r="N551" s="2">
        <f t="shared" si="106"/>
        <v>2.5</v>
      </c>
      <c r="O551" s="2">
        <f t="shared" si="107"/>
        <v>0.32</v>
      </c>
      <c r="P551" s="2">
        <f>ROUND((1+10^(-6-Q551))*(1-SQRT(E551)/L551),2)</f>
        <v>0.2</v>
      </c>
      <c r="Q551" s="2">
        <f t="shared" si="108"/>
        <v>-4</v>
      </c>
    </row>
    <row r="552" spans="1:17" x14ac:dyDescent="0.25">
      <c r="A552" s="1">
        <v>1000</v>
      </c>
      <c r="B552" s="1">
        <v>0.19980000000000001</v>
      </c>
      <c r="C552" s="4">
        <v>0.06</v>
      </c>
      <c r="D552" s="4">
        <v>0.3</v>
      </c>
      <c r="E552" s="1">
        <f t="shared" si="109"/>
        <v>5.7628803600000005</v>
      </c>
      <c r="F552" s="1">
        <f t="shared" si="110"/>
        <v>1.5</v>
      </c>
      <c r="G552" s="1">
        <f t="shared" si="112"/>
        <v>2.6500000000000004</v>
      </c>
      <c r="H552" s="1">
        <f t="shared" si="111"/>
        <v>0.41600000000000004</v>
      </c>
      <c r="I552" s="1">
        <f t="shared" si="102"/>
        <v>1.43252259615373</v>
      </c>
      <c r="J552" s="6">
        <f t="shared" si="103"/>
        <v>0.698069267936829</v>
      </c>
      <c r="K552" s="2">
        <f>IF((E552-F552-G552-H552)&lt;0,-1,1)</f>
        <v>1</v>
      </c>
      <c r="L552" s="2">
        <f t="shared" si="104"/>
        <v>3</v>
      </c>
      <c r="M552" s="2">
        <f t="shared" si="105"/>
        <v>1.5</v>
      </c>
      <c r="N552" s="2">
        <f t="shared" si="106"/>
        <v>2.5</v>
      </c>
      <c r="O552" s="2">
        <f t="shared" si="107"/>
        <v>0.32</v>
      </c>
      <c r="P552" s="2">
        <f>ROUND((1+10^(-6-Q552))*(1-SQRT(E552)/L552),2)</f>
        <v>0.2</v>
      </c>
      <c r="Q552" s="2">
        <f t="shared" si="108"/>
        <v>-3</v>
      </c>
    </row>
    <row r="553" spans="1:17" x14ac:dyDescent="0.25">
      <c r="A553" s="1">
        <v>1E-3</v>
      </c>
      <c r="B553" s="1">
        <v>2.0000000000000001E-4</v>
      </c>
      <c r="C553" s="4">
        <v>0.08</v>
      </c>
      <c r="D553" s="4">
        <v>0.4</v>
      </c>
      <c r="E553" s="1">
        <f t="shared" si="109"/>
        <v>8.9964003600000009</v>
      </c>
      <c r="F553" s="1">
        <f t="shared" si="110"/>
        <v>1.5</v>
      </c>
      <c r="G553" s="1">
        <f t="shared" si="112"/>
        <v>2.7</v>
      </c>
      <c r="H553" s="1">
        <f t="shared" si="111"/>
        <v>0.44799999999999995</v>
      </c>
      <c r="I553" s="1">
        <f t="shared" si="102"/>
        <v>18.908585690848138</v>
      </c>
      <c r="J553" s="6">
        <f t="shared" si="103"/>
        <v>5.2886028407931412E-2</v>
      </c>
      <c r="K553" s="2">
        <f>IF((E553-F553-G553-H553)&lt;0,-1,1)</f>
        <v>1</v>
      </c>
      <c r="L553" s="2">
        <f t="shared" si="104"/>
        <v>3</v>
      </c>
      <c r="M553" s="2">
        <f t="shared" si="105"/>
        <v>1.5</v>
      </c>
      <c r="N553" s="2">
        <f t="shared" si="106"/>
        <v>2.5</v>
      </c>
      <c r="O553" s="2">
        <f t="shared" si="107"/>
        <v>0.32</v>
      </c>
      <c r="P553" s="2">
        <f>ROUND((1+10^(-6-Q553))*(1-SQRT(E553)/L553),2)</f>
        <v>0.2</v>
      </c>
      <c r="Q553" s="2">
        <f t="shared" si="108"/>
        <v>-9</v>
      </c>
    </row>
    <row r="554" spans="1:17" x14ac:dyDescent="0.25">
      <c r="A554" s="1">
        <v>0.01</v>
      </c>
      <c r="B554" s="1">
        <v>2E-3</v>
      </c>
      <c r="C554" s="4">
        <v>0.08</v>
      </c>
      <c r="D554" s="4">
        <v>0.4</v>
      </c>
      <c r="E554" s="1">
        <f t="shared" si="109"/>
        <v>8.9640360000000001</v>
      </c>
      <c r="F554" s="1">
        <f t="shared" si="110"/>
        <v>1.5</v>
      </c>
      <c r="G554" s="1">
        <f t="shared" si="112"/>
        <v>2.7</v>
      </c>
      <c r="H554" s="1">
        <f t="shared" si="111"/>
        <v>0.44799999999999995</v>
      </c>
      <c r="I554" s="1">
        <f t="shared" si="102"/>
        <v>18.628166753296004</v>
      </c>
      <c r="J554" s="6">
        <f t="shared" si="103"/>
        <v>5.3682147752035954E-2</v>
      </c>
      <c r="K554" s="2">
        <f>IF((E554-F554-G554-H554)&lt;0,-1,1)</f>
        <v>1</v>
      </c>
      <c r="L554" s="2">
        <f t="shared" si="104"/>
        <v>3</v>
      </c>
      <c r="M554" s="2">
        <f t="shared" si="105"/>
        <v>1.5</v>
      </c>
      <c r="N554" s="2">
        <f t="shared" si="106"/>
        <v>2.5</v>
      </c>
      <c r="O554" s="2">
        <f t="shared" si="107"/>
        <v>0.32</v>
      </c>
      <c r="P554" s="2">
        <f>ROUND((1+10^(-6-Q554))*(1-SQRT(E554)/L554),2)</f>
        <v>0.2</v>
      </c>
      <c r="Q554" s="2">
        <f t="shared" si="108"/>
        <v>-8</v>
      </c>
    </row>
    <row r="555" spans="1:17" x14ac:dyDescent="0.25">
      <c r="A555" s="1">
        <v>0.1</v>
      </c>
      <c r="B555" s="1">
        <v>1.7999999999999999E-2</v>
      </c>
      <c r="C555" s="4">
        <v>0.08</v>
      </c>
      <c r="D555" s="4">
        <v>0.4</v>
      </c>
      <c r="E555" s="1">
        <f t="shared" si="109"/>
        <v>8.6789159999999992</v>
      </c>
      <c r="F555" s="1">
        <f t="shared" si="110"/>
        <v>1.5</v>
      </c>
      <c r="G555" s="1">
        <f t="shared" si="112"/>
        <v>2.7</v>
      </c>
      <c r="H555" s="1">
        <f t="shared" si="111"/>
        <v>0.44799999999999995</v>
      </c>
      <c r="I555" s="1">
        <f t="shared" si="102"/>
        <v>16.248283799055997</v>
      </c>
      <c r="J555" s="6">
        <f t="shared" si="103"/>
        <v>6.1544961447442134E-2</v>
      </c>
      <c r="K555" s="2">
        <f>IF((E555-F555-G555-H555)&lt;0,-1,1)</f>
        <v>1</v>
      </c>
      <c r="L555" s="2">
        <f t="shared" si="104"/>
        <v>3</v>
      </c>
      <c r="M555" s="2">
        <f t="shared" si="105"/>
        <v>1.5</v>
      </c>
      <c r="N555" s="2">
        <f t="shared" si="106"/>
        <v>2.5</v>
      </c>
      <c r="O555" s="2">
        <f t="shared" si="107"/>
        <v>0.32</v>
      </c>
      <c r="P555" s="2">
        <f>ROUND((1+10^(-6-Q555))*(1-SQRT(E555)/L555),2)</f>
        <v>0.2</v>
      </c>
      <c r="Q555" s="2">
        <f t="shared" si="108"/>
        <v>-7</v>
      </c>
    </row>
    <row r="556" spans="1:17" x14ac:dyDescent="0.25">
      <c r="A556" s="1">
        <v>1</v>
      </c>
      <c r="B556" s="1">
        <v>0.1</v>
      </c>
      <c r="C556" s="4">
        <v>0.08</v>
      </c>
      <c r="D556" s="4">
        <v>0.4</v>
      </c>
      <c r="E556" s="1">
        <f t="shared" si="109"/>
        <v>7.2900000000000009</v>
      </c>
      <c r="F556" s="1">
        <f t="shared" si="110"/>
        <v>1.5</v>
      </c>
      <c r="G556" s="1">
        <f t="shared" si="112"/>
        <v>2.7</v>
      </c>
      <c r="H556" s="1">
        <f t="shared" si="111"/>
        <v>0.44799999999999995</v>
      </c>
      <c r="I556" s="1">
        <f t="shared" si="102"/>
        <v>6.9801640000000038</v>
      </c>
      <c r="J556" s="6">
        <f t="shared" si="103"/>
        <v>0.14326310957736801</v>
      </c>
      <c r="K556" s="2">
        <f>IF((E556-F556-G556-H556)&lt;0,-1,1)</f>
        <v>1</v>
      </c>
      <c r="L556" s="2">
        <f t="shared" si="104"/>
        <v>3</v>
      </c>
      <c r="M556" s="2">
        <f t="shared" si="105"/>
        <v>1.5</v>
      </c>
      <c r="N556" s="2">
        <f t="shared" si="106"/>
        <v>2.5</v>
      </c>
      <c r="O556" s="2">
        <f t="shared" si="107"/>
        <v>0.32</v>
      </c>
      <c r="P556" s="2">
        <f>ROUND((1+10^(-6-Q556))*(1-SQRT(E556)/L556),2)</f>
        <v>0.2</v>
      </c>
      <c r="Q556" s="2">
        <f t="shared" si="108"/>
        <v>-6</v>
      </c>
    </row>
    <row r="557" spans="1:17" x14ac:dyDescent="0.25">
      <c r="A557" s="1">
        <v>10</v>
      </c>
      <c r="B557" s="1">
        <v>0.182</v>
      </c>
      <c r="C557" s="4">
        <v>0.08</v>
      </c>
      <c r="D557" s="4">
        <v>0.4</v>
      </c>
      <c r="E557" s="1">
        <f t="shared" ref="E557:E588" si="113">(3*3)*((1-B557)*(1-B557))</f>
        <v>6.0221160000000005</v>
      </c>
      <c r="F557" s="1">
        <f t="shared" ref="F557:F588" si="114">1.5</f>
        <v>1.5</v>
      </c>
      <c r="G557" s="1">
        <f t="shared" si="112"/>
        <v>2.7</v>
      </c>
      <c r="H557" s="1">
        <f t="shared" si="111"/>
        <v>0.44799999999999995</v>
      </c>
      <c r="I557" s="1">
        <f t="shared" si="102"/>
        <v>1.8881947814560009</v>
      </c>
      <c r="J557" s="6">
        <f t="shared" si="103"/>
        <v>0.52960637844200198</v>
      </c>
      <c r="K557" s="2">
        <f>IF((E557-F557-G557-H557)&lt;0,-1,1)</f>
        <v>1</v>
      </c>
      <c r="L557" s="2">
        <f t="shared" si="104"/>
        <v>3</v>
      </c>
      <c r="M557" s="2">
        <f t="shared" si="105"/>
        <v>1.5</v>
      </c>
      <c r="N557" s="2">
        <f t="shared" si="106"/>
        <v>2.5</v>
      </c>
      <c r="O557" s="2">
        <f t="shared" si="107"/>
        <v>0.32</v>
      </c>
      <c r="P557" s="2">
        <f>ROUND((1+10^(-6-Q557))*(1-SQRT(E557)/L557),2)</f>
        <v>0.2</v>
      </c>
      <c r="Q557" s="2">
        <f t="shared" si="108"/>
        <v>-5</v>
      </c>
    </row>
    <row r="558" spans="1:17" x14ac:dyDescent="0.25">
      <c r="A558" s="1">
        <v>100</v>
      </c>
      <c r="B558" s="1">
        <v>0.19800000000000001</v>
      </c>
      <c r="C558" s="4">
        <v>0.08</v>
      </c>
      <c r="D558" s="4">
        <v>0.4</v>
      </c>
      <c r="E558" s="1">
        <f t="shared" si="113"/>
        <v>5.7888360000000008</v>
      </c>
      <c r="F558" s="1">
        <f t="shared" si="114"/>
        <v>1.5</v>
      </c>
      <c r="G558" s="1">
        <f t="shared" si="112"/>
        <v>2.7</v>
      </c>
      <c r="H558" s="1">
        <f t="shared" si="111"/>
        <v>0.44799999999999995</v>
      </c>
      <c r="I558" s="1">
        <f t="shared" si="102"/>
        <v>1.3015067788960015</v>
      </c>
      <c r="J558" s="6">
        <f t="shared" si="103"/>
        <v>0.7683402162901114</v>
      </c>
      <c r="K558" s="2">
        <f>IF((E558-F558-G558-H558)&lt;0,-1,1)</f>
        <v>1</v>
      </c>
      <c r="L558" s="2">
        <f t="shared" si="104"/>
        <v>3</v>
      </c>
      <c r="M558" s="2">
        <f t="shared" si="105"/>
        <v>1.5</v>
      </c>
      <c r="N558" s="2">
        <f t="shared" si="106"/>
        <v>2.5</v>
      </c>
      <c r="O558" s="2">
        <f t="shared" si="107"/>
        <v>0.32</v>
      </c>
      <c r="P558" s="2">
        <f>ROUND((1+10^(-6-Q558))*(1-SQRT(E558)/L558),2)</f>
        <v>0.2</v>
      </c>
      <c r="Q558" s="2">
        <f t="shared" si="108"/>
        <v>-4</v>
      </c>
    </row>
    <row r="559" spans="1:17" x14ac:dyDescent="0.25">
      <c r="A559" s="1">
        <v>1000</v>
      </c>
      <c r="B559" s="1">
        <v>0.19980000000000001</v>
      </c>
      <c r="C559" s="4">
        <v>0.08</v>
      </c>
      <c r="D559" s="4">
        <v>0.4</v>
      </c>
      <c r="E559" s="1">
        <f t="shared" si="113"/>
        <v>5.7628803600000005</v>
      </c>
      <c r="F559" s="1">
        <f t="shared" si="114"/>
        <v>1.5</v>
      </c>
      <c r="G559" s="1">
        <f t="shared" si="112"/>
        <v>2.7</v>
      </c>
      <c r="H559" s="1">
        <f t="shared" si="111"/>
        <v>0.44799999999999995</v>
      </c>
      <c r="I559" s="1">
        <f t="shared" si="102"/>
        <v>1.2429582171137303</v>
      </c>
      <c r="J559" s="6">
        <f t="shared" si="103"/>
        <v>0.80453227327471799</v>
      </c>
      <c r="K559" s="2">
        <f>IF((E559-F559-G559-H559)&lt;0,-1,1)</f>
        <v>1</v>
      </c>
      <c r="L559" s="2">
        <f t="shared" si="104"/>
        <v>3</v>
      </c>
      <c r="M559" s="2">
        <f t="shared" si="105"/>
        <v>1.5</v>
      </c>
      <c r="N559" s="2">
        <f t="shared" si="106"/>
        <v>2.5</v>
      </c>
      <c r="O559" s="2">
        <f t="shared" si="107"/>
        <v>0.32</v>
      </c>
      <c r="P559" s="2">
        <f>ROUND((1+10^(-6-Q559))*(1-SQRT(E559)/L559),2)</f>
        <v>0.2</v>
      </c>
      <c r="Q559" s="2">
        <f t="shared" si="108"/>
        <v>-3</v>
      </c>
    </row>
    <row r="560" spans="1:17" x14ac:dyDescent="0.25">
      <c r="A560" s="1">
        <v>1E-3</v>
      </c>
      <c r="B560" s="1">
        <v>2.0000000000000001E-4</v>
      </c>
      <c r="C560" s="4">
        <v>0.1</v>
      </c>
      <c r="D560" s="4">
        <v>0.5</v>
      </c>
      <c r="E560" s="1">
        <f t="shared" si="113"/>
        <v>8.9964003600000009</v>
      </c>
      <c r="F560" s="1">
        <f t="shared" si="114"/>
        <v>1.5</v>
      </c>
      <c r="G560" s="1">
        <f t="shared" si="112"/>
        <v>2.75</v>
      </c>
      <c r="H560" s="1">
        <f t="shared" si="111"/>
        <v>0.48</v>
      </c>
      <c r="I560" s="1">
        <f t="shared" si="102"/>
        <v>18.202172031808132</v>
      </c>
      <c r="J560" s="6">
        <f t="shared" si="103"/>
        <v>5.4938498452410459E-2</v>
      </c>
      <c r="K560" s="2">
        <f>IF((E560-F560-G560-H560)&lt;0,-1,1)</f>
        <v>1</v>
      </c>
      <c r="L560" s="2">
        <f t="shared" si="104"/>
        <v>3</v>
      </c>
      <c r="M560" s="2">
        <f t="shared" si="105"/>
        <v>1.5</v>
      </c>
      <c r="N560" s="2">
        <f t="shared" si="106"/>
        <v>2.5</v>
      </c>
      <c r="O560" s="2">
        <f t="shared" si="107"/>
        <v>0.32</v>
      </c>
      <c r="P560" s="2">
        <f>ROUND((1+10^(-6-Q560))*(1-SQRT(E560)/L560),2)</f>
        <v>0.2</v>
      </c>
      <c r="Q560" s="2">
        <f t="shared" si="108"/>
        <v>-9</v>
      </c>
    </row>
    <row r="561" spans="1:17" x14ac:dyDescent="0.25">
      <c r="A561" s="1">
        <v>0.01</v>
      </c>
      <c r="B561" s="1">
        <v>2E-3</v>
      </c>
      <c r="C561" s="4">
        <v>0.1</v>
      </c>
      <c r="D561" s="4">
        <v>0.5</v>
      </c>
      <c r="E561" s="1">
        <f t="shared" si="113"/>
        <v>8.9640360000000001</v>
      </c>
      <c r="F561" s="1">
        <f t="shared" si="114"/>
        <v>1.5</v>
      </c>
      <c r="G561" s="1">
        <f t="shared" si="112"/>
        <v>2.75</v>
      </c>
      <c r="H561" s="1">
        <f t="shared" si="111"/>
        <v>0.48</v>
      </c>
      <c r="I561" s="1">
        <f t="shared" si="102"/>
        <v>17.927060849295998</v>
      </c>
      <c r="J561" s="6">
        <f t="shared" si="103"/>
        <v>5.5781592331643717E-2</v>
      </c>
      <c r="K561" s="2">
        <f>IF((E561-F561-G561-H561)&lt;0,-1,1)</f>
        <v>1</v>
      </c>
      <c r="L561" s="2">
        <f t="shared" si="104"/>
        <v>3</v>
      </c>
      <c r="M561" s="2">
        <f t="shared" si="105"/>
        <v>1.5</v>
      </c>
      <c r="N561" s="2">
        <f t="shared" si="106"/>
        <v>2.5</v>
      </c>
      <c r="O561" s="2">
        <f t="shared" si="107"/>
        <v>0.32</v>
      </c>
      <c r="P561" s="2">
        <f>ROUND((1+10^(-6-Q561))*(1-SQRT(E561)/L561),2)</f>
        <v>0.2</v>
      </c>
      <c r="Q561" s="2">
        <f t="shared" si="108"/>
        <v>-8</v>
      </c>
    </row>
    <row r="562" spans="1:17" x14ac:dyDescent="0.25">
      <c r="A562" s="1">
        <v>0.1</v>
      </c>
      <c r="B562" s="1">
        <v>1.7999999999999999E-2</v>
      </c>
      <c r="C562" s="4">
        <v>0.1</v>
      </c>
      <c r="D562" s="4">
        <v>0.5</v>
      </c>
      <c r="E562" s="1">
        <f t="shared" si="113"/>
        <v>8.6789159999999992</v>
      </c>
      <c r="F562" s="1">
        <f t="shared" si="114"/>
        <v>1.5</v>
      </c>
      <c r="G562" s="1">
        <f t="shared" si="112"/>
        <v>2.75</v>
      </c>
      <c r="H562" s="1">
        <f t="shared" si="111"/>
        <v>0.48</v>
      </c>
      <c r="I562" s="1">
        <f t="shared" si="102"/>
        <v>15.593937575055994</v>
      </c>
      <c r="J562" s="6">
        <f t="shared" si="103"/>
        <v>6.4127485132401477E-2</v>
      </c>
      <c r="K562" s="2">
        <f>IF((E562-F562-G562-H562)&lt;0,-1,1)</f>
        <v>1</v>
      </c>
      <c r="L562" s="2">
        <f t="shared" si="104"/>
        <v>3</v>
      </c>
      <c r="M562" s="2">
        <f t="shared" si="105"/>
        <v>1.5</v>
      </c>
      <c r="N562" s="2">
        <f t="shared" si="106"/>
        <v>2.5</v>
      </c>
      <c r="O562" s="2">
        <f t="shared" si="107"/>
        <v>0.32</v>
      </c>
      <c r="P562" s="2">
        <f>ROUND((1+10^(-6-Q562))*(1-SQRT(E562)/L562),2)</f>
        <v>0.2</v>
      </c>
      <c r="Q562" s="2">
        <f t="shared" si="108"/>
        <v>-7</v>
      </c>
    </row>
    <row r="563" spans="1:17" x14ac:dyDescent="0.25">
      <c r="A563" s="1">
        <v>1</v>
      </c>
      <c r="B563" s="1">
        <v>0.1</v>
      </c>
      <c r="C563" s="4">
        <v>0.1</v>
      </c>
      <c r="D563" s="4">
        <v>0.5</v>
      </c>
      <c r="E563" s="1">
        <f t="shared" si="113"/>
        <v>7.2900000000000009</v>
      </c>
      <c r="F563" s="1">
        <f t="shared" si="114"/>
        <v>1.5</v>
      </c>
      <c r="G563" s="1">
        <f t="shared" si="112"/>
        <v>2.75</v>
      </c>
      <c r="H563" s="1">
        <f t="shared" si="111"/>
        <v>0.48</v>
      </c>
      <c r="I563" s="1">
        <f t="shared" si="102"/>
        <v>6.5536000000000048</v>
      </c>
      <c r="J563" s="6">
        <f t="shared" si="103"/>
        <v>0.15258789062499989</v>
      </c>
      <c r="K563" s="2">
        <f>IF((E563-F563-G563-H563)&lt;0,-1,1)</f>
        <v>1</v>
      </c>
      <c r="L563" s="2">
        <f t="shared" si="104"/>
        <v>3</v>
      </c>
      <c r="M563" s="2">
        <f t="shared" si="105"/>
        <v>1.5</v>
      </c>
      <c r="N563" s="2">
        <f t="shared" si="106"/>
        <v>2.5</v>
      </c>
      <c r="O563" s="2">
        <f t="shared" si="107"/>
        <v>0.32</v>
      </c>
      <c r="P563" s="2">
        <f>ROUND((1+10^(-6-Q563))*(1-SQRT(E563)/L563),2)</f>
        <v>0.2</v>
      </c>
      <c r="Q563" s="2">
        <f t="shared" si="108"/>
        <v>-6</v>
      </c>
    </row>
    <row r="564" spans="1:17" x14ac:dyDescent="0.25">
      <c r="A564" s="1">
        <v>10</v>
      </c>
      <c r="B564" s="1">
        <v>0.182</v>
      </c>
      <c r="C564" s="4">
        <v>0.1</v>
      </c>
      <c r="D564" s="4">
        <v>0.5</v>
      </c>
      <c r="E564" s="1">
        <f t="shared" si="113"/>
        <v>6.0221160000000005</v>
      </c>
      <c r="F564" s="1">
        <f t="shared" si="114"/>
        <v>1.5</v>
      </c>
      <c r="G564" s="1">
        <f t="shared" si="112"/>
        <v>2.75</v>
      </c>
      <c r="H564" s="1">
        <f t="shared" si="111"/>
        <v>0.48</v>
      </c>
      <c r="I564" s="1">
        <f t="shared" si="102"/>
        <v>1.6695637574560012</v>
      </c>
      <c r="J564" s="6">
        <f t="shared" si="103"/>
        <v>0.59895885708716545</v>
      </c>
      <c r="K564" s="2">
        <f>IF((E564-F564-G564-H564)&lt;0,-1,1)</f>
        <v>1</v>
      </c>
      <c r="L564" s="2">
        <f t="shared" si="104"/>
        <v>3</v>
      </c>
      <c r="M564" s="2">
        <f t="shared" si="105"/>
        <v>1.5</v>
      </c>
      <c r="N564" s="2">
        <f t="shared" si="106"/>
        <v>2.5</v>
      </c>
      <c r="O564" s="2">
        <f t="shared" si="107"/>
        <v>0.32</v>
      </c>
      <c r="P564" s="2">
        <f>ROUND((1+10^(-6-Q564))*(1-SQRT(E564)/L564),2)</f>
        <v>0.2</v>
      </c>
      <c r="Q564" s="2">
        <f t="shared" si="108"/>
        <v>-5</v>
      </c>
    </row>
    <row r="565" spans="1:17" x14ac:dyDescent="0.25">
      <c r="A565" s="1">
        <v>100</v>
      </c>
      <c r="B565" s="1">
        <v>0.19800000000000001</v>
      </c>
      <c r="C565" s="4">
        <v>0.1</v>
      </c>
      <c r="D565" s="4">
        <v>0.5</v>
      </c>
      <c r="E565" s="1">
        <f t="shared" si="113"/>
        <v>5.7888360000000008</v>
      </c>
      <c r="F565" s="1">
        <f t="shared" si="114"/>
        <v>1.5</v>
      </c>
      <c r="G565" s="1">
        <f t="shared" si="112"/>
        <v>2.75</v>
      </c>
      <c r="H565" s="1">
        <f t="shared" ref="H565:H597" si="115">0.32*(1+D565)</f>
        <v>0.48</v>
      </c>
      <c r="I565" s="1">
        <f t="shared" si="102"/>
        <v>1.1211336748960017</v>
      </c>
      <c r="J565" s="6">
        <f t="shared" si="103"/>
        <v>0.8919542980392251</v>
      </c>
      <c r="K565" s="2">
        <f>IF((E565-F565-G565-H565)&lt;0,-1,1)</f>
        <v>1</v>
      </c>
      <c r="L565" s="2">
        <f t="shared" si="104"/>
        <v>3</v>
      </c>
      <c r="M565" s="2">
        <f t="shared" si="105"/>
        <v>1.5</v>
      </c>
      <c r="N565" s="2">
        <f t="shared" si="106"/>
        <v>2.5</v>
      </c>
      <c r="O565" s="2">
        <f t="shared" si="107"/>
        <v>0.32</v>
      </c>
      <c r="P565" s="2">
        <f>ROUND((1+10^(-6-Q565))*(1-SQRT(E565)/L565),2)</f>
        <v>0.2</v>
      </c>
      <c r="Q565" s="2">
        <f t="shared" si="108"/>
        <v>-4</v>
      </c>
    </row>
    <row r="566" spans="1:17" x14ac:dyDescent="0.25">
      <c r="A566" s="1">
        <v>1000</v>
      </c>
      <c r="B566" s="1">
        <v>0.19980000000000001</v>
      </c>
      <c r="C566" s="4">
        <v>0.1</v>
      </c>
      <c r="D566" s="4">
        <v>0.5</v>
      </c>
      <c r="E566" s="1">
        <f t="shared" si="113"/>
        <v>5.7628803600000005</v>
      </c>
      <c r="F566" s="1">
        <f t="shared" si="114"/>
        <v>1.5</v>
      </c>
      <c r="G566" s="1">
        <f t="shared" si="112"/>
        <v>2.75</v>
      </c>
      <c r="H566" s="1">
        <f t="shared" si="115"/>
        <v>0.48</v>
      </c>
      <c r="I566" s="1">
        <f t="shared" si="102"/>
        <v>1.0668418380737306</v>
      </c>
      <c r="J566" s="6">
        <f t="shared" si="103"/>
        <v>0.93734606603503767</v>
      </c>
      <c r="K566" s="2">
        <f>IF((E566-F566-G566-H566)&lt;0,-1,1)</f>
        <v>1</v>
      </c>
      <c r="L566" s="2">
        <f t="shared" si="104"/>
        <v>3</v>
      </c>
      <c r="M566" s="2">
        <f t="shared" si="105"/>
        <v>1.5</v>
      </c>
      <c r="N566" s="2">
        <f t="shared" si="106"/>
        <v>2.5</v>
      </c>
      <c r="O566" s="2">
        <f t="shared" si="107"/>
        <v>0.32</v>
      </c>
      <c r="P566" s="2">
        <f>ROUND((1+10^(-6-Q566))*(1-SQRT(E566)/L566),2)</f>
        <v>0.2</v>
      </c>
      <c r="Q566" s="2">
        <f t="shared" si="108"/>
        <v>-3</v>
      </c>
    </row>
    <row r="567" spans="1:17" x14ac:dyDescent="0.25">
      <c r="A567" s="1">
        <v>1E-3</v>
      </c>
      <c r="B567" s="1">
        <v>2.0000000000000001E-4</v>
      </c>
      <c r="C567" s="4">
        <v>0.2</v>
      </c>
      <c r="D567" s="4">
        <v>1</v>
      </c>
      <c r="E567" s="1">
        <f t="shared" si="113"/>
        <v>8.9964003600000009</v>
      </c>
      <c r="F567" s="1">
        <f t="shared" si="114"/>
        <v>1.5</v>
      </c>
      <c r="G567" s="1">
        <f t="shared" si="112"/>
        <v>3</v>
      </c>
      <c r="H567" s="1">
        <f t="shared" si="115"/>
        <v>0.64</v>
      </c>
      <c r="I567" s="1">
        <f t="shared" si="102"/>
        <v>14.871823736608135</v>
      </c>
      <c r="J567" s="6">
        <f t="shared" si="103"/>
        <v>6.7241248801142212E-2</v>
      </c>
      <c r="K567" s="2">
        <f>IF((E567-F567-G567-H567)&lt;0,-1,1)</f>
        <v>1</v>
      </c>
      <c r="L567" s="2">
        <f t="shared" si="104"/>
        <v>3</v>
      </c>
      <c r="M567" s="2">
        <f t="shared" si="105"/>
        <v>1.5</v>
      </c>
      <c r="N567" s="2">
        <f t="shared" si="106"/>
        <v>2.5</v>
      </c>
      <c r="O567" s="2">
        <f t="shared" si="107"/>
        <v>0.32</v>
      </c>
      <c r="P567" s="2">
        <f>ROUND((1+10^(-6-Q567))*(1-SQRT(E567)/L567),2)</f>
        <v>0.2</v>
      </c>
      <c r="Q567" s="2">
        <f t="shared" si="108"/>
        <v>-9</v>
      </c>
    </row>
    <row r="568" spans="1:17" x14ac:dyDescent="0.25">
      <c r="A568" s="1">
        <v>0.01</v>
      </c>
      <c r="B568" s="1">
        <v>2E-3</v>
      </c>
      <c r="C568" s="4">
        <v>0.2</v>
      </c>
      <c r="D568" s="4">
        <v>1</v>
      </c>
      <c r="E568" s="1">
        <f t="shared" si="113"/>
        <v>8.9640360000000001</v>
      </c>
      <c r="F568" s="1">
        <f t="shared" si="114"/>
        <v>1.5</v>
      </c>
      <c r="G568" s="1">
        <f t="shared" si="112"/>
        <v>3</v>
      </c>
      <c r="H568" s="1">
        <f t="shared" si="115"/>
        <v>0.64</v>
      </c>
      <c r="I568" s="1">
        <f t="shared" si="102"/>
        <v>14.623251329296</v>
      </c>
      <c r="J568" s="6">
        <f t="shared" si="103"/>
        <v>6.8384244890643112E-2</v>
      </c>
      <c r="K568" s="2">
        <f>IF((E568-F568-G568-H568)&lt;0,-1,1)</f>
        <v>1</v>
      </c>
      <c r="L568" s="2">
        <f t="shared" si="104"/>
        <v>3</v>
      </c>
      <c r="M568" s="2">
        <f t="shared" si="105"/>
        <v>1.5</v>
      </c>
      <c r="N568" s="2">
        <f t="shared" si="106"/>
        <v>2.5</v>
      </c>
      <c r="O568" s="2">
        <f t="shared" si="107"/>
        <v>0.32</v>
      </c>
      <c r="P568" s="2">
        <f>ROUND((1+10^(-6-Q568))*(1-SQRT(E568)/L568),2)</f>
        <v>0.2</v>
      </c>
      <c r="Q568" s="2">
        <f t="shared" si="108"/>
        <v>-8</v>
      </c>
    </row>
    <row r="569" spans="1:17" x14ac:dyDescent="0.25">
      <c r="A569" s="1">
        <v>0.1</v>
      </c>
      <c r="B569" s="1">
        <v>1.7999999999999999E-2</v>
      </c>
      <c r="C569" s="4">
        <v>0.2</v>
      </c>
      <c r="D569" s="4">
        <v>1</v>
      </c>
      <c r="E569" s="1">
        <f t="shared" si="113"/>
        <v>8.6789159999999992</v>
      </c>
      <c r="F569" s="1">
        <f t="shared" si="114"/>
        <v>1.5</v>
      </c>
      <c r="G569" s="1">
        <f t="shared" si="112"/>
        <v>3</v>
      </c>
      <c r="H569" s="1">
        <f t="shared" si="115"/>
        <v>0.64</v>
      </c>
      <c r="I569" s="1">
        <f t="shared" si="102"/>
        <v>12.523926455055994</v>
      </c>
      <c r="J569" s="6">
        <f t="shared" si="103"/>
        <v>7.9847163235000726E-2</v>
      </c>
      <c r="K569" s="2">
        <f>IF((E569-F569-G569-H569)&lt;0,-1,1)</f>
        <v>1</v>
      </c>
      <c r="L569" s="2">
        <f t="shared" si="104"/>
        <v>3</v>
      </c>
      <c r="M569" s="2">
        <f t="shared" si="105"/>
        <v>1.5</v>
      </c>
      <c r="N569" s="2">
        <f t="shared" si="106"/>
        <v>2.5</v>
      </c>
      <c r="O569" s="2">
        <f t="shared" si="107"/>
        <v>0.32</v>
      </c>
      <c r="P569" s="2">
        <f>ROUND((1+10^(-6-Q569))*(1-SQRT(E569)/L569),2)</f>
        <v>0.2</v>
      </c>
      <c r="Q569" s="2">
        <f t="shared" si="108"/>
        <v>-7</v>
      </c>
    </row>
    <row r="570" spans="1:17" x14ac:dyDescent="0.25">
      <c r="A570" s="1">
        <v>1</v>
      </c>
      <c r="B570" s="1">
        <v>0.1</v>
      </c>
      <c r="C570" s="4">
        <v>0.2</v>
      </c>
      <c r="D570" s="4">
        <v>1</v>
      </c>
      <c r="E570" s="1">
        <f t="shared" si="113"/>
        <v>7.2900000000000009</v>
      </c>
      <c r="F570" s="1">
        <f t="shared" si="114"/>
        <v>1.5</v>
      </c>
      <c r="G570" s="1">
        <f t="shared" si="112"/>
        <v>3</v>
      </c>
      <c r="H570" s="1">
        <f t="shared" si="115"/>
        <v>0.64</v>
      </c>
      <c r="I570" s="1">
        <f t="shared" si="102"/>
        <v>4.6225000000000032</v>
      </c>
      <c r="J570" s="6">
        <f t="shared" si="103"/>
        <v>0.21633315305570563</v>
      </c>
      <c r="K570" s="2">
        <f>IF((E570-F570-G570-H570)&lt;0,-1,1)</f>
        <v>1</v>
      </c>
      <c r="L570" s="2">
        <f t="shared" si="104"/>
        <v>3</v>
      </c>
      <c r="M570" s="2">
        <f t="shared" si="105"/>
        <v>1.5</v>
      </c>
      <c r="N570" s="2">
        <f t="shared" si="106"/>
        <v>2.5</v>
      </c>
      <c r="O570" s="2">
        <f t="shared" si="107"/>
        <v>0.32</v>
      </c>
      <c r="P570" s="2">
        <f>ROUND((1+10^(-6-Q570))*(1-SQRT(E570)/L570),2)</f>
        <v>0.2</v>
      </c>
      <c r="Q570" s="2">
        <f t="shared" si="108"/>
        <v>-6</v>
      </c>
    </row>
    <row r="571" spans="1:17" x14ac:dyDescent="0.25">
      <c r="A571" s="1">
        <v>10</v>
      </c>
      <c r="B571" s="1">
        <v>0.182</v>
      </c>
      <c r="C571" s="4">
        <v>0.2</v>
      </c>
      <c r="D571" s="4">
        <v>1</v>
      </c>
      <c r="E571" s="1">
        <f t="shared" si="113"/>
        <v>6.0221160000000005</v>
      </c>
      <c r="F571" s="1">
        <f t="shared" si="114"/>
        <v>1.5</v>
      </c>
      <c r="G571" s="1">
        <f t="shared" si="112"/>
        <v>3</v>
      </c>
      <c r="H571" s="1">
        <f t="shared" si="115"/>
        <v>0.64</v>
      </c>
      <c r="I571" s="1">
        <f t="shared" si="102"/>
        <v>0.7781286374560008</v>
      </c>
      <c r="J571" s="6">
        <f t="shared" si="103"/>
        <v>1.2851345547047095</v>
      </c>
      <c r="K571" s="2">
        <f>IF((E571-F571-G571-H571)&lt;0,-1,1)</f>
        <v>1</v>
      </c>
      <c r="L571" s="2">
        <f t="shared" si="104"/>
        <v>3</v>
      </c>
      <c r="M571" s="2">
        <f t="shared" si="105"/>
        <v>1.5</v>
      </c>
      <c r="N571" s="2">
        <f t="shared" si="106"/>
        <v>2.5</v>
      </c>
      <c r="O571" s="2">
        <f t="shared" si="107"/>
        <v>0.32</v>
      </c>
      <c r="P571" s="2">
        <f>ROUND((1+10^(-6-Q571))*(1-SQRT(E571)/L571),2)</f>
        <v>0.2</v>
      </c>
      <c r="Q571" s="2">
        <f t="shared" si="108"/>
        <v>-5</v>
      </c>
    </row>
    <row r="572" spans="1:17" x14ac:dyDescent="0.25">
      <c r="A572" s="1">
        <v>100</v>
      </c>
      <c r="B572" s="1">
        <v>0.19800000000000001</v>
      </c>
      <c r="C572" s="4">
        <v>0.2</v>
      </c>
      <c r="D572" s="4">
        <v>1</v>
      </c>
      <c r="E572" s="1">
        <f t="shared" si="113"/>
        <v>5.7888360000000008</v>
      </c>
      <c r="F572" s="1">
        <f t="shared" si="114"/>
        <v>1.5</v>
      </c>
      <c r="G572" s="1">
        <f t="shared" si="112"/>
        <v>3</v>
      </c>
      <c r="H572" s="1">
        <f t="shared" si="115"/>
        <v>0.64</v>
      </c>
      <c r="I572" s="1">
        <f t="shared" si="102"/>
        <v>0.42098815489600094</v>
      </c>
      <c r="J572" s="6">
        <f t="shared" si="103"/>
        <v>2.3753637444907105</v>
      </c>
      <c r="K572" s="2">
        <f>IF((E572-F572-G572-H572)&lt;0,-1,1)</f>
        <v>1</v>
      </c>
      <c r="L572" s="2">
        <f t="shared" si="104"/>
        <v>3</v>
      </c>
      <c r="M572" s="2">
        <f t="shared" si="105"/>
        <v>1.5</v>
      </c>
      <c r="N572" s="2">
        <f t="shared" si="106"/>
        <v>2.5</v>
      </c>
      <c r="O572" s="2">
        <f t="shared" si="107"/>
        <v>0.32</v>
      </c>
      <c r="P572" s="2">
        <f>ROUND((1+10^(-6-Q572))*(1-SQRT(E572)/L572),2)</f>
        <v>0.2</v>
      </c>
      <c r="Q572" s="2">
        <f t="shared" si="108"/>
        <v>-4</v>
      </c>
    </row>
    <row r="573" spans="1:17" x14ac:dyDescent="0.25">
      <c r="A573" s="1">
        <v>1000</v>
      </c>
      <c r="B573" s="1">
        <v>0.19980000000000001</v>
      </c>
      <c r="C573" s="4">
        <v>0.2</v>
      </c>
      <c r="D573" s="4">
        <v>1</v>
      </c>
      <c r="E573" s="1">
        <f t="shared" si="113"/>
        <v>5.7628803600000005</v>
      </c>
      <c r="F573" s="1">
        <f t="shared" si="114"/>
        <v>1.5</v>
      </c>
      <c r="G573" s="1">
        <f t="shared" si="112"/>
        <v>3</v>
      </c>
      <c r="H573" s="1">
        <f t="shared" si="115"/>
        <v>0.64</v>
      </c>
      <c r="I573" s="1">
        <f t="shared" si="102"/>
        <v>0.38797994287373017</v>
      </c>
      <c r="J573" s="6">
        <f t="shared" si="103"/>
        <v>2.5774528255071538</v>
      </c>
      <c r="K573" s="2">
        <f>IF((E573-F573-G573-H573)&lt;0,-1,1)</f>
        <v>1</v>
      </c>
      <c r="L573" s="2">
        <f t="shared" si="104"/>
        <v>3</v>
      </c>
      <c r="M573" s="2">
        <f t="shared" si="105"/>
        <v>1.5</v>
      </c>
      <c r="N573" s="2">
        <f t="shared" si="106"/>
        <v>2.5</v>
      </c>
      <c r="O573" s="2">
        <f t="shared" si="107"/>
        <v>0.32</v>
      </c>
      <c r="P573" s="2">
        <f>ROUND((1+10^(-6-Q573))*(1-SQRT(E573)/L573),2)</f>
        <v>0.2</v>
      </c>
      <c r="Q573" s="2">
        <f t="shared" si="108"/>
        <v>-3</v>
      </c>
    </row>
    <row r="574" spans="1:17" x14ac:dyDescent="0.25">
      <c r="A574" s="1">
        <v>1E-3</v>
      </c>
      <c r="B574" s="1">
        <v>2.0000000000000001E-4</v>
      </c>
      <c r="C574" s="4">
        <v>0.3</v>
      </c>
      <c r="D574" s="4">
        <v>1.5</v>
      </c>
      <c r="E574" s="1">
        <f t="shared" si="113"/>
        <v>8.9964003600000009</v>
      </c>
      <c r="F574" s="1">
        <f t="shared" si="114"/>
        <v>1.5</v>
      </c>
      <c r="G574" s="1">
        <f t="shared" si="112"/>
        <v>3.25</v>
      </c>
      <c r="H574" s="1">
        <f t="shared" si="115"/>
        <v>0.8</v>
      </c>
      <c r="I574" s="1">
        <f t="shared" si="102"/>
        <v>11.877675441408137</v>
      </c>
      <c r="J574" s="6">
        <f t="shared" si="103"/>
        <v>8.4191557930079861E-2</v>
      </c>
      <c r="K574" s="2">
        <f>IF((E574-F574-G574-H574)&lt;0,-1,1)</f>
        <v>1</v>
      </c>
      <c r="L574" s="2">
        <f t="shared" si="104"/>
        <v>3</v>
      </c>
      <c r="M574" s="2">
        <f t="shared" si="105"/>
        <v>1.5</v>
      </c>
      <c r="N574" s="2">
        <f t="shared" si="106"/>
        <v>2.5</v>
      </c>
      <c r="O574" s="2">
        <f t="shared" si="107"/>
        <v>0.32</v>
      </c>
      <c r="P574" s="2">
        <f>ROUND((1+10^(-6-Q574))*(1-SQRT(E574)/L574),2)</f>
        <v>0.2</v>
      </c>
      <c r="Q574" s="2">
        <f t="shared" si="108"/>
        <v>-9</v>
      </c>
    </row>
    <row r="575" spans="1:17" x14ac:dyDescent="0.25">
      <c r="A575" s="1">
        <v>0.01</v>
      </c>
      <c r="B575" s="1">
        <v>2E-3</v>
      </c>
      <c r="C575" s="4">
        <v>0.3</v>
      </c>
      <c r="D575" s="4">
        <v>1.5</v>
      </c>
      <c r="E575" s="1">
        <f t="shared" si="113"/>
        <v>8.9640360000000001</v>
      </c>
      <c r="F575" s="1">
        <f t="shared" si="114"/>
        <v>1.5</v>
      </c>
      <c r="G575" s="1">
        <f t="shared" ref="G575:G597" si="116">2.5*(1+C575)</f>
        <v>3.25</v>
      </c>
      <c r="H575" s="1">
        <f t="shared" si="115"/>
        <v>0.8</v>
      </c>
      <c r="I575" s="1">
        <f t="shared" si="102"/>
        <v>11.655641809296002</v>
      </c>
      <c r="J575" s="6">
        <f t="shared" si="103"/>
        <v>8.5795361281816862E-2</v>
      </c>
      <c r="K575" s="2">
        <f>IF((E575-F575-G575-H575)&lt;0,-1,1)</f>
        <v>1</v>
      </c>
      <c r="L575" s="2">
        <f t="shared" si="104"/>
        <v>3</v>
      </c>
      <c r="M575" s="2">
        <f t="shared" si="105"/>
        <v>1.5</v>
      </c>
      <c r="N575" s="2">
        <f t="shared" si="106"/>
        <v>2.5</v>
      </c>
      <c r="O575" s="2">
        <f t="shared" si="107"/>
        <v>0.32</v>
      </c>
      <c r="P575" s="2">
        <f>ROUND((1+10^(-6-Q575))*(1-SQRT(E575)/L575),2)</f>
        <v>0.2</v>
      </c>
      <c r="Q575" s="2">
        <f t="shared" si="108"/>
        <v>-8</v>
      </c>
    </row>
    <row r="576" spans="1:17" x14ac:dyDescent="0.25">
      <c r="A576" s="1">
        <v>0.1</v>
      </c>
      <c r="B576" s="1">
        <v>1.7999999999999999E-2</v>
      </c>
      <c r="C576" s="4">
        <v>0.3</v>
      </c>
      <c r="D576" s="4">
        <v>1.5</v>
      </c>
      <c r="E576" s="1">
        <f t="shared" si="113"/>
        <v>8.6789159999999992</v>
      </c>
      <c r="F576" s="1">
        <f t="shared" si="114"/>
        <v>1.5</v>
      </c>
      <c r="G576" s="1">
        <f t="shared" si="116"/>
        <v>3.25</v>
      </c>
      <c r="H576" s="1">
        <f t="shared" si="115"/>
        <v>0.8</v>
      </c>
      <c r="I576" s="1">
        <f t="shared" si="102"/>
        <v>9.7901153350559955</v>
      </c>
      <c r="J576" s="6">
        <f t="shared" si="103"/>
        <v>0.10214384261840573</v>
      </c>
      <c r="K576" s="2">
        <f>IF((E576-F576-G576-H576)&lt;0,-1,1)</f>
        <v>1</v>
      </c>
      <c r="L576" s="2">
        <f t="shared" si="104"/>
        <v>3</v>
      </c>
      <c r="M576" s="2">
        <f t="shared" si="105"/>
        <v>1.5</v>
      </c>
      <c r="N576" s="2">
        <f t="shared" si="106"/>
        <v>2.5</v>
      </c>
      <c r="O576" s="2">
        <f t="shared" si="107"/>
        <v>0.32</v>
      </c>
      <c r="P576" s="2">
        <f>ROUND((1+10^(-6-Q576))*(1-SQRT(E576)/L576),2)</f>
        <v>0.2</v>
      </c>
      <c r="Q576" s="2">
        <f t="shared" si="108"/>
        <v>-7</v>
      </c>
    </row>
    <row r="577" spans="1:17" x14ac:dyDescent="0.25">
      <c r="A577" s="1">
        <v>1</v>
      </c>
      <c r="B577" s="1">
        <v>0.1</v>
      </c>
      <c r="C577" s="4">
        <v>0.3</v>
      </c>
      <c r="D577" s="4">
        <v>1.5</v>
      </c>
      <c r="E577" s="1">
        <f t="shared" si="113"/>
        <v>7.2900000000000009</v>
      </c>
      <c r="F577" s="1">
        <f t="shared" si="114"/>
        <v>1.5</v>
      </c>
      <c r="G577" s="1">
        <f t="shared" si="116"/>
        <v>3.25</v>
      </c>
      <c r="H577" s="1">
        <f t="shared" si="115"/>
        <v>0.8</v>
      </c>
      <c r="I577" s="1">
        <f t="shared" si="102"/>
        <v>3.0276000000000032</v>
      </c>
      <c r="J577" s="6">
        <f t="shared" si="103"/>
        <v>0.33029462280354044</v>
      </c>
      <c r="K577" s="2">
        <f>IF((E577-F577-G577-H577)&lt;0,-1,1)</f>
        <v>1</v>
      </c>
      <c r="L577" s="2">
        <f t="shared" si="104"/>
        <v>3</v>
      </c>
      <c r="M577" s="2">
        <f t="shared" si="105"/>
        <v>1.5</v>
      </c>
      <c r="N577" s="2">
        <f t="shared" si="106"/>
        <v>2.5</v>
      </c>
      <c r="O577" s="2">
        <f t="shared" si="107"/>
        <v>0.32</v>
      </c>
      <c r="P577" s="2">
        <f>ROUND((1+10^(-6-Q577))*(1-SQRT(E577)/L577),2)</f>
        <v>0.2</v>
      </c>
      <c r="Q577" s="2">
        <f t="shared" si="108"/>
        <v>-6</v>
      </c>
    </row>
    <row r="578" spans="1:17" x14ac:dyDescent="0.25">
      <c r="A578" s="1">
        <v>10</v>
      </c>
      <c r="B578" s="1">
        <v>0.182</v>
      </c>
      <c r="C578" s="4">
        <v>0.3</v>
      </c>
      <c r="D578" s="4">
        <v>1.5</v>
      </c>
      <c r="E578" s="1">
        <f t="shared" si="113"/>
        <v>6.0221160000000005</v>
      </c>
      <c r="F578" s="1">
        <f t="shared" si="114"/>
        <v>1.5</v>
      </c>
      <c r="G578" s="1">
        <f t="shared" si="116"/>
        <v>3.25</v>
      </c>
      <c r="H578" s="1">
        <f t="shared" si="115"/>
        <v>0.8</v>
      </c>
      <c r="I578" s="1">
        <f t="shared" ref="I578:I597" si="117">(E578-F578-G578-H578)*(E578-F578-G578-H578)</f>
        <v>0.22289351745600039</v>
      </c>
      <c r="J578" s="6">
        <f t="shared" ref="J578:J641" si="118">1/I578</f>
        <v>4.4864472121644452</v>
      </c>
      <c r="K578" s="2">
        <f>IF((E578-F578-G578-H578)&lt;0,-1,1)</f>
        <v>1</v>
      </c>
      <c r="L578" s="2">
        <f t="shared" ref="L578:L597" si="119">SQRT(E578/(1-B578)^2)</f>
        <v>3</v>
      </c>
      <c r="M578" s="2">
        <f t="shared" ref="M578:M597" si="120">F578</f>
        <v>1.5</v>
      </c>
      <c r="N578" s="2">
        <f t="shared" ref="N578:N597" si="121">G578/(1+C578)</f>
        <v>2.5</v>
      </c>
      <c r="O578" s="2">
        <f t="shared" ref="O578:O597" si="122">H578/(1+D578)</f>
        <v>0.32</v>
      </c>
      <c r="P578" s="2">
        <f>ROUND((1+10^(-6-Q578))*(1-SQRT(E578)/L578),2)</f>
        <v>0.2</v>
      </c>
      <c r="Q578" s="2">
        <f t="shared" ref="Q578:Q597" si="123">LOG10(A578)-6</f>
        <v>-5</v>
      </c>
    </row>
    <row r="579" spans="1:17" x14ac:dyDescent="0.25">
      <c r="A579" s="1">
        <v>100</v>
      </c>
      <c r="B579" s="1">
        <v>0.19800000000000001</v>
      </c>
      <c r="C579" s="4">
        <v>0.3</v>
      </c>
      <c r="D579" s="4">
        <v>1.5</v>
      </c>
      <c r="E579" s="1">
        <f t="shared" si="113"/>
        <v>5.7888360000000008</v>
      </c>
      <c r="F579" s="1">
        <f t="shared" si="114"/>
        <v>1.5</v>
      </c>
      <c r="G579" s="1">
        <f t="shared" si="116"/>
        <v>3.25</v>
      </c>
      <c r="H579" s="1">
        <f t="shared" si="115"/>
        <v>0.8</v>
      </c>
      <c r="I579" s="1">
        <f t="shared" si="117"/>
        <v>5.7042634896000338E-2</v>
      </c>
      <c r="J579" s="6">
        <f t="shared" si="118"/>
        <v>17.530746989917134</v>
      </c>
      <c r="K579" s="2">
        <f>IF((E579-F579-G579-H579)&lt;0,-1,1)</f>
        <v>1</v>
      </c>
      <c r="L579" s="2">
        <f t="shared" si="119"/>
        <v>3</v>
      </c>
      <c r="M579" s="2">
        <f t="shared" si="120"/>
        <v>1.5</v>
      </c>
      <c r="N579" s="2">
        <f t="shared" si="121"/>
        <v>2.5</v>
      </c>
      <c r="O579" s="2">
        <f t="shared" si="122"/>
        <v>0.32</v>
      </c>
      <c r="P579" s="2">
        <f>ROUND((1+10^(-6-Q579))*(1-SQRT(E579)/L579),2)</f>
        <v>0.2</v>
      </c>
      <c r="Q579" s="2">
        <f t="shared" si="123"/>
        <v>-4</v>
      </c>
    </row>
    <row r="580" spans="1:17" x14ac:dyDescent="0.25">
      <c r="A580" s="1">
        <v>1000</v>
      </c>
      <c r="B580" s="1">
        <v>0.19980000000000001</v>
      </c>
      <c r="C580" s="4">
        <v>0.3</v>
      </c>
      <c r="D580" s="4">
        <v>1.5</v>
      </c>
      <c r="E580" s="1">
        <f t="shared" si="113"/>
        <v>5.7628803600000005</v>
      </c>
      <c r="F580" s="1">
        <f t="shared" si="114"/>
        <v>1.5</v>
      </c>
      <c r="G580" s="1">
        <f t="shared" si="116"/>
        <v>3.25</v>
      </c>
      <c r="H580" s="1">
        <f t="shared" si="115"/>
        <v>0.8</v>
      </c>
      <c r="I580" s="1">
        <f t="shared" si="117"/>
        <v>4.5318047673729787E-2</v>
      </c>
      <c r="J580" s="6">
        <f t="shared" si="118"/>
        <v>22.066263913211014</v>
      </c>
      <c r="K580" s="2">
        <f>IF((E580-F580-G580-H580)&lt;0,-1,1)</f>
        <v>1</v>
      </c>
      <c r="L580" s="2">
        <f t="shared" si="119"/>
        <v>3</v>
      </c>
      <c r="M580" s="2">
        <f t="shared" si="120"/>
        <v>1.5</v>
      </c>
      <c r="N580" s="2">
        <f t="shared" si="121"/>
        <v>2.5</v>
      </c>
      <c r="O580" s="2">
        <f t="shared" si="122"/>
        <v>0.32</v>
      </c>
      <c r="P580" s="2">
        <f>ROUND((1+10^(-6-Q580))*(1-SQRT(E580)/L580),2)</f>
        <v>0.2</v>
      </c>
      <c r="Q580" s="2">
        <f t="shared" si="123"/>
        <v>-3</v>
      </c>
    </row>
    <row r="581" spans="1:17" x14ac:dyDescent="0.25">
      <c r="A581" s="1">
        <v>1E-3</v>
      </c>
      <c r="B581" s="1">
        <v>2.0000000000000001E-4</v>
      </c>
      <c r="C581" s="4">
        <v>0.4</v>
      </c>
      <c r="D581" s="4">
        <v>2</v>
      </c>
      <c r="E581" s="1">
        <f t="shared" si="113"/>
        <v>8.9964003600000009</v>
      </c>
      <c r="F581" s="1">
        <f t="shared" si="114"/>
        <v>1.5</v>
      </c>
      <c r="G581" s="1">
        <f t="shared" si="116"/>
        <v>3.5</v>
      </c>
      <c r="H581" s="1">
        <f t="shared" si="115"/>
        <v>0.96</v>
      </c>
      <c r="I581" s="1">
        <f t="shared" si="117"/>
        <v>9.2197271462081343</v>
      </c>
      <c r="J581" s="6">
        <f t="shared" si="118"/>
        <v>0.10846307967056025</v>
      </c>
      <c r="K581" s="2">
        <f>IF((E581-F581-G581-H581)&lt;0,-1,1)</f>
        <v>1</v>
      </c>
      <c r="L581" s="2">
        <f t="shared" si="119"/>
        <v>3</v>
      </c>
      <c r="M581" s="2">
        <f t="shared" si="120"/>
        <v>1.5</v>
      </c>
      <c r="N581" s="2">
        <f t="shared" si="121"/>
        <v>2.5</v>
      </c>
      <c r="O581" s="2">
        <f t="shared" si="122"/>
        <v>0.32</v>
      </c>
      <c r="P581" s="2">
        <f>ROUND((1+10^(-6-Q581))*(1-SQRT(E581)/L581),2)</f>
        <v>0.2</v>
      </c>
      <c r="Q581" s="2">
        <f t="shared" si="123"/>
        <v>-9</v>
      </c>
    </row>
    <row r="582" spans="1:17" x14ac:dyDescent="0.25">
      <c r="A582" s="1">
        <v>0.01</v>
      </c>
      <c r="B582" s="1">
        <v>2E-3</v>
      </c>
      <c r="C582" s="4">
        <v>0.4</v>
      </c>
      <c r="D582" s="4">
        <v>2</v>
      </c>
      <c r="E582" s="1">
        <f t="shared" si="113"/>
        <v>8.9640360000000001</v>
      </c>
      <c r="F582" s="1">
        <f t="shared" si="114"/>
        <v>1.5</v>
      </c>
      <c r="G582" s="1">
        <f t="shared" si="116"/>
        <v>3.5</v>
      </c>
      <c r="H582" s="1">
        <f t="shared" si="115"/>
        <v>0.96</v>
      </c>
      <c r="I582" s="1">
        <f t="shared" si="117"/>
        <v>9.0242322892960001</v>
      </c>
      <c r="J582" s="6">
        <f t="shared" si="118"/>
        <v>0.11081275037502522</v>
      </c>
      <c r="K582" s="2">
        <f>IF((E582-F582-G582-H582)&lt;0,-1,1)</f>
        <v>1</v>
      </c>
      <c r="L582" s="2">
        <f t="shared" si="119"/>
        <v>3</v>
      </c>
      <c r="M582" s="2">
        <f t="shared" si="120"/>
        <v>1.5</v>
      </c>
      <c r="N582" s="2">
        <f t="shared" si="121"/>
        <v>2.5</v>
      </c>
      <c r="O582" s="2">
        <f t="shared" si="122"/>
        <v>0.32</v>
      </c>
      <c r="P582" s="2">
        <f>ROUND((1+10^(-6-Q582))*(1-SQRT(E582)/L582),2)</f>
        <v>0.2</v>
      </c>
      <c r="Q582" s="2">
        <f t="shared" si="123"/>
        <v>-8</v>
      </c>
    </row>
    <row r="583" spans="1:17" x14ac:dyDescent="0.25">
      <c r="A583" s="1">
        <v>0.1</v>
      </c>
      <c r="B583" s="1">
        <v>1.7999999999999999E-2</v>
      </c>
      <c r="C583" s="4">
        <v>0.4</v>
      </c>
      <c r="D583" s="4">
        <v>2</v>
      </c>
      <c r="E583" s="1">
        <f t="shared" si="113"/>
        <v>8.6789159999999992</v>
      </c>
      <c r="F583" s="1">
        <f t="shared" si="114"/>
        <v>1.5</v>
      </c>
      <c r="G583" s="1">
        <f t="shared" si="116"/>
        <v>3.5</v>
      </c>
      <c r="H583" s="1">
        <f t="shared" si="115"/>
        <v>0.96</v>
      </c>
      <c r="I583" s="1">
        <f t="shared" si="117"/>
        <v>7.3925042150559959</v>
      </c>
      <c r="J583" s="6">
        <f t="shared" si="118"/>
        <v>0.13527215824420402</v>
      </c>
      <c r="K583" s="2">
        <f>IF((E583-F583-G583-H583)&lt;0,-1,1)</f>
        <v>1</v>
      </c>
      <c r="L583" s="2">
        <f t="shared" si="119"/>
        <v>3</v>
      </c>
      <c r="M583" s="2">
        <f t="shared" si="120"/>
        <v>1.5</v>
      </c>
      <c r="N583" s="2">
        <f t="shared" si="121"/>
        <v>2.5</v>
      </c>
      <c r="O583" s="2">
        <f t="shared" si="122"/>
        <v>0.32</v>
      </c>
      <c r="P583" s="2">
        <f>ROUND((1+10^(-6-Q583))*(1-SQRT(E583)/L583),2)</f>
        <v>0.2</v>
      </c>
      <c r="Q583" s="2">
        <f t="shared" si="123"/>
        <v>-7</v>
      </c>
    </row>
    <row r="584" spans="1:17" x14ac:dyDescent="0.25">
      <c r="A584" s="1">
        <v>1</v>
      </c>
      <c r="B584" s="1">
        <v>0.1</v>
      </c>
      <c r="C584" s="4">
        <v>0.4</v>
      </c>
      <c r="D584" s="4">
        <v>2</v>
      </c>
      <c r="E584" s="1">
        <f t="shared" si="113"/>
        <v>7.2900000000000009</v>
      </c>
      <c r="F584" s="1">
        <f t="shared" si="114"/>
        <v>1.5</v>
      </c>
      <c r="G584" s="1">
        <f t="shared" si="116"/>
        <v>3.5</v>
      </c>
      <c r="H584" s="1">
        <f t="shared" si="115"/>
        <v>0.96</v>
      </c>
      <c r="I584" s="1">
        <f t="shared" si="117"/>
        <v>1.7689000000000026</v>
      </c>
      <c r="J584" s="6">
        <f t="shared" si="118"/>
        <v>0.565323082141443</v>
      </c>
      <c r="K584" s="2">
        <f>IF((E584-F584-G584-H584)&lt;0,-1,1)</f>
        <v>1</v>
      </c>
      <c r="L584" s="2">
        <f t="shared" si="119"/>
        <v>3</v>
      </c>
      <c r="M584" s="2">
        <f t="shared" si="120"/>
        <v>1.5</v>
      </c>
      <c r="N584" s="2">
        <f t="shared" si="121"/>
        <v>2.5</v>
      </c>
      <c r="O584" s="2">
        <f t="shared" si="122"/>
        <v>0.32</v>
      </c>
      <c r="P584" s="2">
        <f>ROUND((1+10^(-6-Q584))*(1-SQRT(E584)/L584),2)</f>
        <v>0.2</v>
      </c>
      <c r="Q584" s="2">
        <f t="shared" si="123"/>
        <v>-6</v>
      </c>
    </row>
    <row r="585" spans="1:17" x14ac:dyDescent="0.25">
      <c r="A585" s="1">
        <v>10</v>
      </c>
      <c r="B585" s="1">
        <v>0.182</v>
      </c>
      <c r="C585" s="4">
        <v>0.4</v>
      </c>
      <c r="D585" s="4">
        <v>2</v>
      </c>
      <c r="E585" s="1">
        <f t="shared" si="113"/>
        <v>6.0221160000000005</v>
      </c>
      <c r="F585" s="1">
        <f t="shared" si="114"/>
        <v>1.5</v>
      </c>
      <c r="G585" s="1">
        <f t="shared" si="116"/>
        <v>3.5</v>
      </c>
      <c r="H585" s="1">
        <f t="shared" si="115"/>
        <v>0.96</v>
      </c>
      <c r="I585" s="1">
        <f t="shared" si="117"/>
        <v>3.8583974560000628E-3</v>
      </c>
      <c r="J585" s="6">
        <f t="shared" si="118"/>
        <v>259.17495836125801</v>
      </c>
      <c r="K585" s="2">
        <f>IF((E585-F585-G585-H585)&lt;0,-1,1)</f>
        <v>1</v>
      </c>
      <c r="L585" s="2">
        <f t="shared" si="119"/>
        <v>3</v>
      </c>
      <c r="M585" s="2">
        <f t="shared" si="120"/>
        <v>1.5</v>
      </c>
      <c r="N585" s="2">
        <f t="shared" si="121"/>
        <v>2.5</v>
      </c>
      <c r="O585" s="2">
        <f t="shared" si="122"/>
        <v>0.32</v>
      </c>
      <c r="P585" s="2">
        <f>ROUND((1+10^(-6-Q585))*(1-SQRT(E585)/L585),2)</f>
        <v>0.2</v>
      </c>
      <c r="Q585" s="2">
        <f t="shared" si="123"/>
        <v>-5</v>
      </c>
    </row>
    <row r="586" spans="1:17" x14ac:dyDescent="0.25">
      <c r="A586" s="1">
        <v>1E-3</v>
      </c>
      <c r="B586" s="1">
        <v>2.0000000000000001E-4</v>
      </c>
      <c r="C586" s="4">
        <v>0.5</v>
      </c>
      <c r="D586" s="4">
        <v>2.5</v>
      </c>
      <c r="E586" s="1">
        <f t="shared" si="113"/>
        <v>8.9964003600000009</v>
      </c>
      <c r="F586" s="1">
        <f t="shared" si="114"/>
        <v>1.5</v>
      </c>
      <c r="G586" s="1">
        <f t="shared" si="116"/>
        <v>3.75</v>
      </c>
      <c r="H586" s="1">
        <f t="shared" si="115"/>
        <v>1.1200000000000001</v>
      </c>
      <c r="I586" s="1">
        <f t="shared" si="117"/>
        <v>6.8979788510081335</v>
      </c>
      <c r="J586" s="6">
        <f t="shared" si="118"/>
        <v>0.14497000086537681</v>
      </c>
      <c r="K586" s="2">
        <f>IF((E586-F586-G586-H586)&lt;0,-1,1)</f>
        <v>1</v>
      </c>
      <c r="L586" s="2">
        <f t="shared" si="119"/>
        <v>3</v>
      </c>
      <c r="M586" s="2">
        <f t="shared" si="120"/>
        <v>1.5</v>
      </c>
      <c r="N586" s="2">
        <f t="shared" si="121"/>
        <v>2.5</v>
      </c>
      <c r="O586" s="2">
        <f t="shared" si="122"/>
        <v>0.32</v>
      </c>
      <c r="P586" s="2">
        <f>ROUND((1+10^(-6-Q586))*(1-SQRT(E586)/L586),2)</f>
        <v>0.2</v>
      </c>
      <c r="Q586" s="2">
        <f t="shared" si="123"/>
        <v>-9</v>
      </c>
    </row>
    <row r="587" spans="1:17" x14ac:dyDescent="0.25">
      <c r="A587" s="1">
        <v>0.01</v>
      </c>
      <c r="B587" s="1">
        <v>2E-3</v>
      </c>
      <c r="C587" s="4">
        <v>0.5</v>
      </c>
      <c r="D587" s="4">
        <v>2.5</v>
      </c>
      <c r="E587" s="1">
        <f t="shared" si="113"/>
        <v>8.9640360000000001</v>
      </c>
      <c r="F587" s="1">
        <f t="shared" si="114"/>
        <v>1.5</v>
      </c>
      <c r="G587" s="1">
        <f t="shared" si="116"/>
        <v>3.75</v>
      </c>
      <c r="H587" s="1">
        <f t="shared" si="115"/>
        <v>1.1200000000000001</v>
      </c>
      <c r="I587" s="1">
        <f t="shared" si="117"/>
        <v>6.7290227692959999</v>
      </c>
      <c r="J587" s="6">
        <f t="shared" si="118"/>
        <v>0.14860998904074468</v>
      </c>
      <c r="K587" s="2">
        <f>IF((E587-F587-G587-H587)&lt;0,-1,1)</f>
        <v>1</v>
      </c>
      <c r="L587" s="2">
        <f t="shared" si="119"/>
        <v>3</v>
      </c>
      <c r="M587" s="2">
        <f t="shared" si="120"/>
        <v>1.5</v>
      </c>
      <c r="N587" s="2">
        <f t="shared" si="121"/>
        <v>2.5</v>
      </c>
      <c r="O587" s="2">
        <f t="shared" si="122"/>
        <v>0.32</v>
      </c>
      <c r="P587" s="2">
        <f>ROUND((1+10^(-6-Q587))*(1-SQRT(E587)/L587),2)</f>
        <v>0.2</v>
      </c>
      <c r="Q587" s="2">
        <f t="shared" si="123"/>
        <v>-8</v>
      </c>
    </row>
    <row r="588" spans="1:17" x14ac:dyDescent="0.25">
      <c r="A588" s="1">
        <v>0.1</v>
      </c>
      <c r="B588" s="1">
        <v>1.7999999999999999E-2</v>
      </c>
      <c r="C588" s="4">
        <v>0.5</v>
      </c>
      <c r="D588" s="4">
        <v>2.5</v>
      </c>
      <c r="E588" s="1">
        <f t="shared" si="113"/>
        <v>8.6789159999999992</v>
      </c>
      <c r="F588" s="1">
        <f t="shared" si="114"/>
        <v>1.5</v>
      </c>
      <c r="G588" s="1">
        <f t="shared" si="116"/>
        <v>3.75</v>
      </c>
      <c r="H588" s="1">
        <f t="shared" si="115"/>
        <v>1.1200000000000001</v>
      </c>
      <c r="I588" s="1">
        <f t="shared" si="117"/>
        <v>5.331093095055996</v>
      </c>
      <c r="J588" s="6">
        <f t="shared" si="118"/>
        <v>0.18757879147287643</v>
      </c>
      <c r="K588" s="2">
        <f>IF((E588-F588-G588-H588)&lt;0,-1,1)</f>
        <v>1</v>
      </c>
      <c r="L588" s="2">
        <f t="shared" si="119"/>
        <v>3</v>
      </c>
      <c r="M588" s="2">
        <f t="shared" si="120"/>
        <v>1.5</v>
      </c>
      <c r="N588" s="2">
        <f t="shared" si="121"/>
        <v>2.5</v>
      </c>
      <c r="O588" s="2">
        <f t="shared" si="122"/>
        <v>0.32</v>
      </c>
      <c r="P588" s="2">
        <f>ROUND((1+10^(-6-Q588))*(1-SQRT(E588)/L588),2)</f>
        <v>0.2</v>
      </c>
      <c r="Q588" s="2">
        <f t="shared" si="123"/>
        <v>-7</v>
      </c>
    </row>
    <row r="589" spans="1:17" x14ac:dyDescent="0.25">
      <c r="A589" s="1">
        <v>1</v>
      </c>
      <c r="B589" s="1">
        <v>0.1</v>
      </c>
      <c r="C589" s="4">
        <v>0.5</v>
      </c>
      <c r="D589" s="4">
        <v>2.5</v>
      </c>
      <c r="E589" s="1">
        <f t="shared" ref="E589:E597" si="124">(3*3)*((1-B589)*(1-B589))</f>
        <v>7.2900000000000009</v>
      </c>
      <c r="F589" s="1">
        <f t="shared" ref="F589:F597" si="125">1.5</f>
        <v>1.5</v>
      </c>
      <c r="G589" s="1">
        <f t="shared" si="116"/>
        <v>3.75</v>
      </c>
      <c r="H589" s="1">
        <f t="shared" si="115"/>
        <v>1.1200000000000001</v>
      </c>
      <c r="I589" s="1">
        <f t="shared" si="117"/>
        <v>0.84640000000000148</v>
      </c>
      <c r="J589" s="6">
        <f t="shared" si="118"/>
        <v>1.1814744801512267</v>
      </c>
      <c r="K589" s="2">
        <f>IF((E589-F589-G589-H589)&lt;0,-1,1)</f>
        <v>1</v>
      </c>
      <c r="L589" s="2">
        <f t="shared" si="119"/>
        <v>3</v>
      </c>
      <c r="M589" s="2">
        <f t="shared" si="120"/>
        <v>1.5</v>
      </c>
      <c r="N589" s="2">
        <f t="shared" si="121"/>
        <v>2.5</v>
      </c>
      <c r="O589" s="2">
        <f t="shared" si="122"/>
        <v>0.32</v>
      </c>
      <c r="P589" s="2">
        <f>ROUND((1+10^(-6-Q589))*(1-SQRT(E589)/L589),2)</f>
        <v>0.2</v>
      </c>
      <c r="Q589" s="2">
        <f t="shared" si="123"/>
        <v>-6</v>
      </c>
    </row>
    <row r="590" spans="1:17" x14ac:dyDescent="0.25">
      <c r="A590" s="1">
        <v>1E-3</v>
      </c>
      <c r="B590" s="1">
        <v>2.0000000000000001E-4</v>
      </c>
      <c r="C590" s="4">
        <v>0.6</v>
      </c>
      <c r="D590" s="4">
        <v>3</v>
      </c>
      <c r="E590" s="1">
        <f t="shared" si="124"/>
        <v>8.9964003600000009</v>
      </c>
      <c r="F590" s="1">
        <f t="shared" si="125"/>
        <v>1.5</v>
      </c>
      <c r="G590" s="1">
        <f t="shared" si="116"/>
        <v>4</v>
      </c>
      <c r="H590" s="1">
        <f t="shared" si="115"/>
        <v>1.28</v>
      </c>
      <c r="I590" s="1">
        <f t="shared" si="117"/>
        <v>4.9124305558081325</v>
      </c>
      <c r="J590" s="6">
        <f t="shared" si="118"/>
        <v>0.20356521861009644</v>
      </c>
      <c r="K590" s="2">
        <f>IF((E590-F590-G590-H590)&lt;0,-1,1)</f>
        <v>1</v>
      </c>
      <c r="L590" s="2">
        <f t="shared" si="119"/>
        <v>3</v>
      </c>
      <c r="M590" s="2">
        <f t="shared" si="120"/>
        <v>1.5</v>
      </c>
      <c r="N590" s="2">
        <f t="shared" si="121"/>
        <v>2.5</v>
      </c>
      <c r="O590" s="2">
        <f t="shared" si="122"/>
        <v>0.32</v>
      </c>
      <c r="P590" s="2">
        <f>ROUND((1+10^(-6-Q590))*(1-SQRT(E590)/L590),2)</f>
        <v>0.2</v>
      </c>
      <c r="Q590" s="2">
        <f t="shared" si="123"/>
        <v>-9</v>
      </c>
    </row>
    <row r="591" spans="1:17" x14ac:dyDescent="0.25">
      <c r="A591" s="1">
        <v>0.01</v>
      </c>
      <c r="B591" s="1">
        <v>2E-3</v>
      </c>
      <c r="C591" s="4">
        <v>0.6</v>
      </c>
      <c r="D591" s="4">
        <v>3</v>
      </c>
      <c r="E591" s="1">
        <f t="shared" si="124"/>
        <v>8.9640360000000001</v>
      </c>
      <c r="F591" s="1">
        <f t="shared" si="125"/>
        <v>1.5</v>
      </c>
      <c r="G591" s="1">
        <f t="shared" si="116"/>
        <v>4</v>
      </c>
      <c r="H591" s="1">
        <f t="shared" si="115"/>
        <v>1.28</v>
      </c>
      <c r="I591" s="1">
        <f t="shared" si="117"/>
        <v>4.7700132492959995</v>
      </c>
      <c r="J591" s="6">
        <f t="shared" si="118"/>
        <v>0.2096430235592299</v>
      </c>
      <c r="K591" s="2">
        <f>IF((E591-F591-G591-H591)&lt;0,-1,1)</f>
        <v>1</v>
      </c>
      <c r="L591" s="2">
        <f t="shared" si="119"/>
        <v>3</v>
      </c>
      <c r="M591" s="2">
        <f t="shared" si="120"/>
        <v>1.5</v>
      </c>
      <c r="N591" s="2">
        <f t="shared" si="121"/>
        <v>2.5</v>
      </c>
      <c r="O591" s="2">
        <f t="shared" si="122"/>
        <v>0.32</v>
      </c>
      <c r="P591" s="2">
        <f>ROUND((1+10^(-6-Q591))*(1-SQRT(E591)/L591),2)</f>
        <v>0.2</v>
      </c>
      <c r="Q591" s="2">
        <f t="shared" si="123"/>
        <v>-8</v>
      </c>
    </row>
    <row r="592" spans="1:17" x14ac:dyDescent="0.25">
      <c r="A592" s="1">
        <v>0.1</v>
      </c>
      <c r="B592" s="1">
        <v>1.7999999999999999E-2</v>
      </c>
      <c r="C592" s="4">
        <v>0.6</v>
      </c>
      <c r="D592" s="4">
        <v>3</v>
      </c>
      <c r="E592" s="1">
        <f t="shared" si="124"/>
        <v>8.6789159999999992</v>
      </c>
      <c r="F592" s="1">
        <f t="shared" si="125"/>
        <v>1.5</v>
      </c>
      <c r="G592" s="1">
        <f t="shared" si="116"/>
        <v>4</v>
      </c>
      <c r="H592" s="1">
        <f t="shared" si="115"/>
        <v>1.28</v>
      </c>
      <c r="I592" s="1">
        <f t="shared" si="117"/>
        <v>3.6058819750559969</v>
      </c>
      <c r="J592" s="6">
        <f t="shared" si="118"/>
        <v>0.27732466201544786</v>
      </c>
      <c r="K592" s="2">
        <f>IF((E592-F592-G592-H592)&lt;0,-1,1)</f>
        <v>1</v>
      </c>
      <c r="L592" s="2">
        <f t="shared" si="119"/>
        <v>3</v>
      </c>
      <c r="M592" s="2">
        <f t="shared" si="120"/>
        <v>1.5</v>
      </c>
      <c r="N592" s="2">
        <f t="shared" si="121"/>
        <v>2.5</v>
      </c>
      <c r="O592" s="2">
        <f t="shared" si="122"/>
        <v>0.32</v>
      </c>
      <c r="P592" s="2">
        <f>ROUND((1+10^(-6-Q592))*(1-SQRT(E592)/L592),2)</f>
        <v>0.2</v>
      </c>
      <c r="Q592" s="2">
        <f t="shared" si="123"/>
        <v>-7</v>
      </c>
    </row>
    <row r="593" spans="1:140" x14ac:dyDescent="0.25">
      <c r="A593" s="1">
        <v>1</v>
      </c>
      <c r="B593" s="1">
        <v>0.1</v>
      </c>
      <c r="C593" s="4">
        <v>0.6</v>
      </c>
      <c r="D593" s="4">
        <v>3</v>
      </c>
      <c r="E593" s="1">
        <f t="shared" si="124"/>
        <v>7.2900000000000009</v>
      </c>
      <c r="F593" s="1">
        <f t="shared" si="125"/>
        <v>1.5</v>
      </c>
      <c r="G593" s="1">
        <f t="shared" si="116"/>
        <v>4</v>
      </c>
      <c r="H593" s="1">
        <f t="shared" si="115"/>
        <v>1.28</v>
      </c>
      <c r="I593" s="1">
        <f t="shared" si="117"/>
        <v>0.26010000000000094</v>
      </c>
      <c r="J593" s="6">
        <f t="shared" si="118"/>
        <v>3.8446751249519275</v>
      </c>
      <c r="K593" s="2">
        <f>IF((E593-F593-G593-H593)&lt;0,-1,1)</f>
        <v>1</v>
      </c>
      <c r="L593" s="2">
        <f t="shared" si="119"/>
        <v>3</v>
      </c>
      <c r="M593" s="2">
        <f t="shared" si="120"/>
        <v>1.5</v>
      </c>
      <c r="N593" s="2">
        <f t="shared" si="121"/>
        <v>2.5</v>
      </c>
      <c r="O593" s="2">
        <f t="shared" si="122"/>
        <v>0.32</v>
      </c>
      <c r="P593" s="2">
        <f>ROUND((1+10^(-6-Q593))*(1-SQRT(E593)/L593),2)</f>
        <v>0.2</v>
      </c>
      <c r="Q593" s="2">
        <f t="shared" si="123"/>
        <v>-6</v>
      </c>
    </row>
    <row r="594" spans="1:140" x14ac:dyDescent="0.25">
      <c r="A594" s="1">
        <v>1E-3</v>
      </c>
      <c r="B594" s="1">
        <v>2.0000000000000001E-4</v>
      </c>
      <c r="C594" s="4">
        <v>0.7</v>
      </c>
      <c r="D594" s="4">
        <v>3.5</v>
      </c>
      <c r="E594" s="1">
        <f t="shared" si="124"/>
        <v>8.9964003600000009</v>
      </c>
      <c r="F594" s="1">
        <f t="shared" si="125"/>
        <v>1.5</v>
      </c>
      <c r="G594" s="1">
        <f t="shared" si="116"/>
        <v>4.25</v>
      </c>
      <c r="H594" s="1">
        <f t="shared" si="115"/>
        <v>1.44</v>
      </c>
      <c r="I594" s="1">
        <f t="shared" si="117"/>
        <v>3.2630822606081331</v>
      </c>
      <c r="J594" s="6">
        <f t="shared" si="118"/>
        <v>0.30645871606486325</v>
      </c>
      <c r="K594" s="2">
        <f>IF((E594-F594-G594-H594)&lt;0,-1,1)</f>
        <v>1</v>
      </c>
      <c r="L594" s="2">
        <f t="shared" si="119"/>
        <v>3</v>
      </c>
      <c r="M594" s="2">
        <f t="shared" si="120"/>
        <v>1.5</v>
      </c>
      <c r="N594" s="2">
        <f t="shared" si="121"/>
        <v>2.5</v>
      </c>
      <c r="O594" s="2">
        <f t="shared" si="122"/>
        <v>0.32</v>
      </c>
      <c r="P594" s="2">
        <f>ROUND((1+10^(-6-Q594))*(1-SQRT(E594)/L594),2)</f>
        <v>0.2</v>
      </c>
      <c r="Q594" s="2">
        <f t="shared" si="123"/>
        <v>-9</v>
      </c>
    </row>
    <row r="595" spans="1:140" x14ac:dyDescent="0.25">
      <c r="A595" s="1">
        <v>0.01</v>
      </c>
      <c r="B595" s="1">
        <v>2E-3</v>
      </c>
      <c r="C595" s="4">
        <v>0.7</v>
      </c>
      <c r="D595" s="4">
        <v>3.5</v>
      </c>
      <c r="E595" s="1">
        <f t="shared" si="124"/>
        <v>8.9640360000000001</v>
      </c>
      <c r="F595" s="1">
        <f t="shared" si="125"/>
        <v>1.5</v>
      </c>
      <c r="G595" s="1">
        <f t="shared" si="116"/>
        <v>4.25</v>
      </c>
      <c r="H595" s="1">
        <f t="shared" si="115"/>
        <v>1.44</v>
      </c>
      <c r="I595" s="1">
        <f t="shared" si="117"/>
        <v>3.1472037292960007</v>
      </c>
      <c r="J595" s="6">
        <f t="shared" si="118"/>
        <v>0.31774237895418689</v>
      </c>
      <c r="K595" s="2">
        <f>IF((E595-F595-G595-H595)&lt;0,-1,1)</f>
        <v>1</v>
      </c>
      <c r="L595" s="2">
        <f t="shared" si="119"/>
        <v>3</v>
      </c>
      <c r="M595" s="2">
        <f t="shared" si="120"/>
        <v>1.5</v>
      </c>
      <c r="N595" s="2">
        <f t="shared" si="121"/>
        <v>2.5</v>
      </c>
      <c r="O595" s="2">
        <f t="shared" si="122"/>
        <v>0.32</v>
      </c>
      <c r="P595" s="2">
        <f>ROUND((1+10^(-6-Q595))*(1-SQRT(E595)/L595),2)</f>
        <v>0.2</v>
      </c>
      <c r="Q595" s="2">
        <f t="shared" si="123"/>
        <v>-8</v>
      </c>
    </row>
    <row r="596" spans="1:140" x14ac:dyDescent="0.25">
      <c r="A596" s="1">
        <v>0.1</v>
      </c>
      <c r="B596" s="1">
        <v>1.7999999999999999E-2</v>
      </c>
      <c r="C596" s="4">
        <v>0.7</v>
      </c>
      <c r="D596" s="4">
        <v>3.5</v>
      </c>
      <c r="E596" s="1">
        <f t="shared" si="124"/>
        <v>8.6789159999999992</v>
      </c>
      <c r="F596" s="1">
        <f t="shared" si="125"/>
        <v>1.5</v>
      </c>
      <c r="G596" s="1">
        <f t="shared" si="116"/>
        <v>4.25</v>
      </c>
      <c r="H596" s="1">
        <f t="shared" si="115"/>
        <v>1.44</v>
      </c>
      <c r="I596" s="1">
        <f t="shared" si="117"/>
        <v>2.2168708550559977</v>
      </c>
      <c r="J596" s="6">
        <f t="shared" si="118"/>
        <v>0.45108626770896865</v>
      </c>
      <c r="K596" s="2">
        <f>IF((E596-F596-G596-H596)&lt;0,-1,1)</f>
        <v>1</v>
      </c>
      <c r="L596" s="2">
        <f t="shared" si="119"/>
        <v>3</v>
      </c>
      <c r="M596" s="2">
        <f t="shared" si="120"/>
        <v>1.5</v>
      </c>
      <c r="N596" s="2">
        <f t="shared" si="121"/>
        <v>2.5</v>
      </c>
      <c r="O596" s="2">
        <f t="shared" si="122"/>
        <v>0.32</v>
      </c>
      <c r="P596" s="2">
        <f>ROUND((1+10^(-6-Q596))*(1-SQRT(E596)/L596),2)</f>
        <v>0.2</v>
      </c>
      <c r="Q596" s="2">
        <f t="shared" si="123"/>
        <v>-7</v>
      </c>
    </row>
    <row r="597" spans="1:140" x14ac:dyDescent="0.25">
      <c r="A597" s="1">
        <v>1</v>
      </c>
      <c r="B597" s="1">
        <v>0.1</v>
      </c>
      <c r="C597" s="4">
        <v>0.7</v>
      </c>
      <c r="D597" s="4">
        <v>3.5</v>
      </c>
      <c r="E597" s="1">
        <f t="shared" si="124"/>
        <v>7.2900000000000009</v>
      </c>
      <c r="F597" s="1">
        <f t="shared" si="125"/>
        <v>1.5</v>
      </c>
      <c r="G597" s="1">
        <f t="shared" si="116"/>
        <v>4.25</v>
      </c>
      <c r="H597" s="1">
        <f t="shared" si="115"/>
        <v>1.44</v>
      </c>
      <c r="I597" s="1">
        <f t="shared" si="117"/>
        <v>1.0000000000000196E-2</v>
      </c>
      <c r="J597" s="6">
        <f t="shared" si="118"/>
        <v>99.999999999998039</v>
      </c>
      <c r="K597" s="2">
        <f>IF((E597-F597-G597-H597)&lt;0,-1,1)</f>
        <v>1</v>
      </c>
      <c r="L597" s="2">
        <f t="shared" si="119"/>
        <v>3</v>
      </c>
      <c r="M597" s="2">
        <f t="shared" si="120"/>
        <v>1.5</v>
      </c>
      <c r="N597" s="2">
        <f t="shared" si="121"/>
        <v>2.5</v>
      </c>
      <c r="O597" s="2">
        <f t="shared" si="122"/>
        <v>0.32</v>
      </c>
      <c r="P597" s="2">
        <f>ROUND((1+10^(-6-Q597))*(1-SQRT(E597)/L597),2)</f>
        <v>0.2</v>
      </c>
      <c r="Q597" s="2">
        <f t="shared" si="123"/>
        <v>-6</v>
      </c>
    </row>
    <row r="598" spans="1:140" x14ac:dyDescent="0.25">
      <c r="A598" s="1"/>
      <c r="B598" s="1"/>
      <c r="C598" s="4"/>
      <c r="D598" s="4"/>
      <c r="E598" s="1"/>
      <c r="F598" s="1"/>
      <c r="G598" s="1"/>
      <c r="H598" s="1"/>
      <c r="I598" s="1"/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</row>
    <row r="599" spans="1:140" x14ac:dyDescent="0.25">
      <c r="A599" s="1"/>
      <c r="B599" s="1"/>
      <c r="C599" s="4"/>
      <c r="D599" s="4"/>
      <c r="E599" s="1"/>
      <c r="F599" s="1"/>
      <c r="G599" s="1"/>
      <c r="H599" s="1"/>
      <c r="I599" s="1"/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</row>
    <row r="600" spans="1:140" x14ac:dyDescent="0.25">
      <c r="A600" s="1"/>
      <c r="B600" s="1"/>
      <c r="C600" s="4"/>
      <c r="D600" s="4"/>
      <c r="E600" s="1"/>
      <c r="F600" s="1"/>
      <c r="G600" s="1"/>
      <c r="H600" s="1"/>
      <c r="I600" s="1"/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</row>
    <row r="601" spans="1:140" x14ac:dyDescent="0.25">
      <c r="A601" s="1"/>
      <c r="B601" s="1"/>
      <c r="C601" s="4"/>
      <c r="D601" s="4"/>
      <c r="E601" s="1"/>
      <c r="F601" s="1"/>
      <c r="G601" s="1"/>
      <c r="H601" s="1"/>
      <c r="I601" s="1"/>
      <c r="J601" s="6"/>
      <c r="K601" s="2"/>
      <c r="L601" s="2"/>
      <c r="M601" s="2"/>
      <c r="N601" s="2"/>
      <c r="O601" s="2"/>
      <c r="P601" s="2"/>
      <c r="Q601" s="2"/>
    </row>
    <row r="602" spans="1:140" x14ac:dyDescent="0.25">
      <c r="A602" s="1"/>
      <c r="B602" s="1"/>
      <c r="C602" s="4"/>
      <c r="D602" s="4"/>
      <c r="E602" s="1"/>
      <c r="F602" s="1"/>
      <c r="G602" s="1"/>
      <c r="H602" s="1"/>
      <c r="I602" s="1"/>
      <c r="J602" s="6"/>
      <c r="K602" s="2"/>
      <c r="L602" s="2"/>
      <c r="M602" s="2"/>
      <c r="N602" s="2"/>
      <c r="O602" s="2"/>
      <c r="P602" s="2"/>
      <c r="Q602" s="2"/>
    </row>
    <row r="603" spans="1:140" x14ac:dyDescent="0.25">
      <c r="A603" s="1"/>
      <c r="B603" s="1"/>
      <c r="C603" s="4"/>
      <c r="D603" s="4"/>
      <c r="E603" s="1"/>
      <c r="F603" s="1"/>
      <c r="G603" s="1"/>
      <c r="H603" s="1"/>
      <c r="I603" s="1"/>
      <c r="J603" s="6"/>
      <c r="K603" s="2"/>
      <c r="L603" s="2"/>
      <c r="M603" s="2"/>
      <c r="N603" s="2"/>
      <c r="O603" s="2"/>
      <c r="P603" s="2"/>
      <c r="Q603" s="2"/>
    </row>
    <row r="604" spans="1:140" x14ac:dyDescent="0.25">
      <c r="A604" s="1"/>
      <c r="B604" s="1"/>
      <c r="C604" s="4"/>
      <c r="D604" s="4"/>
      <c r="E604" s="1"/>
      <c r="F604" s="1"/>
      <c r="G604" s="1"/>
      <c r="H604" s="1"/>
      <c r="I604" s="1"/>
      <c r="J604" s="6"/>
      <c r="K604" s="2"/>
      <c r="L604" s="2"/>
      <c r="M604" s="2"/>
      <c r="N604" s="2"/>
      <c r="O604" s="2"/>
      <c r="P604" s="2"/>
      <c r="Q604" s="2"/>
    </row>
    <row r="605" spans="1:140" x14ac:dyDescent="0.25">
      <c r="A605" s="1"/>
      <c r="B605" s="1"/>
      <c r="C605" s="4"/>
      <c r="D605" s="4"/>
      <c r="E605" s="1"/>
      <c r="F605" s="1"/>
      <c r="G605" s="1"/>
      <c r="H605" s="1"/>
      <c r="I605" s="1"/>
      <c r="J605" s="6"/>
      <c r="K605" s="2"/>
      <c r="L605" s="2"/>
      <c r="M605" s="2"/>
      <c r="N605" s="2"/>
      <c r="O605" s="2"/>
      <c r="P605" s="2"/>
      <c r="Q605" s="2"/>
    </row>
    <row r="606" spans="1:140" x14ac:dyDescent="0.25">
      <c r="A606" s="1"/>
      <c r="B606" s="1"/>
      <c r="C606" s="4"/>
      <c r="D606" s="4"/>
      <c r="E606" s="1"/>
      <c r="F606" s="1"/>
      <c r="G606" s="1"/>
      <c r="H606" s="1"/>
      <c r="I606" s="1"/>
      <c r="J606" s="6"/>
      <c r="K606" s="2"/>
      <c r="L606" s="2"/>
      <c r="M606" s="2"/>
      <c r="N606" s="2"/>
      <c r="O606" s="2"/>
      <c r="P606" s="2"/>
      <c r="Q606" s="2"/>
    </row>
    <row r="607" spans="1:140" x14ac:dyDescent="0.25">
      <c r="A607" s="1"/>
      <c r="B607" s="1"/>
      <c r="C607" s="4"/>
      <c r="D607" s="4"/>
      <c r="E607" s="1"/>
      <c r="F607" s="1"/>
      <c r="G607" s="1"/>
      <c r="H607" s="1"/>
      <c r="I607" s="1"/>
      <c r="J607" s="6"/>
      <c r="K607" s="2"/>
      <c r="L607" s="2"/>
      <c r="M607" s="2"/>
      <c r="N607" s="2"/>
      <c r="O607" s="2"/>
      <c r="P607" s="2"/>
      <c r="Q607" s="2"/>
    </row>
    <row r="608" spans="1:140" x14ac:dyDescent="0.25">
      <c r="A608" s="1"/>
      <c r="B608" s="1"/>
      <c r="C608" s="4"/>
      <c r="D608" s="4"/>
      <c r="E608" s="1"/>
      <c r="F608" s="1"/>
      <c r="G608" s="1"/>
      <c r="H608" s="1"/>
      <c r="I608" s="1"/>
      <c r="J608" s="6"/>
      <c r="K608" s="2"/>
      <c r="L608" s="2"/>
      <c r="M608" s="2"/>
      <c r="N608" s="2"/>
      <c r="O608" s="2"/>
      <c r="P608" s="2"/>
      <c r="Q608" s="2"/>
    </row>
    <row r="609" spans="1:17" x14ac:dyDescent="0.25">
      <c r="A609" s="1"/>
      <c r="B609" s="1"/>
      <c r="C609" s="4"/>
      <c r="D609" s="4"/>
      <c r="E609" s="1"/>
      <c r="F609" s="1"/>
      <c r="G609" s="1"/>
      <c r="H609" s="1"/>
      <c r="I609" s="1"/>
      <c r="J609" s="6"/>
      <c r="K609" s="2"/>
      <c r="L609" s="2"/>
      <c r="M609" s="2"/>
      <c r="N609" s="2"/>
      <c r="O609" s="2"/>
      <c r="P609" s="2"/>
      <c r="Q609" s="2"/>
    </row>
    <row r="610" spans="1:17" x14ac:dyDescent="0.25">
      <c r="A610" s="1"/>
      <c r="B610" s="1"/>
      <c r="C610" s="4"/>
      <c r="D610" s="4"/>
      <c r="E610" s="1"/>
      <c r="F610" s="1"/>
      <c r="G610" s="1"/>
      <c r="H610" s="1"/>
      <c r="I610" s="1"/>
      <c r="J610" s="7"/>
      <c r="K610" s="2"/>
      <c r="L610" s="2"/>
      <c r="M610" s="2"/>
      <c r="N610" s="2"/>
      <c r="O610" s="2"/>
      <c r="P610" s="2"/>
      <c r="Q610" s="2"/>
    </row>
    <row r="611" spans="1:17" x14ac:dyDescent="0.25">
      <c r="A611" s="1"/>
      <c r="B611" s="1"/>
      <c r="C611" s="4"/>
      <c r="D611" s="4"/>
      <c r="E611" s="1"/>
      <c r="F611" s="1"/>
      <c r="G611" s="1"/>
      <c r="H611" s="1"/>
      <c r="I611" s="1"/>
      <c r="J611" s="7"/>
      <c r="K611" s="2"/>
      <c r="L611" s="2"/>
      <c r="M611" s="2"/>
      <c r="N611" s="2"/>
      <c r="O611" s="2"/>
      <c r="P611" s="2"/>
      <c r="Q611" s="2"/>
    </row>
    <row r="612" spans="1:17" x14ac:dyDescent="0.25">
      <c r="A612" s="1"/>
      <c r="B612" s="1"/>
      <c r="C612" s="4"/>
      <c r="D612" s="4"/>
      <c r="E612" s="1"/>
      <c r="F612" s="1"/>
      <c r="G612" s="1"/>
      <c r="H612" s="1"/>
      <c r="I612" s="1"/>
      <c r="J612" s="7"/>
      <c r="K612" s="2"/>
      <c r="L612" s="2"/>
      <c r="M612" s="2"/>
      <c r="N612" s="2"/>
      <c r="O612" s="2"/>
      <c r="P612" s="2"/>
      <c r="Q612" s="2"/>
    </row>
    <row r="613" spans="1:17" x14ac:dyDescent="0.25">
      <c r="A613" s="1"/>
      <c r="B613" s="1"/>
      <c r="C613" s="4"/>
      <c r="D613" s="4"/>
      <c r="E613" s="1"/>
      <c r="F613" s="1"/>
      <c r="G613" s="1"/>
      <c r="H613" s="1"/>
      <c r="I613" s="1"/>
      <c r="J613" s="7"/>
      <c r="K613" s="2"/>
      <c r="L613" s="2"/>
      <c r="M613" s="2"/>
      <c r="N613" s="2"/>
      <c r="O613" s="2"/>
      <c r="P613" s="2"/>
      <c r="Q613" s="2"/>
    </row>
    <row r="614" spans="1:17" x14ac:dyDescent="0.25">
      <c r="A614" s="1"/>
      <c r="B614" s="1"/>
      <c r="C614" s="4"/>
      <c r="D614" s="4"/>
      <c r="E614" s="1"/>
      <c r="F614" s="1"/>
      <c r="G614" s="1"/>
      <c r="H614" s="1"/>
      <c r="I614" s="1"/>
      <c r="J614" s="7"/>
      <c r="K614" s="2"/>
      <c r="L614" s="2"/>
      <c r="M614" s="2"/>
      <c r="N614" s="2"/>
      <c r="O614" s="2"/>
      <c r="P614" s="2"/>
      <c r="Q614" s="2"/>
    </row>
    <row r="615" spans="1:17" x14ac:dyDescent="0.25">
      <c r="A615" s="1"/>
      <c r="B615" s="1"/>
      <c r="C615" s="4"/>
      <c r="D615" s="4"/>
      <c r="E615" s="1"/>
      <c r="F615" s="1"/>
      <c r="G615" s="1"/>
      <c r="H615" s="1"/>
      <c r="I615" s="1"/>
      <c r="J615" s="7"/>
      <c r="K615" s="2"/>
      <c r="L615" s="2"/>
      <c r="M615" s="2"/>
      <c r="N615" s="2"/>
      <c r="O615" s="2"/>
      <c r="P615" s="2"/>
      <c r="Q615" s="2"/>
    </row>
    <row r="616" spans="1:17" x14ac:dyDescent="0.25">
      <c r="A616" s="1"/>
      <c r="B616" s="1"/>
      <c r="C616" s="4"/>
      <c r="D616" s="4"/>
      <c r="E616" s="1"/>
      <c r="F616" s="1"/>
      <c r="G616" s="1"/>
      <c r="H616" s="1"/>
      <c r="I616" s="1"/>
      <c r="J616" s="6"/>
      <c r="K616" s="2"/>
      <c r="L616" s="2"/>
      <c r="M616" s="2"/>
      <c r="N616" s="2"/>
      <c r="O616" s="2"/>
      <c r="P616" s="2"/>
      <c r="Q616" s="2"/>
    </row>
    <row r="617" spans="1:17" x14ac:dyDescent="0.25">
      <c r="A617" s="1"/>
      <c r="B617" s="1"/>
      <c r="C617" s="4"/>
      <c r="D617" s="4"/>
      <c r="E617" s="1"/>
      <c r="F617" s="1"/>
      <c r="G617" s="1"/>
      <c r="H617" s="1"/>
      <c r="I617" s="1"/>
      <c r="J617" s="6"/>
      <c r="K617" s="2"/>
      <c r="L617" s="2"/>
      <c r="M617" s="2"/>
      <c r="N617" s="2"/>
      <c r="O617" s="2"/>
      <c r="P617" s="2"/>
      <c r="Q617" s="2"/>
    </row>
    <row r="618" spans="1:17" x14ac:dyDescent="0.25">
      <c r="A618" s="1"/>
      <c r="B618" s="1"/>
      <c r="C618" s="4"/>
      <c r="D618" s="4"/>
      <c r="E618" s="1"/>
      <c r="F618" s="1"/>
      <c r="G618" s="1"/>
      <c r="H618" s="1"/>
      <c r="I618" s="1"/>
      <c r="J618" s="6"/>
      <c r="K618" s="2"/>
      <c r="L618" s="2"/>
      <c r="M618" s="2"/>
      <c r="N618" s="2"/>
      <c r="O618" s="2"/>
      <c r="P618" s="2"/>
      <c r="Q618" s="2"/>
    </row>
    <row r="619" spans="1:17" x14ac:dyDescent="0.25">
      <c r="A619" s="1"/>
      <c r="B619" s="1"/>
      <c r="C619" s="4"/>
      <c r="D619" s="4"/>
      <c r="E619" s="1"/>
      <c r="F619" s="1"/>
      <c r="G619" s="1"/>
      <c r="H619" s="1"/>
      <c r="I619" s="1"/>
      <c r="J619" s="6"/>
      <c r="K619" s="2"/>
      <c r="L619" s="2"/>
      <c r="M619" s="2"/>
      <c r="N619" s="2"/>
      <c r="O619" s="2"/>
      <c r="P619" s="2"/>
      <c r="Q619" s="2"/>
    </row>
    <row r="620" spans="1:17" x14ac:dyDescent="0.25">
      <c r="A620" s="1"/>
      <c r="B620" s="1"/>
      <c r="C620" s="4"/>
      <c r="D620" s="4"/>
      <c r="E620" s="1"/>
      <c r="F620" s="1"/>
      <c r="G620" s="1"/>
      <c r="H620" s="1"/>
      <c r="I620" s="1"/>
      <c r="J620" s="7"/>
      <c r="K620" s="2"/>
      <c r="L620" s="2"/>
      <c r="M620" s="2"/>
      <c r="N620" s="2"/>
      <c r="O620" s="2"/>
      <c r="P620" s="2"/>
      <c r="Q620" s="2"/>
    </row>
    <row r="621" spans="1:17" x14ac:dyDescent="0.25">
      <c r="A621" s="1"/>
      <c r="B621" s="1"/>
      <c r="C621" s="4"/>
      <c r="D621" s="4"/>
      <c r="E621" s="1"/>
      <c r="F621" s="1"/>
      <c r="G621" s="1"/>
      <c r="H621" s="1"/>
      <c r="I621" s="1"/>
      <c r="J621" s="6"/>
      <c r="K621" s="2"/>
      <c r="L621" s="2"/>
      <c r="M621" s="2"/>
      <c r="N621" s="2"/>
      <c r="O621" s="2"/>
      <c r="P621" s="2"/>
      <c r="Q621" s="2"/>
    </row>
    <row r="622" spans="1:17" x14ac:dyDescent="0.25">
      <c r="A622" s="1"/>
      <c r="B622" s="1"/>
      <c r="C622" s="4"/>
      <c r="D622" s="4"/>
      <c r="E622" s="1"/>
      <c r="F622" s="1"/>
      <c r="G622" s="1"/>
      <c r="H622" s="1"/>
      <c r="I622" s="1"/>
      <c r="J622" s="6"/>
      <c r="K622" s="2"/>
      <c r="L622" s="2"/>
      <c r="M622" s="2"/>
      <c r="N622" s="2"/>
      <c r="O622" s="2"/>
      <c r="P622" s="2"/>
      <c r="Q622" s="2"/>
    </row>
    <row r="623" spans="1:17" x14ac:dyDescent="0.25">
      <c r="A623" s="1"/>
      <c r="B623" s="1"/>
      <c r="C623" s="4"/>
      <c r="D623" s="4"/>
      <c r="E623" s="1"/>
      <c r="F623" s="1"/>
      <c r="G623" s="1"/>
      <c r="H623" s="1"/>
      <c r="I623" s="1"/>
      <c r="J623" s="6"/>
      <c r="K623" s="2"/>
      <c r="L623" s="2"/>
      <c r="M623" s="2"/>
      <c r="N623" s="2"/>
      <c r="O623" s="2"/>
      <c r="P623" s="2"/>
      <c r="Q623" s="2"/>
    </row>
    <row r="624" spans="1:17" x14ac:dyDescent="0.25">
      <c r="A624" s="1"/>
      <c r="B624" s="1"/>
      <c r="C624" s="4"/>
      <c r="D624" s="4"/>
      <c r="E624" s="1"/>
      <c r="F624" s="1"/>
      <c r="G624" s="1"/>
      <c r="H624" s="1"/>
      <c r="I624" s="1"/>
      <c r="J624" s="6"/>
      <c r="K624" s="2"/>
      <c r="L624" s="2"/>
      <c r="M624" s="2"/>
      <c r="N624" s="2"/>
      <c r="O624" s="2"/>
      <c r="P624" s="2"/>
      <c r="Q624" s="2"/>
    </row>
    <row r="625" spans="1:17" x14ac:dyDescent="0.25">
      <c r="A625" s="1"/>
      <c r="B625" s="1"/>
      <c r="C625" s="4"/>
      <c r="D625" s="4"/>
      <c r="E625" s="1"/>
      <c r="F625" s="1"/>
      <c r="G625" s="1"/>
      <c r="H625" s="1"/>
      <c r="I625" s="1"/>
      <c r="J625" s="6"/>
      <c r="K625" s="2"/>
      <c r="L625" s="2"/>
      <c r="M625" s="2"/>
      <c r="N625" s="2"/>
      <c r="O625" s="2"/>
      <c r="P625" s="2"/>
      <c r="Q625" s="2"/>
    </row>
    <row r="626" spans="1:17" x14ac:dyDescent="0.25">
      <c r="A626" s="1"/>
      <c r="B626" s="1"/>
      <c r="C626" s="4"/>
      <c r="D626" s="4"/>
      <c r="E626" s="1"/>
      <c r="F626" s="1"/>
      <c r="G626" s="1"/>
      <c r="H626" s="1"/>
      <c r="I626" s="1"/>
      <c r="J626" s="6"/>
      <c r="K626" s="2"/>
      <c r="L626" s="2"/>
      <c r="M626" s="2"/>
      <c r="N626" s="2"/>
      <c r="O626" s="2"/>
      <c r="P626" s="2"/>
      <c r="Q626" s="2"/>
    </row>
    <row r="627" spans="1:17" x14ac:dyDescent="0.25">
      <c r="A627" s="1"/>
      <c r="B627" s="1"/>
      <c r="C627" s="4"/>
      <c r="D627" s="4"/>
      <c r="E627" s="1"/>
      <c r="F627" s="1"/>
      <c r="G627" s="1"/>
      <c r="H627" s="1"/>
      <c r="I627" s="1"/>
      <c r="J627" s="6"/>
      <c r="K627" s="2"/>
      <c r="L627" s="2"/>
      <c r="M627" s="2"/>
      <c r="N627" s="2"/>
      <c r="O627" s="2"/>
      <c r="P627" s="2"/>
      <c r="Q627" s="2"/>
    </row>
    <row r="628" spans="1:17" x14ac:dyDescent="0.25">
      <c r="A628" s="1"/>
      <c r="B628" s="1"/>
      <c r="C628" s="4"/>
      <c r="D628" s="4"/>
      <c r="E628" s="1"/>
      <c r="F628" s="1"/>
      <c r="G628" s="1"/>
      <c r="H628" s="1"/>
      <c r="I628" s="1"/>
      <c r="J628" s="6"/>
      <c r="K628" s="2"/>
      <c r="L628" s="2"/>
      <c r="M628" s="2"/>
      <c r="N628" s="2"/>
      <c r="O628" s="2"/>
      <c r="P628" s="2"/>
      <c r="Q628" s="2"/>
    </row>
    <row r="629" spans="1:17" x14ac:dyDescent="0.25">
      <c r="A629" s="1"/>
      <c r="B629" s="1"/>
      <c r="C629" s="4"/>
      <c r="D629" s="4"/>
      <c r="E629" s="1"/>
      <c r="F629" s="1"/>
      <c r="G629" s="1"/>
      <c r="H629" s="1"/>
      <c r="I629" s="1"/>
      <c r="J629" s="6"/>
      <c r="K629" s="2"/>
      <c r="L629" s="2"/>
      <c r="M629" s="2"/>
      <c r="N629" s="2"/>
      <c r="O629" s="2"/>
      <c r="P629" s="2"/>
      <c r="Q629" s="2"/>
    </row>
    <row r="630" spans="1:17" x14ac:dyDescent="0.25">
      <c r="A630" s="1"/>
      <c r="B630" s="1"/>
      <c r="C630" s="4"/>
      <c r="D630" s="4"/>
      <c r="E630" s="1"/>
      <c r="F630" s="1"/>
      <c r="G630" s="1"/>
      <c r="H630" s="1"/>
      <c r="I630" s="1"/>
      <c r="J630" s="6"/>
      <c r="K630" s="2"/>
      <c r="L630" s="2"/>
      <c r="M630" s="2"/>
      <c r="N630" s="2"/>
      <c r="O630" s="2"/>
      <c r="P630" s="2"/>
      <c r="Q630" s="2"/>
    </row>
    <row r="631" spans="1:17" x14ac:dyDescent="0.25">
      <c r="A631" s="1"/>
      <c r="B631" s="1"/>
      <c r="C631" s="4"/>
      <c r="D631" s="4"/>
      <c r="E631" s="1"/>
      <c r="F631" s="1"/>
      <c r="G631" s="1"/>
      <c r="H631" s="1"/>
      <c r="I631" s="1"/>
      <c r="J631" s="6"/>
      <c r="K631" s="2"/>
      <c r="L631" s="2"/>
      <c r="M631" s="2"/>
      <c r="N631" s="2"/>
      <c r="O631" s="2"/>
      <c r="P631" s="2"/>
      <c r="Q631" s="2"/>
    </row>
    <row r="632" spans="1:17" x14ac:dyDescent="0.25">
      <c r="A632" s="1"/>
      <c r="B632" s="1"/>
      <c r="C632" s="4"/>
      <c r="D632" s="4"/>
      <c r="E632" s="1"/>
      <c r="F632" s="1"/>
      <c r="G632" s="1"/>
      <c r="H632" s="1"/>
      <c r="I632" s="1"/>
      <c r="J632" s="6"/>
      <c r="K632" s="2"/>
      <c r="L632" s="2"/>
      <c r="M632" s="2"/>
      <c r="N632" s="2"/>
      <c r="O632" s="2"/>
      <c r="P632" s="2"/>
      <c r="Q632" s="2"/>
    </row>
    <row r="633" spans="1:17" x14ac:dyDescent="0.25">
      <c r="A633" s="1"/>
      <c r="B633" s="1"/>
      <c r="C633" s="4"/>
      <c r="D633" s="4"/>
      <c r="E633" s="1"/>
      <c r="F633" s="1"/>
      <c r="G633" s="1"/>
      <c r="H633" s="1"/>
      <c r="I633" s="1"/>
      <c r="J633" s="6"/>
      <c r="K633" s="2"/>
      <c r="L633" s="2"/>
      <c r="M633" s="2"/>
      <c r="N633" s="2"/>
      <c r="O633" s="2"/>
      <c r="P633" s="2"/>
      <c r="Q633" s="2"/>
    </row>
    <row r="634" spans="1:17" x14ac:dyDescent="0.25">
      <c r="A634" s="1"/>
      <c r="B634" s="1"/>
      <c r="C634" s="4"/>
      <c r="D634" s="4"/>
      <c r="E634" s="1"/>
      <c r="F634" s="1"/>
      <c r="G634" s="1"/>
      <c r="H634" s="1"/>
      <c r="I634" s="1"/>
      <c r="J634" s="6"/>
      <c r="K634" s="2"/>
      <c r="L634" s="2"/>
      <c r="M634" s="2"/>
      <c r="N634" s="2"/>
      <c r="O634" s="2"/>
      <c r="P634" s="2"/>
      <c r="Q634" s="2"/>
    </row>
    <row r="635" spans="1:17" x14ac:dyDescent="0.25">
      <c r="A635" s="1"/>
      <c r="B635" s="1"/>
      <c r="C635" s="4"/>
      <c r="D635" s="4"/>
      <c r="E635" s="1"/>
      <c r="F635" s="1"/>
      <c r="G635" s="1"/>
      <c r="H635" s="1"/>
      <c r="I635" s="1"/>
      <c r="J635" s="6"/>
      <c r="K635" s="2"/>
      <c r="L635" s="2"/>
      <c r="M635" s="2"/>
      <c r="N635" s="2"/>
      <c r="O635" s="2"/>
      <c r="P635" s="2"/>
      <c r="Q635" s="2"/>
    </row>
    <row r="636" spans="1:17" x14ac:dyDescent="0.25">
      <c r="A636" s="1"/>
      <c r="B636" s="1"/>
      <c r="C636" s="4"/>
      <c r="D636" s="4"/>
      <c r="E636" s="1"/>
      <c r="F636" s="1"/>
      <c r="G636" s="1"/>
      <c r="H636" s="1"/>
      <c r="I636" s="1"/>
      <c r="J636" s="6"/>
      <c r="K636" s="2"/>
      <c r="L636" s="2"/>
      <c r="M636" s="2"/>
      <c r="N636" s="2"/>
      <c r="O636" s="2"/>
      <c r="P636" s="2"/>
      <c r="Q636" s="2"/>
    </row>
    <row r="637" spans="1:17" x14ac:dyDescent="0.25">
      <c r="A637" s="1"/>
      <c r="B637" s="1"/>
      <c r="C637" s="4"/>
      <c r="D637" s="4"/>
      <c r="E637" s="1"/>
      <c r="F637" s="1"/>
      <c r="G637" s="1"/>
      <c r="H637" s="1"/>
      <c r="I637" s="1"/>
      <c r="J637" s="6"/>
      <c r="K637" s="2"/>
      <c r="L637" s="2"/>
      <c r="M637" s="2"/>
      <c r="N637" s="2"/>
      <c r="O637" s="2"/>
      <c r="P637" s="2"/>
      <c r="Q637" s="2"/>
    </row>
    <row r="638" spans="1:17" x14ac:dyDescent="0.25">
      <c r="A638" s="1"/>
      <c r="B638" s="1"/>
      <c r="C638" s="4"/>
      <c r="D638" s="4"/>
      <c r="E638" s="1"/>
      <c r="F638" s="1"/>
      <c r="G638" s="1"/>
      <c r="H638" s="1"/>
      <c r="I638" s="1"/>
      <c r="J638" s="6"/>
      <c r="K638" s="2"/>
      <c r="L638" s="2"/>
      <c r="M638" s="2"/>
      <c r="N638" s="2"/>
      <c r="O638" s="2"/>
      <c r="P638" s="2"/>
      <c r="Q638" s="2"/>
    </row>
    <row r="639" spans="1:17" x14ac:dyDescent="0.25">
      <c r="A639" s="1"/>
      <c r="B639" s="1"/>
      <c r="C639" s="4"/>
      <c r="D639" s="4"/>
      <c r="E639" s="1"/>
      <c r="F639" s="1"/>
      <c r="G639" s="1"/>
      <c r="H639" s="1"/>
      <c r="I639" s="1"/>
      <c r="J639" s="6"/>
      <c r="K639" s="2"/>
      <c r="L639" s="2"/>
      <c r="M639" s="2"/>
      <c r="N639" s="2"/>
      <c r="O639" s="2"/>
      <c r="P639" s="2"/>
      <c r="Q639" s="2"/>
    </row>
    <row r="640" spans="1:17" x14ac:dyDescent="0.25">
      <c r="A640" s="1"/>
      <c r="B640" s="1"/>
      <c r="C640" s="4"/>
      <c r="D640" s="4"/>
      <c r="E640" s="1"/>
      <c r="F640" s="1"/>
      <c r="G640" s="1"/>
      <c r="H640" s="1"/>
      <c r="I640" s="1"/>
      <c r="J640" s="6"/>
      <c r="K640" s="2"/>
      <c r="L640" s="2"/>
      <c r="M640" s="2"/>
      <c r="N640" s="2"/>
      <c r="O640" s="2"/>
      <c r="P640" s="2"/>
      <c r="Q640" s="2"/>
    </row>
    <row r="641" spans="1:17" x14ac:dyDescent="0.25">
      <c r="A641" s="1"/>
      <c r="B641" s="1"/>
      <c r="C641" s="4"/>
      <c r="D641" s="4"/>
      <c r="E641" s="1"/>
      <c r="F641" s="1"/>
      <c r="G641" s="1"/>
      <c r="H641" s="1"/>
      <c r="I641" s="1"/>
      <c r="J641" s="6"/>
      <c r="K641" s="2"/>
      <c r="L641" s="2"/>
      <c r="M641" s="2"/>
      <c r="N641" s="2"/>
      <c r="O641" s="2"/>
      <c r="P641" s="2"/>
      <c r="Q641" s="2"/>
    </row>
    <row r="642" spans="1:17" x14ac:dyDescent="0.25">
      <c r="A642" s="1"/>
      <c r="B642" s="1"/>
      <c r="C642" s="4"/>
      <c r="D642" s="4"/>
      <c r="E642" s="1"/>
      <c r="F642" s="1"/>
      <c r="G642" s="1"/>
      <c r="H642" s="1"/>
      <c r="I642" s="1"/>
      <c r="J642" s="6"/>
      <c r="K642" s="2"/>
      <c r="L642" s="2"/>
      <c r="M642" s="2"/>
      <c r="N642" s="2"/>
      <c r="O642" s="2"/>
      <c r="P642" s="2"/>
      <c r="Q642" s="2"/>
    </row>
    <row r="643" spans="1:17" x14ac:dyDescent="0.25">
      <c r="A643" s="1"/>
      <c r="B643" s="1"/>
      <c r="C643" s="4"/>
      <c r="D643" s="4"/>
      <c r="E643" s="1"/>
      <c r="F643" s="1"/>
      <c r="G643" s="1"/>
      <c r="H643" s="1"/>
      <c r="I643" s="1"/>
      <c r="J643" s="6"/>
      <c r="K643" s="2"/>
      <c r="L643" s="2"/>
      <c r="M643" s="2"/>
      <c r="N643" s="2"/>
      <c r="O643" s="2"/>
      <c r="P643" s="2"/>
      <c r="Q643" s="2"/>
    </row>
    <row r="644" spans="1:17" x14ac:dyDescent="0.25">
      <c r="A644" s="1"/>
      <c r="B644" s="1"/>
      <c r="C644" s="4"/>
      <c r="D644" s="4"/>
      <c r="E644" s="1"/>
      <c r="F644" s="1"/>
      <c r="G644" s="1"/>
      <c r="H644" s="1"/>
      <c r="I644" s="1"/>
      <c r="J644" s="6"/>
      <c r="K644" s="2"/>
      <c r="L644" s="2"/>
      <c r="M644" s="2"/>
      <c r="N644" s="2"/>
      <c r="O644" s="2"/>
      <c r="P644" s="2"/>
      <c r="Q644" s="2"/>
    </row>
    <row r="645" spans="1:17" x14ac:dyDescent="0.25">
      <c r="A645" s="1"/>
      <c r="B645" s="1"/>
      <c r="C645" s="4"/>
      <c r="D645" s="4"/>
      <c r="E645" s="1"/>
      <c r="F645" s="1"/>
      <c r="G645" s="1"/>
      <c r="H645" s="1"/>
      <c r="I645" s="1"/>
      <c r="J645" s="6"/>
      <c r="K645" s="2"/>
      <c r="L645" s="2"/>
      <c r="M645" s="2"/>
      <c r="N645" s="2"/>
      <c r="O645" s="2"/>
      <c r="P645" s="2"/>
      <c r="Q645" s="2"/>
    </row>
    <row r="646" spans="1:17" x14ac:dyDescent="0.25">
      <c r="A646" s="1"/>
      <c r="B646" s="1"/>
      <c r="C646" s="4"/>
      <c r="D646" s="4"/>
      <c r="E646" s="1"/>
      <c r="F646" s="1"/>
      <c r="G646" s="1"/>
      <c r="H646" s="1"/>
      <c r="I646" s="1"/>
      <c r="J646" s="6"/>
      <c r="K646" s="2"/>
      <c r="L646" s="2"/>
      <c r="M646" s="2"/>
      <c r="N646" s="2"/>
      <c r="O646" s="2"/>
      <c r="P646" s="2"/>
      <c r="Q646" s="2"/>
    </row>
    <row r="647" spans="1:17" x14ac:dyDescent="0.25">
      <c r="A647" s="1"/>
      <c r="B647" s="1"/>
      <c r="C647" s="4"/>
      <c r="D647" s="4"/>
      <c r="E647" s="1"/>
      <c r="F647" s="1"/>
      <c r="G647" s="1"/>
      <c r="H647" s="1"/>
      <c r="I647" s="1"/>
      <c r="J647" s="6"/>
      <c r="K647" s="2"/>
      <c r="L647" s="2"/>
      <c r="M647" s="2"/>
      <c r="N647" s="2"/>
      <c r="O647" s="2"/>
      <c r="P647" s="2"/>
      <c r="Q647" s="2"/>
    </row>
    <row r="648" spans="1:17" x14ac:dyDescent="0.25">
      <c r="A648" s="1"/>
      <c r="B648" s="1"/>
      <c r="C648" s="4"/>
      <c r="D648" s="4"/>
      <c r="E648" s="1"/>
      <c r="F648" s="1"/>
      <c r="G648" s="1"/>
      <c r="H648" s="1"/>
      <c r="I648" s="1"/>
      <c r="J648" s="6"/>
      <c r="K648" s="2"/>
      <c r="L648" s="2"/>
      <c r="M648" s="2"/>
      <c r="N648" s="2"/>
      <c r="O648" s="2"/>
      <c r="P648" s="2"/>
      <c r="Q648" s="2"/>
    </row>
    <row r="649" spans="1:17" x14ac:dyDescent="0.25">
      <c r="A649" s="1"/>
      <c r="B649" s="1"/>
      <c r="C649" s="4"/>
      <c r="D649" s="4"/>
      <c r="E649" s="1"/>
      <c r="F649" s="1"/>
      <c r="G649" s="1"/>
      <c r="H649" s="1"/>
      <c r="I649" s="1"/>
      <c r="J649" s="6"/>
      <c r="K649" s="2"/>
      <c r="L649" s="2"/>
      <c r="M649" s="2"/>
      <c r="N649" s="2"/>
      <c r="O649" s="2"/>
      <c r="P649" s="2"/>
      <c r="Q649" s="2"/>
    </row>
    <row r="650" spans="1:17" x14ac:dyDescent="0.25">
      <c r="A650" s="1"/>
      <c r="B650" s="1"/>
      <c r="C650" s="4"/>
      <c r="D650" s="4"/>
      <c r="E650" s="1"/>
      <c r="F650" s="1"/>
      <c r="G650" s="1"/>
      <c r="H650" s="1"/>
      <c r="I650" s="1"/>
      <c r="J650" s="6"/>
      <c r="K650" s="2"/>
      <c r="L650" s="2"/>
      <c r="M650" s="2"/>
      <c r="N650" s="2"/>
      <c r="O650" s="2"/>
      <c r="P650" s="2"/>
      <c r="Q650" s="2"/>
    </row>
    <row r="651" spans="1:17" x14ac:dyDescent="0.25">
      <c r="A651" s="1"/>
      <c r="B651" s="1"/>
      <c r="C651" s="4"/>
      <c r="D651" s="4"/>
      <c r="E651" s="1"/>
      <c r="F651" s="1"/>
      <c r="G651" s="1"/>
      <c r="H651" s="1"/>
      <c r="I651" s="1"/>
      <c r="J651" s="6"/>
      <c r="K651" s="2"/>
      <c r="L651" s="2"/>
      <c r="M651" s="2"/>
      <c r="N651" s="2"/>
      <c r="O651" s="2"/>
      <c r="P651" s="2"/>
      <c r="Q651" s="2"/>
    </row>
    <row r="652" spans="1:17" x14ac:dyDescent="0.25">
      <c r="A652" s="1"/>
      <c r="B652" s="1"/>
      <c r="C652" s="4"/>
      <c r="D652" s="4"/>
      <c r="E652" s="1"/>
      <c r="F652" s="1"/>
      <c r="G652" s="1"/>
      <c r="H652" s="1"/>
      <c r="I652" s="1"/>
      <c r="J652" s="6"/>
      <c r="K652" s="2"/>
      <c r="L652" s="2"/>
      <c r="M652" s="2"/>
      <c r="N652" s="2"/>
      <c r="O652" s="2"/>
      <c r="P652" s="2"/>
      <c r="Q652" s="2"/>
    </row>
    <row r="653" spans="1:17" x14ac:dyDescent="0.25">
      <c r="A653" s="1"/>
      <c r="B653" s="1"/>
      <c r="C653" s="4"/>
      <c r="D653" s="4"/>
      <c r="E653" s="1"/>
      <c r="F653" s="1"/>
      <c r="G653" s="1"/>
      <c r="H653" s="1"/>
      <c r="I653" s="1"/>
      <c r="J653" s="6"/>
      <c r="K653" s="2"/>
      <c r="L653" s="2"/>
      <c r="M653" s="2"/>
      <c r="N653" s="2"/>
      <c r="O653" s="2"/>
      <c r="P653" s="2"/>
      <c r="Q653" s="2"/>
    </row>
    <row r="654" spans="1:17" x14ac:dyDescent="0.25">
      <c r="A654" s="1"/>
      <c r="B654" s="1"/>
      <c r="C654" s="4"/>
      <c r="D654" s="4"/>
      <c r="E654" s="1"/>
      <c r="F654" s="1"/>
      <c r="G654" s="1"/>
      <c r="H654" s="1"/>
      <c r="I654" s="1"/>
      <c r="J654" s="6"/>
      <c r="K654" s="2"/>
      <c r="L654" s="2"/>
      <c r="M654" s="2"/>
      <c r="N654" s="2"/>
      <c r="O654" s="2"/>
      <c r="P654" s="2"/>
      <c r="Q654" s="2"/>
    </row>
    <row r="655" spans="1:17" x14ac:dyDescent="0.25">
      <c r="A655" s="1"/>
      <c r="B655" s="1"/>
      <c r="C655" s="4"/>
      <c r="D655" s="4"/>
      <c r="E655" s="1"/>
      <c r="F655" s="1"/>
      <c r="G655" s="1"/>
      <c r="H655" s="1"/>
      <c r="I655" s="1"/>
      <c r="J655" s="6"/>
      <c r="K655" s="2"/>
      <c r="L655" s="2"/>
      <c r="M655" s="2"/>
      <c r="N655" s="2"/>
      <c r="O655" s="2"/>
      <c r="P655" s="2"/>
      <c r="Q655" s="2"/>
    </row>
    <row r="656" spans="1:17" x14ac:dyDescent="0.25">
      <c r="A656" s="1"/>
      <c r="B656" s="1"/>
      <c r="C656" s="4"/>
      <c r="D656" s="4"/>
      <c r="E656" s="1"/>
      <c r="F656" s="1"/>
      <c r="G656" s="1"/>
      <c r="H656" s="1"/>
      <c r="I656" s="1"/>
      <c r="J656" s="6"/>
      <c r="K656" s="2"/>
      <c r="L656" s="2"/>
      <c r="M656" s="2"/>
      <c r="N656" s="2"/>
      <c r="O656" s="2"/>
      <c r="P656" s="2"/>
      <c r="Q656" s="2"/>
    </row>
    <row r="657" spans="1:17" x14ac:dyDescent="0.25">
      <c r="A657" s="1"/>
      <c r="B657" s="1"/>
      <c r="C657" s="4"/>
      <c r="D657" s="4"/>
      <c r="E657" s="1"/>
      <c r="F657" s="1"/>
      <c r="G657" s="1"/>
      <c r="H657" s="1"/>
      <c r="I657" s="1"/>
      <c r="J657" s="6"/>
      <c r="K657" s="2"/>
      <c r="L657" s="2"/>
      <c r="M657" s="2"/>
      <c r="N657" s="2"/>
      <c r="O657" s="2"/>
      <c r="P657" s="2"/>
      <c r="Q657" s="2"/>
    </row>
    <row r="658" spans="1:17" x14ac:dyDescent="0.25">
      <c r="A658" s="1"/>
      <c r="B658" s="1"/>
      <c r="C658" s="4"/>
      <c r="D658" s="4"/>
      <c r="E658" s="1"/>
      <c r="F658" s="1"/>
      <c r="G658" s="1"/>
      <c r="H658" s="1"/>
      <c r="I658" s="1"/>
      <c r="J658" s="6"/>
      <c r="K658" s="2"/>
      <c r="L658" s="2"/>
      <c r="M658" s="2"/>
      <c r="N658" s="2"/>
      <c r="O658" s="2"/>
      <c r="P658" s="2"/>
      <c r="Q658" s="2"/>
    </row>
    <row r="659" spans="1:17" x14ac:dyDescent="0.25">
      <c r="A659" s="1"/>
      <c r="B659" s="1"/>
      <c r="C659" s="4"/>
      <c r="D659" s="4"/>
      <c r="E659" s="1"/>
      <c r="F659" s="1"/>
      <c r="G659" s="1"/>
      <c r="H659" s="1"/>
      <c r="I659" s="1"/>
      <c r="J659" s="6"/>
      <c r="K659" s="2"/>
      <c r="L659" s="2"/>
      <c r="M659" s="2"/>
      <c r="N659" s="2"/>
      <c r="O659" s="2"/>
      <c r="P659" s="2"/>
      <c r="Q659" s="2"/>
    </row>
    <row r="660" spans="1:17" x14ac:dyDescent="0.25">
      <c r="A660" s="1"/>
      <c r="B660" s="1"/>
      <c r="C660" s="4"/>
      <c r="D660" s="4"/>
      <c r="E660" s="1"/>
      <c r="F660" s="1"/>
      <c r="G660" s="1"/>
      <c r="H660" s="1"/>
      <c r="I660" s="1"/>
      <c r="J660" s="6"/>
      <c r="K660" s="2"/>
      <c r="L660" s="2"/>
      <c r="M660" s="2"/>
      <c r="N660" s="2"/>
      <c r="O660" s="2"/>
      <c r="P660" s="2"/>
      <c r="Q660" s="2"/>
    </row>
    <row r="661" spans="1:17" x14ac:dyDescent="0.25">
      <c r="A661" s="1"/>
      <c r="B661" s="1"/>
      <c r="C661" s="4"/>
      <c r="D661" s="4"/>
      <c r="E661" s="1"/>
      <c r="F661" s="1"/>
      <c r="G661" s="1"/>
      <c r="H661" s="1"/>
      <c r="I661" s="1"/>
      <c r="J661" s="6"/>
      <c r="K661" s="2"/>
      <c r="L661" s="2"/>
      <c r="M661" s="2"/>
      <c r="N661" s="2"/>
      <c r="O661" s="2"/>
      <c r="P661" s="2"/>
      <c r="Q661" s="2"/>
    </row>
    <row r="662" spans="1:17" x14ac:dyDescent="0.25">
      <c r="A662" s="1"/>
      <c r="B662" s="1"/>
      <c r="C662" s="4"/>
      <c r="D662" s="4"/>
      <c r="E662" s="1"/>
      <c r="F662" s="1"/>
      <c r="G662" s="1"/>
      <c r="H662" s="1"/>
      <c r="I662" s="1"/>
      <c r="J662" s="6"/>
      <c r="K662" s="2"/>
      <c r="L662" s="2"/>
      <c r="M662" s="2"/>
      <c r="N662" s="2"/>
      <c r="O662" s="2"/>
      <c r="P662" s="2"/>
      <c r="Q662" s="2"/>
    </row>
    <row r="663" spans="1:17" x14ac:dyDescent="0.25">
      <c r="A663" s="1"/>
      <c r="B663" s="1"/>
      <c r="C663" s="4"/>
      <c r="D663" s="4"/>
      <c r="E663" s="1"/>
      <c r="F663" s="1"/>
      <c r="G663" s="1"/>
      <c r="H663" s="1"/>
      <c r="I663" s="1"/>
      <c r="J663" s="6"/>
      <c r="K663" s="2"/>
      <c r="L663" s="2"/>
      <c r="M663" s="2"/>
      <c r="N663" s="2"/>
      <c r="O663" s="2"/>
      <c r="P663" s="2"/>
      <c r="Q663" s="2"/>
    </row>
    <row r="664" spans="1:17" x14ac:dyDescent="0.25">
      <c r="A664" s="1"/>
      <c r="B664" s="1"/>
      <c r="C664" s="4"/>
      <c r="D664" s="4"/>
      <c r="E664" s="1"/>
      <c r="F664" s="1"/>
      <c r="G664" s="1"/>
      <c r="H664" s="1"/>
      <c r="I664" s="1"/>
      <c r="J664" s="6"/>
      <c r="K664" s="2"/>
      <c r="L664" s="2"/>
      <c r="M664" s="2"/>
      <c r="N664" s="2"/>
      <c r="O664" s="2"/>
      <c r="P664" s="2"/>
      <c r="Q664" s="2"/>
    </row>
    <row r="665" spans="1:17" x14ac:dyDescent="0.25">
      <c r="A665" s="1"/>
      <c r="B665" s="1"/>
      <c r="C665" s="4"/>
      <c r="D665" s="4"/>
      <c r="E665" s="1"/>
      <c r="F665" s="1"/>
      <c r="G665" s="1"/>
      <c r="H665" s="1"/>
      <c r="I665" s="1"/>
      <c r="J665" s="6"/>
      <c r="K665" s="2"/>
      <c r="L665" s="2"/>
      <c r="M665" s="2"/>
      <c r="N665" s="2"/>
      <c r="O665" s="2"/>
      <c r="P665" s="2"/>
      <c r="Q665" s="2"/>
    </row>
    <row r="666" spans="1:17" x14ac:dyDescent="0.25">
      <c r="A666" s="1"/>
      <c r="B666" s="1"/>
      <c r="C666" s="4"/>
      <c r="D666" s="4"/>
      <c r="E666" s="1"/>
      <c r="F666" s="1"/>
      <c r="G666" s="1"/>
      <c r="H666" s="1"/>
      <c r="I666" s="1"/>
      <c r="J666" s="6"/>
      <c r="K666" s="2"/>
      <c r="L666" s="2"/>
      <c r="M666" s="2"/>
      <c r="N666" s="2"/>
      <c r="O666" s="2"/>
      <c r="P666" s="2"/>
      <c r="Q666" s="2"/>
    </row>
    <row r="667" spans="1:17" x14ac:dyDescent="0.25">
      <c r="A667" s="1"/>
      <c r="B667" s="1"/>
      <c r="C667" s="4"/>
      <c r="D667" s="4"/>
      <c r="E667" s="1"/>
      <c r="F667" s="1"/>
      <c r="G667" s="1"/>
      <c r="H667" s="1"/>
      <c r="I667" s="1"/>
      <c r="J667" s="6"/>
      <c r="K667" s="2"/>
      <c r="L667" s="2"/>
      <c r="M667" s="2"/>
      <c r="N667" s="2"/>
      <c r="O667" s="2"/>
      <c r="P667" s="2"/>
      <c r="Q667" s="2"/>
    </row>
    <row r="668" spans="1:17" x14ac:dyDescent="0.25">
      <c r="A668" s="1"/>
      <c r="B668" s="1"/>
      <c r="C668" s="4"/>
      <c r="D668" s="4"/>
      <c r="E668" s="1"/>
      <c r="F668" s="1"/>
      <c r="G668" s="1"/>
      <c r="H668" s="1"/>
      <c r="I668" s="1"/>
      <c r="J668" s="6"/>
      <c r="K668" s="2"/>
      <c r="L668" s="2"/>
      <c r="M668" s="2"/>
      <c r="N668" s="2"/>
      <c r="O668" s="2"/>
      <c r="P668" s="2"/>
      <c r="Q668" s="2"/>
    </row>
    <row r="669" spans="1:17" x14ac:dyDescent="0.25">
      <c r="A669" s="1"/>
      <c r="B669" s="1"/>
      <c r="C669" s="4"/>
      <c r="D669" s="4"/>
      <c r="E669" s="1"/>
      <c r="F669" s="1"/>
      <c r="G669" s="1"/>
      <c r="H669" s="1"/>
      <c r="I669" s="1"/>
      <c r="J669" s="6"/>
      <c r="K669" s="2"/>
      <c r="L669" s="2"/>
      <c r="M669" s="2"/>
      <c r="N669" s="2"/>
      <c r="O669" s="2"/>
      <c r="P669" s="2"/>
      <c r="Q669" s="2"/>
    </row>
    <row r="670" spans="1:17" x14ac:dyDescent="0.25">
      <c r="A670" s="1"/>
      <c r="B670" s="1"/>
      <c r="C670" s="4"/>
      <c r="D670" s="4"/>
      <c r="E670" s="1"/>
      <c r="F670" s="1"/>
      <c r="G670" s="1"/>
      <c r="H670" s="1"/>
      <c r="I670" s="1"/>
      <c r="J670" s="6"/>
      <c r="K670" s="2"/>
      <c r="L670" s="2"/>
      <c r="M670" s="2"/>
      <c r="N670" s="2"/>
      <c r="O670" s="2"/>
      <c r="P670" s="2"/>
      <c r="Q670" s="2"/>
    </row>
    <row r="671" spans="1:17" x14ac:dyDescent="0.25">
      <c r="A671" s="1"/>
      <c r="B671" s="1"/>
      <c r="C671" s="4"/>
      <c r="D671" s="4"/>
      <c r="E671" s="1"/>
      <c r="F671" s="1"/>
      <c r="G671" s="1"/>
      <c r="H671" s="1"/>
      <c r="I671" s="1"/>
      <c r="J671" s="6"/>
      <c r="K671" s="2"/>
      <c r="L671" s="2"/>
      <c r="M671" s="2"/>
      <c r="N671" s="2"/>
      <c r="O671" s="2"/>
      <c r="P671" s="2"/>
      <c r="Q671" s="2"/>
    </row>
    <row r="672" spans="1:17" x14ac:dyDescent="0.25">
      <c r="A672" s="1"/>
      <c r="B672" s="1"/>
      <c r="C672" s="4"/>
      <c r="D672" s="4"/>
      <c r="E672" s="1"/>
      <c r="F672" s="1"/>
      <c r="G672" s="1"/>
      <c r="H672" s="1"/>
      <c r="I672" s="1"/>
      <c r="J672" s="6"/>
      <c r="K672" s="2"/>
      <c r="L672" s="2"/>
      <c r="M672" s="2"/>
      <c r="N672" s="2"/>
      <c r="O672" s="2"/>
      <c r="P672" s="2"/>
      <c r="Q672" s="2"/>
    </row>
    <row r="673" spans="1:17" x14ac:dyDescent="0.25">
      <c r="A673" s="1"/>
      <c r="B673" s="1"/>
      <c r="C673" s="4"/>
      <c r="D673" s="4"/>
      <c r="E673" s="1"/>
      <c r="F673" s="1"/>
      <c r="G673" s="1"/>
      <c r="H673" s="1"/>
      <c r="I673" s="1"/>
      <c r="J673" s="6"/>
      <c r="K673" s="2"/>
      <c r="L673" s="2"/>
      <c r="M673" s="2"/>
      <c r="N673" s="2"/>
      <c r="O673" s="2"/>
      <c r="P673" s="2"/>
      <c r="Q673" s="2"/>
    </row>
    <row r="674" spans="1:17" x14ac:dyDescent="0.25">
      <c r="A674" s="1"/>
      <c r="B674" s="1"/>
      <c r="C674" s="4"/>
      <c r="D674" s="4"/>
      <c r="E674" s="1"/>
      <c r="F674" s="1"/>
      <c r="G674" s="1"/>
      <c r="H674" s="1"/>
      <c r="I674" s="1"/>
      <c r="J674" s="6"/>
      <c r="K674" s="2"/>
      <c r="L674" s="2"/>
      <c r="M674" s="2"/>
      <c r="N674" s="2"/>
      <c r="O674" s="2"/>
      <c r="P674" s="2"/>
      <c r="Q674" s="2"/>
    </row>
    <row r="675" spans="1:17" x14ac:dyDescent="0.25">
      <c r="A675" s="1"/>
      <c r="B675" s="1"/>
      <c r="C675" s="4"/>
      <c r="D675" s="4"/>
      <c r="E675" s="1"/>
      <c r="F675" s="1"/>
      <c r="G675" s="1"/>
      <c r="H675" s="1"/>
      <c r="I675" s="1"/>
      <c r="J675" s="6"/>
      <c r="K675" s="2"/>
      <c r="L675" s="2"/>
      <c r="M675" s="2"/>
      <c r="N675" s="2"/>
      <c r="O675" s="2"/>
      <c r="P675" s="2"/>
      <c r="Q675" s="2"/>
    </row>
    <row r="676" spans="1:17" x14ac:dyDescent="0.25">
      <c r="A676" s="1"/>
      <c r="B676" s="1"/>
      <c r="C676" s="4"/>
      <c r="D676" s="4"/>
      <c r="E676" s="1"/>
      <c r="F676" s="1"/>
      <c r="G676" s="1"/>
      <c r="H676" s="1"/>
      <c r="I676" s="1"/>
      <c r="J676" s="6"/>
      <c r="K676" s="2"/>
      <c r="L676" s="2"/>
      <c r="M676" s="2"/>
      <c r="N676" s="2"/>
      <c r="O676" s="2"/>
      <c r="P676" s="2"/>
      <c r="Q676" s="2"/>
    </row>
    <row r="677" spans="1:17" x14ac:dyDescent="0.25">
      <c r="A677" s="1"/>
      <c r="B677" s="1"/>
      <c r="C677" s="4"/>
      <c r="D677" s="4"/>
      <c r="E677" s="1"/>
      <c r="F677" s="1"/>
      <c r="G677" s="1"/>
      <c r="H677" s="1"/>
      <c r="I677" s="1"/>
      <c r="J677" s="6"/>
      <c r="K677" s="2"/>
      <c r="L677" s="2"/>
      <c r="M677" s="2"/>
      <c r="N677" s="2"/>
      <c r="O677" s="2"/>
      <c r="P677" s="2"/>
      <c r="Q677" s="2"/>
    </row>
    <row r="678" spans="1:17" x14ac:dyDescent="0.25">
      <c r="A678" s="1"/>
      <c r="B678" s="1"/>
      <c r="C678" s="4"/>
      <c r="D678" s="4"/>
      <c r="E678" s="1"/>
      <c r="F678" s="1"/>
      <c r="G678" s="1"/>
      <c r="H678" s="1"/>
      <c r="I678" s="1"/>
      <c r="J678" s="6"/>
      <c r="K678" s="2"/>
      <c r="L678" s="2"/>
      <c r="M678" s="2"/>
      <c r="N678" s="2"/>
      <c r="O678" s="2"/>
      <c r="P678" s="2"/>
      <c r="Q678" s="2"/>
    </row>
    <row r="679" spans="1:17" x14ac:dyDescent="0.25">
      <c r="A679" s="1"/>
      <c r="B679" s="1"/>
      <c r="C679" s="4"/>
      <c r="D679" s="4"/>
      <c r="E679" s="1"/>
      <c r="F679" s="1"/>
      <c r="G679" s="1"/>
      <c r="H679" s="1"/>
      <c r="I679" s="1"/>
      <c r="J679" s="6"/>
      <c r="K679" s="2"/>
      <c r="L679" s="2"/>
      <c r="M679" s="2"/>
      <c r="N679" s="2"/>
      <c r="O679" s="2"/>
      <c r="P679" s="2"/>
      <c r="Q679" s="2"/>
    </row>
    <row r="680" spans="1:17" x14ac:dyDescent="0.25">
      <c r="A680" s="1"/>
      <c r="B680" s="1"/>
      <c r="C680" s="4"/>
      <c r="D680" s="4"/>
      <c r="E680" s="1"/>
      <c r="F680" s="1"/>
      <c r="G680" s="1"/>
      <c r="H680" s="1"/>
      <c r="I680" s="1"/>
      <c r="J680" s="6"/>
      <c r="K680" s="2"/>
      <c r="L680" s="2"/>
      <c r="M680" s="2"/>
      <c r="N680" s="2"/>
      <c r="O680" s="2"/>
      <c r="P680" s="2"/>
      <c r="Q680" s="2"/>
    </row>
    <row r="681" spans="1:17" x14ac:dyDescent="0.25">
      <c r="A681" s="1"/>
      <c r="B681" s="1"/>
      <c r="C681" s="4"/>
      <c r="D681" s="4"/>
      <c r="E681" s="1"/>
      <c r="F681" s="1"/>
      <c r="G681" s="1"/>
      <c r="H681" s="1"/>
      <c r="I681" s="1"/>
      <c r="J681" s="6"/>
      <c r="K681" s="2"/>
      <c r="L681" s="2"/>
      <c r="M681" s="2"/>
      <c r="N681" s="2"/>
      <c r="O681" s="2"/>
      <c r="P681" s="2"/>
      <c r="Q681" s="2"/>
    </row>
    <row r="682" spans="1:17" x14ac:dyDescent="0.25">
      <c r="A682" s="1"/>
      <c r="B682" s="1"/>
      <c r="C682" s="4"/>
      <c r="D682" s="4"/>
      <c r="E682" s="1"/>
      <c r="F682" s="1"/>
      <c r="G682" s="1"/>
      <c r="H682" s="1"/>
      <c r="I682" s="1"/>
      <c r="J682" s="6"/>
      <c r="K682" s="2"/>
      <c r="L682" s="2"/>
      <c r="M682" s="2"/>
      <c r="N682" s="2"/>
      <c r="O682" s="2"/>
      <c r="P682" s="2"/>
      <c r="Q682" s="2"/>
    </row>
    <row r="683" spans="1:17" x14ac:dyDescent="0.25">
      <c r="A683" s="1"/>
      <c r="B683" s="1"/>
      <c r="C683" s="4"/>
      <c r="D683" s="4"/>
      <c r="E683" s="1"/>
      <c r="F683" s="1"/>
      <c r="G683" s="1"/>
      <c r="H683" s="1"/>
      <c r="I683" s="1"/>
      <c r="J683" s="6"/>
      <c r="K683" s="2"/>
      <c r="L683" s="2"/>
      <c r="M683" s="2"/>
      <c r="N683" s="2"/>
      <c r="O683" s="2"/>
      <c r="P683" s="2"/>
      <c r="Q683" s="2"/>
    </row>
    <row r="684" spans="1:17" x14ac:dyDescent="0.25">
      <c r="A684" s="1"/>
      <c r="B684" s="1"/>
      <c r="C684" s="4"/>
      <c r="D684" s="4"/>
      <c r="E684" s="1"/>
      <c r="F684" s="1"/>
      <c r="G684" s="1"/>
      <c r="H684" s="1"/>
      <c r="I684" s="1"/>
      <c r="J684" s="6"/>
      <c r="K684" s="2"/>
      <c r="L684" s="2"/>
      <c r="M684" s="2"/>
      <c r="N684" s="2"/>
      <c r="O684" s="2"/>
      <c r="P684" s="2"/>
      <c r="Q684" s="2"/>
    </row>
    <row r="685" spans="1:17" x14ac:dyDescent="0.25">
      <c r="A685" s="1"/>
      <c r="B685" s="1"/>
      <c r="C685" s="4"/>
      <c r="D685" s="4"/>
      <c r="E685" s="1"/>
      <c r="F685" s="1"/>
      <c r="G685" s="1"/>
      <c r="H685" s="1"/>
      <c r="I685" s="1"/>
      <c r="J685" s="6"/>
      <c r="K685" s="2"/>
      <c r="L685" s="2"/>
      <c r="M685" s="2"/>
      <c r="N685" s="2"/>
      <c r="O685" s="2"/>
      <c r="P685" s="2"/>
      <c r="Q685" s="2"/>
    </row>
    <row r="686" spans="1:17" x14ac:dyDescent="0.25">
      <c r="A686" s="1"/>
      <c r="B686" s="1"/>
      <c r="C686" s="4"/>
      <c r="D686" s="4"/>
      <c r="E686" s="1"/>
      <c r="F686" s="1"/>
      <c r="G686" s="1"/>
      <c r="H686" s="1"/>
      <c r="I686" s="1"/>
      <c r="J686" s="6"/>
      <c r="K686" s="2"/>
      <c r="L686" s="2"/>
      <c r="M686" s="2"/>
      <c r="N686" s="2"/>
      <c r="O686" s="2"/>
      <c r="P686" s="2"/>
      <c r="Q686" s="2"/>
    </row>
    <row r="687" spans="1:17" x14ac:dyDescent="0.25">
      <c r="A687" s="1"/>
      <c r="B687" s="1"/>
      <c r="C687" s="4"/>
      <c r="D687" s="4"/>
      <c r="E687" s="1"/>
      <c r="F687" s="1"/>
      <c r="G687" s="1"/>
      <c r="H687" s="1"/>
      <c r="I687" s="1"/>
      <c r="J687" s="6"/>
      <c r="K687" s="2"/>
      <c r="L687" s="2"/>
      <c r="M687" s="2"/>
      <c r="N687" s="2"/>
      <c r="O687" s="2"/>
      <c r="P687" s="2"/>
      <c r="Q687" s="2"/>
    </row>
    <row r="688" spans="1:17" x14ac:dyDescent="0.25">
      <c r="A688" s="1"/>
      <c r="B688" s="1"/>
      <c r="C688" s="4"/>
      <c r="D688" s="4"/>
      <c r="E688" s="1"/>
      <c r="F688" s="1"/>
      <c r="G688" s="1"/>
      <c r="H688" s="1"/>
      <c r="I688" s="1"/>
      <c r="J688" s="6"/>
      <c r="K688" s="2"/>
      <c r="L688" s="2"/>
      <c r="M688" s="2"/>
      <c r="N688" s="2"/>
      <c r="O688" s="2"/>
      <c r="P688" s="2"/>
      <c r="Q688" s="2"/>
    </row>
    <row r="689" spans="1:17" x14ac:dyDescent="0.25">
      <c r="A689" s="1"/>
      <c r="B689" s="1"/>
      <c r="C689" s="4"/>
      <c r="D689" s="4"/>
      <c r="E689" s="1"/>
      <c r="F689" s="1"/>
      <c r="G689" s="1"/>
      <c r="H689" s="1"/>
      <c r="I689" s="1"/>
      <c r="J689" s="6"/>
      <c r="K689" s="2"/>
      <c r="L689" s="2"/>
      <c r="M689" s="2"/>
      <c r="N689" s="2"/>
      <c r="O689" s="2"/>
      <c r="P689" s="2"/>
      <c r="Q689" s="2"/>
    </row>
    <row r="690" spans="1:17" x14ac:dyDescent="0.25">
      <c r="A690" s="1"/>
      <c r="B690" s="1"/>
      <c r="C690" s="4"/>
      <c r="D690" s="4"/>
      <c r="E690" s="1"/>
      <c r="F690" s="1"/>
      <c r="G690" s="1"/>
      <c r="H690" s="1"/>
      <c r="I690" s="1"/>
      <c r="J690" s="6"/>
      <c r="K690" s="2"/>
      <c r="L690" s="2"/>
      <c r="M690" s="2"/>
      <c r="N690" s="2"/>
      <c r="O690" s="2"/>
      <c r="P690" s="2"/>
      <c r="Q690" s="2"/>
    </row>
    <row r="691" spans="1:17" x14ac:dyDescent="0.25">
      <c r="A691" s="1"/>
      <c r="B691" s="1"/>
      <c r="C691" s="4"/>
      <c r="D691" s="4"/>
      <c r="E691" s="1"/>
      <c r="F691" s="1"/>
      <c r="G691" s="1"/>
      <c r="H691" s="1"/>
      <c r="I691" s="1"/>
      <c r="J691" s="6"/>
      <c r="K691" s="2"/>
      <c r="L691" s="2"/>
      <c r="M691" s="2"/>
      <c r="N691" s="2"/>
      <c r="O691" s="2"/>
      <c r="P691" s="2"/>
      <c r="Q691" s="2"/>
    </row>
    <row r="692" spans="1:17" x14ac:dyDescent="0.25">
      <c r="A692" s="1"/>
      <c r="B692" s="1"/>
      <c r="C692" s="4"/>
      <c r="D692" s="4"/>
      <c r="E692" s="1"/>
      <c r="F692" s="1"/>
      <c r="G692" s="1"/>
      <c r="H692" s="1"/>
      <c r="I692" s="1"/>
      <c r="J692" s="6"/>
      <c r="K692" s="2"/>
      <c r="L692" s="2"/>
      <c r="M692" s="2"/>
      <c r="N692" s="2"/>
      <c r="O692" s="2"/>
      <c r="P692" s="2"/>
      <c r="Q692" s="2"/>
    </row>
    <row r="693" spans="1:17" x14ac:dyDescent="0.25">
      <c r="A693" s="1"/>
      <c r="B693" s="1"/>
      <c r="C693" s="4"/>
      <c r="D693" s="4"/>
      <c r="E693" s="1"/>
      <c r="F693" s="1"/>
      <c r="G693" s="1"/>
      <c r="H693" s="1"/>
      <c r="I693" s="1"/>
      <c r="J693" s="6"/>
      <c r="K693" s="2"/>
      <c r="L693" s="2"/>
      <c r="M693" s="2"/>
      <c r="N693" s="2"/>
      <c r="O693" s="2"/>
      <c r="P693" s="2"/>
      <c r="Q693" s="2"/>
    </row>
    <row r="694" spans="1:17" x14ac:dyDescent="0.25">
      <c r="A694" s="1"/>
      <c r="B694" s="1"/>
      <c r="C694" s="4"/>
      <c r="D694" s="4"/>
      <c r="E694" s="1"/>
      <c r="F694" s="1"/>
      <c r="G694" s="1"/>
      <c r="H694" s="1"/>
      <c r="I694" s="1"/>
      <c r="J694" s="6"/>
      <c r="K694" s="2"/>
      <c r="L694" s="2"/>
      <c r="M694" s="2"/>
      <c r="N694" s="2"/>
      <c r="O694" s="2"/>
      <c r="P694" s="2"/>
      <c r="Q694" s="2"/>
    </row>
    <row r="695" spans="1:17" x14ac:dyDescent="0.25">
      <c r="A695" s="1"/>
      <c r="B695" s="1"/>
      <c r="C695" s="4"/>
      <c r="D695" s="4"/>
      <c r="E695" s="1"/>
      <c r="F695" s="1"/>
      <c r="G695" s="1"/>
      <c r="H695" s="1"/>
      <c r="I695" s="1"/>
      <c r="J695" s="6"/>
      <c r="K695" s="2"/>
      <c r="L695" s="2"/>
      <c r="M695" s="2"/>
      <c r="N695" s="2"/>
      <c r="O695" s="2"/>
      <c r="P695" s="2"/>
      <c r="Q695" s="2"/>
    </row>
    <row r="696" spans="1:17" x14ac:dyDescent="0.25">
      <c r="A696" s="1"/>
      <c r="B696" s="1"/>
      <c r="C696" s="4"/>
      <c r="D696" s="4"/>
      <c r="E696" s="1"/>
      <c r="F696" s="1"/>
      <c r="G696" s="1"/>
      <c r="H696" s="1"/>
      <c r="I696" s="1"/>
      <c r="J696" s="6"/>
      <c r="K696" s="2"/>
      <c r="L696" s="2"/>
      <c r="M696" s="2"/>
      <c r="N696" s="2"/>
      <c r="O696" s="2"/>
      <c r="P696" s="2"/>
      <c r="Q696" s="2"/>
    </row>
    <row r="697" spans="1:17" x14ac:dyDescent="0.25">
      <c r="A697" s="1"/>
      <c r="B697" s="1"/>
      <c r="C697" s="4"/>
      <c r="D697" s="4"/>
      <c r="E697" s="1"/>
      <c r="F697" s="1"/>
      <c r="G697" s="1"/>
      <c r="H697" s="1"/>
      <c r="I697" s="1"/>
      <c r="J697" s="6"/>
      <c r="K697" s="2"/>
      <c r="L697" s="2"/>
      <c r="M697" s="2"/>
      <c r="N697" s="2"/>
      <c r="O697" s="2"/>
      <c r="P697" s="2"/>
      <c r="Q697" s="2"/>
    </row>
    <row r="698" spans="1:17" x14ac:dyDescent="0.25">
      <c r="A698" s="1"/>
      <c r="B698" s="1"/>
      <c r="C698" s="4"/>
      <c r="D698" s="4"/>
      <c r="E698" s="1"/>
      <c r="F698" s="1"/>
      <c r="G698" s="1"/>
      <c r="H698" s="1"/>
      <c r="I698" s="1"/>
      <c r="J698" s="6"/>
      <c r="K698" s="2"/>
      <c r="L698" s="2"/>
      <c r="M698" s="2"/>
      <c r="N698" s="2"/>
      <c r="O698" s="2"/>
      <c r="P698" s="2"/>
      <c r="Q698" s="2"/>
    </row>
    <row r="699" spans="1:17" x14ac:dyDescent="0.25">
      <c r="A699" s="1"/>
      <c r="B699" s="1"/>
      <c r="C699" s="4"/>
      <c r="D699" s="4"/>
      <c r="E699" s="1"/>
      <c r="F699" s="1"/>
      <c r="G699" s="1"/>
      <c r="H699" s="1"/>
      <c r="I699" s="1"/>
      <c r="J699" s="6"/>
      <c r="K699" s="2"/>
      <c r="L699" s="2"/>
      <c r="M699" s="2"/>
      <c r="N699" s="2"/>
      <c r="O699" s="2"/>
      <c r="P699" s="2"/>
      <c r="Q699" s="2"/>
    </row>
    <row r="700" spans="1:17" x14ac:dyDescent="0.25">
      <c r="A700" s="1"/>
      <c r="B700" s="1"/>
      <c r="C700" s="4"/>
      <c r="D700" s="4"/>
      <c r="E700" s="1"/>
      <c r="F700" s="1"/>
      <c r="G700" s="1"/>
      <c r="H700" s="1"/>
      <c r="I700" s="1"/>
      <c r="J700" s="6"/>
      <c r="K700" s="2"/>
      <c r="L700" s="2"/>
      <c r="M700" s="2"/>
      <c r="N700" s="2"/>
      <c r="O700" s="2"/>
      <c r="P700" s="2"/>
      <c r="Q700" s="2"/>
    </row>
    <row r="701" spans="1:17" x14ac:dyDescent="0.25">
      <c r="A701" s="1"/>
      <c r="B701" s="1"/>
      <c r="C701" s="4"/>
      <c r="D701" s="4"/>
      <c r="E701" s="1"/>
      <c r="F701" s="1"/>
      <c r="G701" s="1"/>
      <c r="H701" s="1"/>
      <c r="I701" s="1"/>
      <c r="J701" s="6"/>
      <c r="K701" s="2"/>
      <c r="L701" s="2"/>
      <c r="M701" s="2"/>
      <c r="N701" s="2"/>
      <c r="O701" s="2"/>
      <c r="P701" s="2"/>
      <c r="Q701" s="2"/>
    </row>
    <row r="702" spans="1:17" x14ac:dyDescent="0.25">
      <c r="A702" s="1"/>
      <c r="B702" s="1"/>
      <c r="C702" s="4"/>
      <c r="D702" s="4"/>
      <c r="E702" s="1"/>
      <c r="F702" s="1"/>
      <c r="G702" s="1"/>
      <c r="H702" s="1"/>
      <c r="I702" s="1"/>
      <c r="J702" s="6"/>
      <c r="K702" s="2"/>
      <c r="L702" s="2"/>
      <c r="M702" s="2"/>
      <c r="N702" s="2"/>
      <c r="O702" s="2"/>
      <c r="P702" s="2"/>
      <c r="Q702" s="2"/>
    </row>
    <row r="703" spans="1:17" x14ac:dyDescent="0.25">
      <c r="A703" s="1"/>
      <c r="B703" s="1"/>
      <c r="C703" s="4"/>
      <c r="D703" s="4"/>
      <c r="E703" s="1"/>
      <c r="F703" s="1"/>
      <c r="G703" s="1"/>
      <c r="H703" s="1"/>
      <c r="I703" s="1"/>
      <c r="J703" s="6"/>
      <c r="K703" s="2"/>
      <c r="L703" s="2"/>
      <c r="M703" s="2"/>
      <c r="N703" s="2"/>
      <c r="O703" s="2"/>
      <c r="P703" s="2"/>
      <c r="Q703" s="2"/>
    </row>
    <row r="704" spans="1:17" x14ac:dyDescent="0.25">
      <c r="A704" s="1"/>
      <c r="B704" s="1"/>
      <c r="C704" s="4"/>
      <c r="D704" s="4"/>
      <c r="E704" s="1"/>
      <c r="F704" s="1"/>
      <c r="G704" s="1"/>
      <c r="H704" s="1"/>
      <c r="I704" s="1"/>
      <c r="J704" s="6"/>
      <c r="K704" s="2"/>
      <c r="L704" s="2"/>
      <c r="M704" s="2"/>
      <c r="N704" s="2"/>
      <c r="O704" s="2"/>
      <c r="P704" s="2"/>
      <c r="Q704" s="2"/>
    </row>
    <row r="705" spans="1:17" x14ac:dyDescent="0.25">
      <c r="A705" s="1"/>
      <c r="B705" s="1"/>
      <c r="C705" s="4"/>
      <c r="D705" s="4"/>
      <c r="E705" s="1"/>
      <c r="F705" s="1"/>
      <c r="G705" s="1"/>
      <c r="H705" s="1"/>
      <c r="I705" s="1"/>
      <c r="J705" s="6"/>
      <c r="K705" s="2"/>
      <c r="L705" s="2"/>
      <c r="M705" s="2"/>
      <c r="N705" s="2"/>
      <c r="O705" s="2"/>
      <c r="P705" s="2"/>
      <c r="Q705" s="2"/>
    </row>
    <row r="706" spans="1:17" x14ac:dyDescent="0.25">
      <c r="A706" s="1"/>
      <c r="B706" s="1"/>
      <c r="C706" s="4"/>
      <c r="D706" s="4"/>
      <c r="E706" s="1"/>
      <c r="F706" s="1"/>
      <c r="G706" s="1"/>
      <c r="H706" s="1"/>
      <c r="I706" s="1"/>
      <c r="J706" s="6"/>
      <c r="K706" s="2"/>
      <c r="L706" s="2"/>
      <c r="M706" s="2"/>
      <c r="N706" s="2"/>
      <c r="O706" s="2"/>
      <c r="P706" s="2"/>
      <c r="Q706" s="2"/>
    </row>
    <row r="707" spans="1:17" x14ac:dyDescent="0.25">
      <c r="A707" s="1"/>
      <c r="B707" s="1"/>
      <c r="C707" s="4"/>
      <c r="D707" s="4"/>
      <c r="E707" s="1"/>
      <c r="F707" s="1"/>
      <c r="G707" s="1"/>
      <c r="H707" s="1"/>
      <c r="I707" s="1"/>
      <c r="J707" s="6"/>
      <c r="K707" s="2"/>
      <c r="L707" s="2"/>
      <c r="M707" s="2"/>
      <c r="N707" s="2"/>
      <c r="O707" s="2"/>
      <c r="P707" s="2"/>
      <c r="Q707" s="2"/>
    </row>
    <row r="708" spans="1:17" x14ac:dyDescent="0.25">
      <c r="A708" s="1"/>
      <c r="B708" s="1"/>
      <c r="C708" s="4"/>
      <c r="D708" s="4"/>
      <c r="E708" s="1"/>
      <c r="F708" s="1"/>
      <c r="G708" s="1"/>
      <c r="H708" s="1"/>
      <c r="I708" s="1"/>
      <c r="J708" s="6"/>
      <c r="K708" s="2"/>
      <c r="L708" s="2"/>
      <c r="M708" s="2"/>
      <c r="N708" s="2"/>
      <c r="O708" s="2"/>
      <c r="P708" s="2"/>
      <c r="Q708" s="2"/>
    </row>
    <row r="709" spans="1:17" x14ac:dyDescent="0.25">
      <c r="A709" s="1"/>
      <c r="B709" s="1"/>
      <c r="C709" s="4"/>
      <c r="D709" s="4"/>
      <c r="E709" s="1"/>
      <c r="F709" s="1"/>
      <c r="G709" s="1"/>
      <c r="H709" s="1"/>
      <c r="I709" s="1"/>
      <c r="J709" s="6"/>
      <c r="K709" s="2"/>
      <c r="L709" s="2"/>
      <c r="M709" s="2"/>
      <c r="N709" s="2"/>
      <c r="O709" s="2"/>
      <c r="P709" s="2"/>
      <c r="Q709" s="2"/>
    </row>
    <row r="710" spans="1:17" x14ac:dyDescent="0.25">
      <c r="A710" s="1"/>
      <c r="B710" s="1"/>
      <c r="C710" s="4"/>
      <c r="D710" s="4"/>
      <c r="E710" s="1"/>
      <c r="F710" s="1"/>
      <c r="G710" s="1"/>
      <c r="H710" s="1"/>
      <c r="I710" s="1"/>
      <c r="J710" s="6"/>
      <c r="K710" s="2"/>
      <c r="L710" s="2"/>
      <c r="M710" s="2"/>
      <c r="N710" s="2"/>
      <c r="O710" s="2"/>
      <c r="P710" s="2"/>
      <c r="Q710" s="2"/>
    </row>
    <row r="711" spans="1:17" x14ac:dyDescent="0.25">
      <c r="A711" s="1"/>
      <c r="B711" s="1"/>
      <c r="C711" s="4"/>
      <c r="D711" s="4"/>
      <c r="E711" s="1"/>
      <c r="F711" s="1"/>
      <c r="G711" s="1"/>
      <c r="H711" s="1"/>
      <c r="I711" s="1"/>
      <c r="J711" s="6"/>
      <c r="K711" s="2"/>
      <c r="L711" s="2"/>
      <c r="M711" s="2"/>
      <c r="N711" s="2"/>
      <c r="O711" s="2"/>
      <c r="P711" s="2"/>
      <c r="Q711" s="2"/>
    </row>
    <row r="712" spans="1:17" x14ac:dyDescent="0.25">
      <c r="A712" s="1"/>
      <c r="B712" s="1"/>
      <c r="C712" s="4"/>
      <c r="D712" s="4"/>
      <c r="E712" s="1"/>
      <c r="F712" s="1"/>
      <c r="G712" s="1"/>
      <c r="H712" s="1"/>
      <c r="I712" s="1"/>
      <c r="J712" s="6"/>
      <c r="K712" s="2"/>
      <c r="L712" s="2"/>
      <c r="M712" s="2"/>
      <c r="N712" s="2"/>
      <c r="O712" s="2"/>
      <c r="P712" s="2"/>
      <c r="Q712" s="2"/>
    </row>
    <row r="713" spans="1:17" x14ac:dyDescent="0.25">
      <c r="A713" s="1"/>
      <c r="B713" s="1"/>
      <c r="C713" s="4"/>
      <c r="D713" s="4"/>
      <c r="E713" s="1"/>
      <c r="F713" s="1"/>
      <c r="G713" s="1"/>
      <c r="H713" s="1"/>
      <c r="I713" s="1"/>
      <c r="J713" s="6"/>
      <c r="K713" s="2"/>
      <c r="L713" s="2"/>
      <c r="M713" s="2"/>
      <c r="N713" s="2"/>
      <c r="O713" s="2"/>
      <c r="P713" s="2"/>
      <c r="Q713" s="2"/>
    </row>
    <row r="714" spans="1:17" x14ac:dyDescent="0.25">
      <c r="A714" s="1"/>
      <c r="B714" s="1"/>
      <c r="C714" s="4"/>
      <c r="D714" s="4"/>
      <c r="E714" s="1"/>
      <c r="F714" s="1"/>
      <c r="G714" s="1"/>
      <c r="H714" s="1"/>
      <c r="I714" s="1"/>
      <c r="J714" s="6"/>
      <c r="K714" s="2"/>
      <c r="L714" s="2"/>
      <c r="M714" s="2"/>
      <c r="N714" s="2"/>
      <c r="O714" s="2"/>
      <c r="P714" s="2"/>
      <c r="Q714" s="2"/>
    </row>
    <row r="715" spans="1:17" x14ac:dyDescent="0.25">
      <c r="A715" s="1"/>
      <c r="B715" s="1"/>
      <c r="C715" s="4"/>
      <c r="D715" s="4"/>
      <c r="E715" s="1"/>
      <c r="F715" s="1"/>
      <c r="G715" s="1"/>
      <c r="H715" s="1"/>
      <c r="I715" s="1"/>
      <c r="J715" s="6"/>
      <c r="K715" s="2"/>
      <c r="L715" s="2"/>
      <c r="M715" s="2"/>
      <c r="N715" s="2"/>
      <c r="O715" s="2"/>
      <c r="P715" s="2"/>
      <c r="Q715" s="2"/>
    </row>
    <row r="716" spans="1:17" x14ac:dyDescent="0.25">
      <c r="A716" s="1"/>
      <c r="B716" s="1"/>
      <c r="C716" s="4"/>
      <c r="D716" s="4"/>
      <c r="E716" s="1"/>
      <c r="F716" s="1"/>
      <c r="G716" s="1"/>
      <c r="H716" s="1"/>
      <c r="I716" s="1"/>
      <c r="J716" s="6"/>
      <c r="K716" s="2"/>
      <c r="L716" s="2"/>
      <c r="M716" s="2"/>
      <c r="N716" s="2"/>
      <c r="O716" s="2"/>
      <c r="P716" s="2"/>
      <c r="Q716" s="2"/>
    </row>
    <row r="717" spans="1:17" x14ac:dyDescent="0.25">
      <c r="A717" s="1"/>
      <c r="B717" s="1"/>
      <c r="C717" s="4"/>
      <c r="D717" s="4"/>
      <c r="E717" s="1"/>
      <c r="F717" s="1"/>
      <c r="G717" s="1"/>
      <c r="H717" s="1"/>
      <c r="I717" s="1"/>
      <c r="J717" s="6"/>
      <c r="K717" s="2"/>
      <c r="L717" s="2"/>
      <c r="M717" s="2"/>
      <c r="N717" s="2"/>
      <c r="O717" s="2"/>
      <c r="P717" s="2"/>
      <c r="Q717" s="2"/>
    </row>
    <row r="718" spans="1:17" x14ac:dyDescent="0.25">
      <c r="A718" s="1"/>
      <c r="B718" s="1"/>
      <c r="C718" s="4"/>
      <c r="D718" s="4"/>
      <c r="E718" s="1"/>
      <c r="F718" s="1"/>
      <c r="G718" s="1"/>
      <c r="H718" s="1"/>
      <c r="I718" s="1"/>
      <c r="J718" s="6"/>
      <c r="K718" s="2"/>
      <c r="L718" s="2"/>
      <c r="M718" s="2"/>
      <c r="N718" s="2"/>
      <c r="O718" s="2"/>
      <c r="P718" s="2"/>
      <c r="Q718" s="2"/>
    </row>
    <row r="719" spans="1:17" x14ac:dyDescent="0.25">
      <c r="A719" s="1"/>
      <c r="B719" s="1"/>
      <c r="C719" s="4"/>
      <c r="D719" s="4"/>
      <c r="E719" s="1"/>
      <c r="F719" s="1"/>
      <c r="G719" s="1"/>
      <c r="H719" s="1"/>
      <c r="I719" s="1"/>
      <c r="J719" s="6"/>
      <c r="K719" s="2"/>
      <c r="L719" s="2"/>
      <c r="M719" s="2"/>
      <c r="N719" s="2"/>
      <c r="O719" s="2"/>
      <c r="P719" s="2"/>
      <c r="Q719" s="2"/>
    </row>
    <row r="720" spans="1:17" x14ac:dyDescent="0.25">
      <c r="A720" s="1"/>
      <c r="B720" s="1"/>
      <c r="C720" s="4"/>
      <c r="D720" s="4"/>
      <c r="E720" s="1"/>
      <c r="F720" s="1"/>
      <c r="G720" s="1"/>
      <c r="H720" s="1"/>
      <c r="I720" s="1"/>
      <c r="J720" s="6"/>
      <c r="K720" s="2"/>
      <c r="L720" s="2"/>
      <c r="M720" s="2"/>
      <c r="N720" s="2"/>
      <c r="O720" s="2"/>
      <c r="P720" s="2"/>
      <c r="Q720" s="2"/>
    </row>
    <row r="721" spans="1:17" x14ac:dyDescent="0.25">
      <c r="A721" s="1"/>
      <c r="B721" s="1"/>
      <c r="C721" s="4"/>
      <c r="D721" s="4"/>
      <c r="E721" s="1"/>
      <c r="F721" s="1"/>
      <c r="G721" s="1"/>
      <c r="H721" s="1"/>
      <c r="I721" s="1"/>
      <c r="J721" s="6"/>
      <c r="K721" s="2"/>
      <c r="L721" s="2"/>
      <c r="M721" s="2"/>
      <c r="N721" s="2"/>
      <c r="O721" s="2"/>
      <c r="P721" s="2"/>
      <c r="Q721" s="2"/>
    </row>
    <row r="722" spans="1:17" x14ac:dyDescent="0.25">
      <c r="A722" s="1"/>
      <c r="B722" s="1"/>
      <c r="C722" s="4"/>
      <c r="D722" s="4"/>
      <c r="E722" s="1"/>
      <c r="F722" s="1"/>
      <c r="G722" s="1"/>
      <c r="H722" s="1"/>
      <c r="I722" s="1"/>
      <c r="J722" s="6"/>
      <c r="K722" s="2"/>
      <c r="L722" s="2"/>
      <c r="M722" s="2"/>
      <c r="N722" s="2"/>
      <c r="O722" s="2"/>
      <c r="P722" s="2"/>
      <c r="Q722" s="2"/>
    </row>
    <row r="723" spans="1:17" x14ac:dyDescent="0.25">
      <c r="A723" s="1"/>
      <c r="B723" s="1"/>
      <c r="C723" s="4"/>
      <c r="D723" s="4"/>
      <c r="E723" s="1"/>
      <c r="F723" s="1"/>
      <c r="G723" s="1"/>
      <c r="H723" s="1"/>
      <c r="I723" s="1"/>
      <c r="J723" s="6"/>
      <c r="K723" s="2"/>
      <c r="L723" s="2"/>
      <c r="M723" s="2"/>
      <c r="N723" s="2"/>
      <c r="O723" s="2"/>
      <c r="P723" s="2"/>
      <c r="Q723" s="2"/>
    </row>
    <row r="724" spans="1:17" x14ac:dyDescent="0.25">
      <c r="A724" s="1"/>
      <c r="B724" s="1"/>
      <c r="C724" s="4"/>
      <c r="D724" s="4"/>
      <c r="E724" s="1"/>
      <c r="F724" s="1"/>
      <c r="G724" s="1"/>
      <c r="H724" s="1"/>
      <c r="I724" s="1"/>
      <c r="J724" s="6"/>
      <c r="K724" s="2"/>
      <c r="L724" s="2"/>
      <c r="M724" s="2"/>
      <c r="N724" s="2"/>
      <c r="O724" s="2"/>
      <c r="P724" s="2"/>
      <c r="Q724" s="2"/>
    </row>
    <row r="725" spans="1:17" x14ac:dyDescent="0.25">
      <c r="A725" s="1"/>
      <c r="B725" s="1"/>
      <c r="C725" s="4"/>
      <c r="D725" s="4"/>
      <c r="E725" s="1"/>
      <c r="F725" s="1"/>
      <c r="G725" s="1"/>
      <c r="H725" s="1"/>
      <c r="I725" s="1"/>
      <c r="J725" s="6"/>
      <c r="K725" s="2"/>
      <c r="L725" s="2"/>
      <c r="M725" s="2"/>
      <c r="N725" s="2"/>
      <c r="O725" s="2"/>
      <c r="P725" s="2"/>
      <c r="Q725" s="2"/>
    </row>
    <row r="726" spans="1:17" x14ac:dyDescent="0.25">
      <c r="A726" s="1"/>
      <c r="B726" s="1"/>
      <c r="C726" s="4"/>
      <c r="D726" s="4"/>
      <c r="E726" s="1"/>
      <c r="F726" s="1"/>
      <c r="G726" s="1"/>
      <c r="H726" s="1"/>
      <c r="I726" s="1"/>
      <c r="J726" s="6"/>
      <c r="K726" s="2"/>
      <c r="L726" s="2"/>
      <c r="M726" s="2"/>
      <c r="N726" s="2"/>
      <c r="O726" s="2"/>
      <c r="P726" s="2"/>
      <c r="Q726" s="2"/>
    </row>
    <row r="727" spans="1:17" x14ac:dyDescent="0.25">
      <c r="A727" s="1"/>
      <c r="B727" s="1"/>
      <c r="C727" s="4"/>
      <c r="D727" s="4"/>
      <c r="E727" s="1"/>
      <c r="F727" s="1"/>
      <c r="G727" s="1"/>
      <c r="H727" s="1"/>
      <c r="I727" s="1"/>
      <c r="J727" s="6"/>
      <c r="K727" s="2"/>
      <c r="L727" s="2"/>
      <c r="M727" s="2"/>
      <c r="N727" s="2"/>
      <c r="O727" s="2"/>
      <c r="P727" s="2"/>
      <c r="Q727" s="2"/>
    </row>
    <row r="728" spans="1:17" x14ac:dyDescent="0.25">
      <c r="A728" s="1"/>
      <c r="B728" s="1"/>
      <c r="C728" s="4"/>
      <c r="D728" s="4"/>
      <c r="E728" s="1"/>
      <c r="F728" s="1"/>
      <c r="G728" s="1"/>
      <c r="H728" s="1"/>
      <c r="I728" s="1"/>
      <c r="J728" s="6"/>
      <c r="K728" s="2"/>
      <c r="L728" s="2"/>
      <c r="M728" s="2"/>
      <c r="N728" s="2"/>
      <c r="O728" s="2"/>
      <c r="P728" s="2"/>
      <c r="Q728" s="2"/>
    </row>
    <row r="729" spans="1:17" x14ac:dyDescent="0.25">
      <c r="A729" s="1"/>
      <c r="B729" s="1"/>
      <c r="C729" s="4"/>
      <c r="D729" s="4"/>
      <c r="E729" s="1"/>
      <c r="F729" s="1"/>
      <c r="G729" s="1"/>
      <c r="H729" s="1"/>
      <c r="I729" s="1"/>
      <c r="J729" s="6"/>
      <c r="K729" s="2"/>
      <c r="L729" s="2"/>
      <c r="M729" s="2"/>
      <c r="N729" s="2"/>
      <c r="O729" s="2"/>
      <c r="P729" s="2"/>
      <c r="Q729" s="2"/>
    </row>
    <row r="730" spans="1:17" x14ac:dyDescent="0.25">
      <c r="A730" s="1"/>
      <c r="B730" s="1"/>
      <c r="C730" s="4"/>
      <c r="D730" s="4"/>
      <c r="E730" s="1"/>
      <c r="F730" s="1"/>
      <c r="G730" s="1"/>
      <c r="H730" s="1"/>
      <c r="I730" s="1"/>
      <c r="J730" s="6"/>
      <c r="K730" s="2"/>
      <c r="L730" s="2"/>
      <c r="M730" s="2"/>
      <c r="N730" s="2"/>
      <c r="O730" s="2"/>
      <c r="P730" s="2"/>
      <c r="Q730" s="2"/>
    </row>
    <row r="731" spans="1:17" x14ac:dyDescent="0.25">
      <c r="A731" s="1"/>
      <c r="B731" s="1"/>
      <c r="C731" s="4"/>
      <c r="D731" s="4"/>
      <c r="E731" s="1"/>
      <c r="F731" s="1"/>
      <c r="G731" s="1"/>
      <c r="H731" s="1"/>
      <c r="I731" s="1"/>
      <c r="J731" s="6"/>
      <c r="K731" s="2"/>
      <c r="L731" s="2"/>
      <c r="M731" s="2"/>
      <c r="N731" s="2"/>
      <c r="O731" s="2"/>
      <c r="P731" s="2"/>
      <c r="Q731" s="2"/>
    </row>
    <row r="732" spans="1:17" x14ac:dyDescent="0.25">
      <c r="A732" s="1"/>
      <c r="B732" s="1"/>
      <c r="C732" s="4"/>
      <c r="D732" s="4"/>
      <c r="E732" s="1"/>
      <c r="F732" s="1"/>
      <c r="G732" s="1"/>
      <c r="H732" s="1"/>
      <c r="I732" s="1"/>
      <c r="J732" s="6"/>
      <c r="K732" s="2"/>
      <c r="L732" s="2"/>
      <c r="M732" s="2"/>
      <c r="N732" s="2"/>
      <c r="O732" s="2"/>
      <c r="P732" s="2"/>
      <c r="Q732" s="2"/>
    </row>
    <row r="733" spans="1:17" x14ac:dyDescent="0.25">
      <c r="A733" s="1"/>
      <c r="B733" s="1"/>
      <c r="C733" s="4"/>
      <c r="D733" s="4"/>
      <c r="E733" s="1"/>
      <c r="F733" s="1"/>
      <c r="G733" s="1"/>
      <c r="H733" s="1"/>
      <c r="I733" s="1"/>
      <c r="J733" s="6"/>
      <c r="K733" s="2"/>
      <c r="L733" s="2"/>
      <c r="M733" s="2"/>
      <c r="N733" s="2"/>
      <c r="O733" s="2"/>
      <c r="P733" s="2"/>
      <c r="Q733" s="2"/>
    </row>
    <row r="734" spans="1:17" x14ac:dyDescent="0.25">
      <c r="A734" s="1"/>
      <c r="B734" s="1"/>
      <c r="C734" s="4"/>
      <c r="D734" s="4"/>
      <c r="E734" s="1"/>
      <c r="F734" s="1"/>
      <c r="G734" s="1"/>
      <c r="H734" s="1"/>
      <c r="I734" s="1"/>
      <c r="J734" s="6"/>
      <c r="K734" s="2"/>
      <c r="L734" s="2"/>
      <c r="M734" s="2"/>
      <c r="N734" s="2"/>
      <c r="O734" s="2"/>
      <c r="P734" s="2"/>
      <c r="Q734" s="2"/>
    </row>
    <row r="735" spans="1:17" x14ac:dyDescent="0.25">
      <c r="A735" s="1"/>
      <c r="B735" s="1"/>
      <c r="C735" s="4"/>
      <c r="D735" s="4"/>
      <c r="E735" s="1"/>
      <c r="F735" s="1"/>
      <c r="G735" s="1"/>
      <c r="H735" s="1"/>
      <c r="I735" s="1"/>
      <c r="J735" s="6"/>
      <c r="K735" s="2"/>
      <c r="L735" s="2"/>
      <c r="M735" s="2"/>
      <c r="N735" s="2"/>
      <c r="O735" s="2"/>
      <c r="P735" s="2"/>
      <c r="Q735" s="2"/>
    </row>
    <row r="736" spans="1:17" x14ac:dyDescent="0.25">
      <c r="A736" s="1"/>
      <c r="B736" s="1"/>
      <c r="C736" s="4"/>
      <c r="D736" s="4"/>
      <c r="E736" s="1"/>
      <c r="F736" s="1"/>
      <c r="G736" s="1"/>
      <c r="H736" s="1"/>
      <c r="I736" s="1"/>
      <c r="J736" s="6"/>
      <c r="K736" s="2"/>
      <c r="L736" s="2"/>
      <c r="M736" s="2"/>
      <c r="N736" s="2"/>
      <c r="O736" s="2"/>
      <c r="P736" s="2"/>
      <c r="Q736" s="2"/>
    </row>
    <row r="737" spans="1:17" x14ac:dyDescent="0.25">
      <c r="A737" s="1"/>
      <c r="B737" s="1"/>
      <c r="C737" s="4"/>
      <c r="D737" s="4"/>
      <c r="E737" s="1"/>
      <c r="F737" s="1"/>
      <c r="G737" s="1"/>
      <c r="H737" s="1"/>
      <c r="I737" s="1"/>
      <c r="J737" s="6"/>
      <c r="K737" s="2"/>
      <c r="L737" s="2"/>
      <c r="M737" s="2"/>
      <c r="N737" s="2"/>
      <c r="O737" s="2"/>
      <c r="P737" s="2"/>
      <c r="Q737" s="2"/>
    </row>
    <row r="738" spans="1:17" x14ac:dyDescent="0.25">
      <c r="A738" s="1"/>
      <c r="B738" s="1"/>
      <c r="C738" s="4"/>
      <c r="D738" s="4"/>
      <c r="E738" s="1"/>
      <c r="F738" s="1"/>
      <c r="G738" s="1"/>
      <c r="H738" s="1"/>
      <c r="I738" s="1"/>
      <c r="J738" s="6"/>
      <c r="K738" s="2"/>
      <c r="L738" s="2"/>
      <c r="M738" s="2"/>
      <c r="N738" s="2"/>
      <c r="O738" s="2"/>
      <c r="P738" s="2"/>
      <c r="Q738" s="2"/>
    </row>
    <row r="739" spans="1:17" x14ac:dyDescent="0.25">
      <c r="A739" s="1"/>
      <c r="B739" s="1"/>
      <c r="C739" s="4"/>
      <c r="D739" s="4"/>
      <c r="E739" s="1"/>
      <c r="F739" s="1"/>
      <c r="G739" s="1"/>
      <c r="H739" s="1"/>
      <c r="I739" s="1"/>
      <c r="J739" s="6"/>
      <c r="K739" s="2"/>
      <c r="L739" s="2"/>
      <c r="M739" s="2"/>
      <c r="N739" s="2"/>
      <c r="O739" s="2"/>
      <c r="P739" s="2"/>
      <c r="Q739" s="2"/>
    </row>
    <row r="740" spans="1:17" x14ac:dyDescent="0.25">
      <c r="A740" s="1"/>
      <c r="B740" s="1"/>
      <c r="C740" s="4"/>
      <c r="D740" s="4"/>
      <c r="E740" s="1"/>
      <c r="F740" s="1"/>
      <c r="G740" s="1"/>
      <c r="H740" s="1"/>
      <c r="I740" s="1"/>
      <c r="J740" s="6"/>
      <c r="K740" s="2"/>
      <c r="L740" s="2"/>
      <c r="M740" s="2"/>
      <c r="N740" s="2"/>
      <c r="O740" s="2"/>
      <c r="P740" s="2"/>
      <c r="Q740" s="2"/>
    </row>
    <row r="741" spans="1:17" x14ac:dyDescent="0.25">
      <c r="A741" s="1"/>
      <c r="B741" s="1"/>
      <c r="C741" s="4"/>
      <c r="D741" s="4"/>
      <c r="E741" s="1"/>
      <c r="F741" s="1"/>
      <c r="G741" s="1"/>
      <c r="H741" s="1"/>
      <c r="I741" s="1"/>
      <c r="J741" s="6"/>
      <c r="K741" s="2"/>
      <c r="L741" s="2"/>
      <c r="M741" s="2"/>
      <c r="N741" s="2"/>
      <c r="O741" s="2"/>
      <c r="P741" s="2"/>
      <c r="Q741" s="2"/>
    </row>
    <row r="742" spans="1:17" x14ac:dyDescent="0.25">
      <c r="A742" s="1"/>
      <c r="B742" s="1"/>
      <c r="C742" s="4"/>
      <c r="D742" s="4"/>
      <c r="E742" s="1"/>
      <c r="F742" s="1"/>
      <c r="G742" s="1"/>
      <c r="H742" s="1"/>
      <c r="I742" s="1"/>
      <c r="J742" s="6"/>
      <c r="K742" s="2"/>
      <c r="L742" s="2"/>
      <c r="M742" s="2"/>
      <c r="N742" s="2"/>
      <c r="O742" s="2"/>
      <c r="P742" s="2"/>
      <c r="Q742" s="2"/>
    </row>
    <row r="743" spans="1:17" x14ac:dyDescent="0.25">
      <c r="A743" s="1"/>
      <c r="B743" s="1"/>
      <c r="C743" s="4"/>
      <c r="D743" s="4"/>
      <c r="E743" s="1"/>
      <c r="F743" s="1"/>
      <c r="G743" s="1"/>
      <c r="H743" s="1"/>
      <c r="I743" s="1"/>
      <c r="J743" s="6"/>
      <c r="K743" s="2"/>
      <c r="L743" s="2"/>
      <c r="M743" s="2"/>
      <c r="N743" s="2"/>
      <c r="O743" s="2"/>
      <c r="P743" s="2"/>
      <c r="Q743" s="2"/>
    </row>
    <row r="744" spans="1:17" x14ac:dyDescent="0.25">
      <c r="A744" s="1"/>
      <c r="B744" s="1"/>
      <c r="C744" s="4"/>
      <c r="D744" s="4"/>
      <c r="E744" s="1"/>
      <c r="F744" s="1"/>
      <c r="G744" s="1"/>
      <c r="H744" s="1"/>
      <c r="I744" s="1"/>
      <c r="J744" s="6"/>
      <c r="K744" s="2"/>
      <c r="L744" s="2"/>
      <c r="M744" s="2"/>
      <c r="N744" s="2"/>
      <c r="O744" s="2"/>
      <c r="P744" s="2"/>
      <c r="Q744" s="2"/>
    </row>
    <row r="745" spans="1:17" x14ac:dyDescent="0.25">
      <c r="A745" s="1"/>
      <c r="B745" s="1"/>
      <c r="C745" s="4"/>
      <c r="D745" s="4"/>
      <c r="E745" s="1"/>
      <c r="F745" s="1"/>
      <c r="G745" s="1"/>
      <c r="H745" s="1"/>
      <c r="I745" s="1"/>
      <c r="J745" s="6"/>
      <c r="K745" s="2"/>
      <c r="L745" s="2"/>
      <c r="M745" s="2"/>
      <c r="N745" s="2"/>
      <c r="O745" s="2"/>
      <c r="P745" s="2"/>
      <c r="Q745" s="2"/>
    </row>
    <row r="746" spans="1:17" x14ac:dyDescent="0.25">
      <c r="A746" s="1"/>
      <c r="B746" s="1"/>
      <c r="C746" s="4"/>
      <c r="D746" s="4"/>
      <c r="E746" s="1"/>
      <c r="F746" s="1"/>
      <c r="G746" s="1"/>
      <c r="H746" s="1"/>
      <c r="I746" s="1"/>
      <c r="J746" s="6"/>
      <c r="K746" s="2"/>
      <c r="L746" s="2"/>
      <c r="M746" s="2"/>
      <c r="N746" s="2"/>
      <c r="O746" s="2"/>
      <c r="P746" s="2"/>
      <c r="Q746" s="2"/>
    </row>
    <row r="747" spans="1:17" x14ac:dyDescent="0.25">
      <c r="A747" s="1"/>
      <c r="B747" s="1"/>
      <c r="C747" s="4"/>
      <c r="D747" s="4"/>
      <c r="E747" s="1"/>
      <c r="F747" s="1"/>
      <c r="G747" s="1"/>
      <c r="H747" s="1"/>
      <c r="I747" s="1"/>
      <c r="J747" s="6"/>
      <c r="K747" s="2"/>
      <c r="L747" s="2"/>
      <c r="M747" s="2"/>
      <c r="N747" s="2"/>
      <c r="O747" s="2"/>
      <c r="P747" s="2"/>
      <c r="Q747" s="2"/>
    </row>
    <row r="748" spans="1:17" x14ac:dyDescent="0.25">
      <c r="A748" s="1"/>
      <c r="B748" s="1"/>
      <c r="C748" s="4"/>
      <c r="D748" s="4"/>
      <c r="E748" s="1"/>
      <c r="F748" s="1"/>
      <c r="G748" s="1"/>
      <c r="H748" s="1"/>
      <c r="I748" s="1"/>
      <c r="J748" s="6"/>
      <c r="K748" s="2"/>
      <c r="L748" s="2"/>
      <c r="M748" s="2"/>
      <c r="N748" s="2"/>
      <c r="O748" s="2"/>
      <c r="P748" s="2"/>
      <c r="Q748" s="2"/>
    </row>
    <row r="749" spans="1:17" x14ac:dyDescent="0.25">
      <c r="A749" s="1"/>
      <c r="B749" s="1"/>
      <c r="C749" s="4"/>
      <c r="D749" s="4"/>
      <c r="E749" s="1"/>
      <c r="F749" s="1"/>
      <c r="G749" s="1"/>
      <c r="H749" s="1"/>
      <c r="I749" s="1"/>
      <c r="J749" s="6"/>
      <c r="K749" s="2"/>
      <c r="L749" s="2"/>
      <c r="M749" s="2"/>
      <c r="N749" s="2"/>
      <c r="O749" s="2"/>
      <c r="P749" s="2"/>
      <c r="Q749" s="2"/>
    </row>
    <row r="750" spans="1:17" x14ac:dyDescent="0.25">
      <c r="A750" s="1"/>
      <c r="B750" s="1"/>
      <c r="C750" s="4"/>
      <c r="D750" s="4"/>
      <c r="E750" s="1"/>
      <c r="F750" s="1"/>
      <c r="G750" s="1"/>
      <c r="H750" s="1"/>
      <c r="I750" s="1"/>
      <c r="J750" s="6"/>
      <c r="K750" s="2"/>
      <c r="L750" s="2"/>
      <c r="M750" s="2"/>
      <c r="N750" s="2"/>
      <c r="O750" s="2"/>
      <c r="P750" s="2"/>
      <c r="Q750" s="2"/>
    </row>
    <row r="751" spans="1:17" x14ac:dyDescent="0.25">
      <c r="A751" s="1"/>
      <c r="B751" s="1"/>
      <c r="C751" s="4"/>
      <c r="D751" s="4"/>
      <c r="E751" s="1"/>
      <c r="F751" s="1"/>
      <c r="G751" s="1"/>
      <c r="H751" s="1"/>
      <c r="I751" s="1"/>
      <c r="J751" s="6"/>
      <c r="K751" s="2"/>
      <c r="L751" s="2"/>
      <c r="M751" s="2"/>
      <c r="N751" s="2"/>
      <c r="O751" s="2"/>
      <c r="P751" s="2"/>
      <c r="Q751" s="2"/>
    </row>
    <row r="752" spans="1:17" x14ac:dyDescent="0.25">
      <c r="A752" s="1"/>
      <c r="B752" s="1"/>
      <c r="C752" s="4"/>
      <c r="D752" s="4"/>
      <c r="E752" s="1"/>
      <c r="F752" s="1"/>
      <c r="G752" s="1"/>
      <c r="H752" s="1"/>
      <c r="I752" s="1"/>
      <c r="J752" s="6"/>
      <c r="K752" s="2"/>
      <c r="L752" s="2"/>
      <c r="M752" s="2"/>
      <c r="N752" s="2"/>
      <c r="O752" s="2"/>
      <c r="P752" s="2"/>
      <c r="Q752" s="2"/>
    </row>
    <row r="753" spans="1:17" x14ac:dyDescent="0.25">
      <c r="A753" s="1"/>
      <c r="B753" s="1"/>
      <c r="C753" s="4"/>
      <c r="D753" s="4"/>
      <c r="E753" s="1"/>
      <c r="F753" s="1"/>
      <c r="G753" s="1"/>
      <c r="H753" s="1"/>
      <c r="I753" s="1"/>
      <c r="J753" s="6"/>
      <c r="K753" s="2"/>
      <c r="L753" s="2"/>
      <c r="M753" s="2"/>
      <c r="N753" s="2"/>
      <c r="O753" s="2"/>
      <c r="P753" s="2"/>
      <c r="Q753" s="2"/>
    </row>
    <row r="754" spans="1:17" x14ac:dyDescent="0.25">
      <c r="A754" s="1"/>
      <c r="B754" s="1"/>
      <c r="C754" s="4"/>
      <c r="D754" s="4"/>
      <c r="E754" s="1"/>
      <c r="F754" s="1"/>
      <c r="G754" s="1"/>
      <c r="H754" s="1"/>
      <c r="I754" s="1"/>
      <c r="J754" s="6"/>
      <c r="K754" s="2"/>
      <c r="L754" s="2"/>
      <c r="M754" s="2"/>
      <c r="N754" s="2"/>
      <c r="O754" s="2"/>
      <c r="P754" s="2"/>
      <c r="Q754" s="2"/>
    </row>
    <row r="755" spans="1:17" x14ac:dyDescent="0.25">
      <c r="A755" s="1"/>
      <c r="B755" s="1"/>
      <c r="C755" s="4"/>
      <c r="D755" s="4"/>
      <c r="E755" s="1"/>
      <c r="F755" s="1"/>
      <c r="G755" s="1"/>
      <c r="H755" s="1"/>
      <c r="I755" s="1"/>
      <c r="J755" s="6"/>
      <c r="K755" s="2"/>
      <c r="L755" s="2"/>
      <c r="M755" s="2"/>
      <c r="N755" s="2"/>
      <c r="O755" s="2"/>
      <c r="P755" s="2"/>
      <c r="Q755" s="2"/>
    </row>
    <row r="756" spans="1:17" x14ac:dyDescent="0.25">
      <c r="A756" s="1"/>
      <c r="B756" s="1"/>
      <c r="C756" s="4"/>
      <c r="D756" s="4"/>
      <c r="E756" s="1"/>
      <c r="F756" s="1"/>
      <c r="G756" s="1"/>
      <c r="H756" s="1"/>
      <c r="I756" s="1"/>
      <c r="J756" s="6"/>
      <c r="K756" s="2"/>
      <c r="L756" s="2"/>
      <c r="M756" s="2"/>
      <c r="N756" s="2"/>
      <c r="O756" s="2"/>
      <c r="P756" s="2"/>
      <c r="Q756" s="2"/>
    </row>
    <row r="757" spans="1:17" x14ac:dyDescent="0.25">
      <c r="A757" s="1"/>
      <c r="B757" s="1"/>
      <c r="C757" s="4"/>
      <c r="D757" s="4"/>
      <c r="E757" s="1"/>
      <c r="F757" s="1"/>
      <c r="G757" s="1"/>
      <c r="H757" s="1"/>
      <c r="I757" s="1"/>
      <c r="J757" s="6"/>
      <c r="K757" s="2"/>
      <c r="L757" s="2"/>
      <c r="M757" s="2"/>
      <c r="N757" s="2"/>
      <c r="O757" s="2"/>
      <c r="P757" s="2"/>
      <c r="Q757" s="2"/>
    </row>
    <row r="758" spans="1:17" x14ac:dyDescent="0.25">
      <c r="A758" s="1"/>
      <c r="B758" s="1"/>
      <c r="C758" s="4"/>
      <c r="D758" s="4"/>
      <c r="E758" s="1"/>
      <c r="F758" s="1"/>
      <c r="G758" s="1"/>
      <c r="H758" s="1"/>
      <c r="I758" s="1"/>
      <c r="J758" s="6"/>
      <c r="K758" s="2"/>
      <c r="L758" s="2"/>
      <c r="M758" s="2"/>
      <c r="N758" s="2"/>
      <c r="O758" s="2"/>
      <c r="P758" s="2"/>
      <c r="Q758" s="2"/>
    </row>
    <row r="759" spans="1:17" x14ac:dyDescent="0.25">
      <c r="A759" s="1"/>
      <c r="B759" s="1"/>
      <c r="C759" s="4"/>
      <c r="D759" s="4"/>
      <c r="E759" s="1"/>
      <c r="F759" s="1"/>
      <c r="G759" s="1"/>
      <c r="H759" s="1"/>
      <c r="I759" s="1"/>
      <c r="J759" s="6"/>
      <c r="K759" s="2"/>
      <c r="L759" s="2"/>
      <c r="M759" s="2"/>
      <c r="N759" s="2"/>
      <c r="O759" s="2"/>
      <c r="P759" s="2"/>
      <c r="Q759" s="2"/>
    </row>
    <row r="760" spans="1:17" x14ac:dyDescent="0.25">
      <c r="A760" s="1"/>
      <c r="B760" s="1"/>
      <c r="C760" s="4"/>
      <c r="D760" s="4"/>
      <c r="E760" s="1"/>
      <c r="F760" s="1"/>
      <c r="G760" s="1"/>
      <c r="H760" s="1"/>
      <c r="I760" s="1"/>
      <c r="J760" s="6"/>
      <c r="K760" s="2"/>
      <c r="L760" s="2"/>
      <c r="M760" s="2"/>
      <c r="N760" s="2"/>
      <c r="O760" s="2"/>
      <c r="P760" s="2"/>
      <c r="Q760" s="2"/>
    </row>
    <row r="761" spans="1:17" x14ac:dyDescent="0.25">
      <c r="A761" s="1"/>
      <c r="B761" s="1"/>
      <c r="C761" s="4"/>
      <c r="D761" s="4"/>
      <c r="E761" s="1"/>
      <c r="F761" s="1"/>
      <c r="G761" s="1"/>
      <c r="H761" s="1"/>
      <c r="I761" s="1"/>
      <c r="J761" s="6"/>
      <c r="K761" s="2"/>
      <c r="L761" s="2"/>
      <c r="M761" s="2"/>
      <c r="N761" s="2"/>
      <c r="O761" s="2"/>
      <c r="P761" s="2"/>
      <c r="Q761" s="2"/>
    </row>
    <row r="762" spans="1:17" x14ac:dyDescent="0.25">
      <c r="A762" s="1"/>
      <c r="B762" s="1"/>
      <c r="C762" s="4"/>
      <c r="D762" s="4"/>
      <c r="E762" s="1"/>
      <c r="F762" s="1"/>
      <c r="G762" s="1"/>
      <c r="H762" s="1"/>
      <c r="I762" s="1"/>
      <c r="J762" s="6"/>
      <c r="K762" s="2"/>
      <c r="L762" s="2"/>
      <c r="M762" s="2"/>
      <c r="N762" s="2"/>
      <c r="O762" s="2"/>
      <c r="P762" s="2"/>
      <c r="Q762" s="2"/>
    </row>
    <row r="763" spans="1:17" x14ac:dyDescent="0.25">
      <c r="A763" s="1"/>
      <c r="B763" s="1"/>
      <c r="C763" s="4"/>
      <c r="D763" s="4"/>
      <c r="E763" s="1"/>
      <c r="F763" s="1"/>
      <c r="G763" s="1"/>
      <c r="H763" s="1"/>
      <c r="I763" s="1"/>
      <c r="J763" s="6"/>
      <c r="K763" s="2"/>
      <c r="L763" s="2"/>
      <c r="M763" s="2"/>
      <c r="N763" s="2"/>
      <c r="O763" s="2"/>
      <c r="P763" s="2"/>
      <c r="Q763" s="2"/>
    </row>
    <row r="764" spans="1:17" x14ac:dyDescent="0.25">
      <c r="A764" s="1"/>
      <c r="B764" s="1"/>
      <c r="C764" s="4"/>
      <c r="D764" s="4"/>
      <c r="E764" s="1"/>
      <c r="F764" s="1"/>
      <c r="G764" s="1"/>
      <c r="H764" s="1"/>
      <c r="I764" s="1"/>
      <c r="J764" s="6"/>
      <c r="K764" s="2"/>
      <c r="L764" s="2"/>
      <c r="M764" s="2"/>
      <c r="N764" s="2"/>
      <c r="O764" s="2"/>
      <c r="P764" s="2"/>
      <c r="Q764" s="2"/>
    </row>
    <row r="765" spans="1:17" x14ac:dyDescent="0.25">
      <c r="A765" s="1"/>
      <c r="B765" s="1"/>
      <c r="C765" s="4"/>
      <c r="D765" s="4"/>
      <c r="E765" s="1"/>
      <c r="F765" s="1"/>
      <c r="G765" s="1"/>
      <c r="H765" s="1"/>
      <c r="I765" s="1"/>
      <c r="J765" s="6"/>
      <c r="K765" s="2"/>
      <c r="L765" s="2"/>
      <c r="M765" s="2"/>
      <c r="N765" s="2"/>
      <c r="O765" s="2"/>
      <c r="P765" s="2"/>
      <c r="Q765" s="2"/>
    </row>
    <row r="766" spans="1:17" x14ac:dyDescent="0.25">
      <c r="A766" s="1"/>
      <c r="B766" s="1"/>
      <c r="C766" s="4"/>
      <c r="D766" s="4"/>
      <c r="E766" s="1"/>
      <c r="F766" s="1"/>
      <c r="G766" s="1"/>
      <c r="H766" s="1"/>
      <c r="I766" s="1"/>
      <c r="J766" s="6"/>
      <c r="K766" s="2"/>
      <c r="L766" s="2"/>
      <c r="M766" s="2"/>
      <c r="N766" s="2"/>
      <c r="O766" s="2"/>
      <c r="P766" s="2"/>
      <c r="Q766" s="2"/>
    </row>
    <row r="767" spans="1:17" x14ac:dyDescent="0.25">
      <c r="A767" s="1"/>
      <c r="B767" s="1"/>
      <c r="C767" s="4"/>
      <c r="D767" s="4"/>
      <c r="E767" s="1"/>
      <c r="F767" s="1"/>
      <c r="G767" s="1"/>
      <c r="H767" s="1"/>
      <c r="I767" s="1"/>
      <c r="J767" s="6"/>
      <c r="K767" s="2"/>
      <c r="L767" s="2"/>
      <c r="M767" s="2"/>
      <c r="N767" s="2"/>
      <c r="O767" s="2"/>
      <c r="P767" s="2"/>
      <c r="Q767" s="2"/>
    </row>
    <row r="768" spans="1:17" x14ac:dyDescent="0.25">
      <c r="A768" s="1"/>
      <c r="B768" s="1"/>
      <c r="C768" s="4"/>
      <c r="D768" s="4"/>
      <c r="E768" s="1"/>
      <c r="F768" s="1"/>
      <c r="G768" s="1"/>
      <c r="H768" s="1"/>
      <c r="I768" s="1"/>
      <c r="J768" s="6"/>
      <c r="K768" s="2"/>
      <c r="L768" s="2"/>
      <c r="M768" s="2"/>
      <c r="N768" s="2"/>
      <c r="O768" s="2"/>
      <c r="P768" s="2"/>
      <c r="Q768" s="2"/>
    </row>
    <row r="769" spans="1:17" x14ac:dyDescent="0.25">
      <c r="A769" s="1"/>
      <c r="B769" s="1"/>
      <c r="C769" s="4"/>
      <c r="D769" s="4"/>
      <c r="E769" s="1"/>
      <c r="F769" s="1"/>
      <c r="G769" s="1"/>
      <c r="H769" s="1"/>
      <c r="I769" s="1"/>
      <c r="J769" s="6"/>
      <c r="K769" s="2"/>
      <c r="L769" s="2"/>
      <c r="M769" s="2"/>
      <c r="N769" s="2"/>
      <c r="O769" s="2"/>
      <c r="P769" s="2"/>
      <c r="Q769" s="2"/>
    </row>
    <row r="770" spans="1:17" x14ac:dyDescent="0.25">
      <c r="A770" s="1"/>
      <c r="B770" s="1"/>
      <c r="C770" s="4"/>
      <c r="D770" s="4"/>
      <c r="E770" s="1"/>
      <c r="F770" s="1"/>
      <c r="G770" s="1"/>
      <c r="H770" s="1"/>
      <c r="I770" s="1"/>
      <c r="J770" s="6"/>
      <c r="K770" s="2"/>
      <c r="L770" s="2"/>
      <c r="M770" s="2"/>
      <c r="N770" s="2"/>
      <c r="O770" s="2"/>
      <c r="P770" s="2"/>
      <c r="Q770" s="2"/>
    </row>
    <row r="771" spans="1:17" x14ac:dyDescent="0.25">
      <c r="A771" s="1"/>
      <c r="B771" s="1"/>
      <c r="C771" s="4"/>
      <c r="D771" s="4"/>
      <c r="E771" s="1"/>
      <c r="F771" s="1"/>
      <c r="G771" s="1"/>
      <c r="H771" s="1"/>
      <c r="I771" s="1"/>
      <c r="J771" s="6"/>
      <c r="K771" s="2"/>
      <c r="L771" s="2"/>
      <c r="M771" s="2"/>
      <c r="N771" s="2"/>
      <c r="O771" s="2"/>
      <c r="P771" s="2"/>
      <c r="Q771" s="2"/>
    </row>
    <row r="772" spans="1:17" x14ac:dyDescent="0.25">
      <c r="A772" s="1"/>
      <c r="B772" s="1"/>
      <c r="C772" s="4"/>
      <c r="D772" s="4"/>
      <c r="E772" s="1"/>
      <c r="F772" s="1"/>
      <c r="G772" s="1"/>
      <c r="H772" s="1"/>
      <c r="I772" s="1"/>
      <c r="J772" s="6"/>
      <c r="K772" s="2"/>
      <c r="L772" s="2"/>
      <c r="M772" s="2"/>
      <c r="N772" s="2"/>
      <c r="O772" s="2"/>
      <c r="P772" s="2"/>
      <c r="Q772" s="2"/>
    </row>
    <row r="773" spans="1:17" x14ac:dyDescent="0.25">
      <c r="A773" s="1"/>
      <c r="B773" s="1"/>
      <c r="C773" s="4"/>
      <c r="D773" s="4"/>
      <c r="E773" s="1"/>
      <c r="F773" s="1"/>
      <c r="G773" s="1"/>
      <c r="H773" s="1"/>
      <c r="I773" s="1"/>
      <c r="J773" s="6"/>
      <c r="K773" s="2"/>
      <c r="L773" s="2"/>
      <c r="M773" s="2"/>
      <c r="N773" s="2"/>
      <c r="O773" s="2"/>
      <c r="P773" s="2"/>
      <c r="Q773" s="2"/>
    </row>
    <row r="774" spans="1:17" x14ac:dyDescent="0.25">
      <c r="A774" s="1"/>
      <c r="B774" s="1"/>
      <c r="C774" s="4"/>
      <c r="D774" s="4"/>
      <c r="E774" s="1"/>
      <c r="F774" s="1"/>
      <c r="G774" s="1"/>
      <c r="H774" s="1"/>
      <c r="I774" s="1"/>
      <c r="J774" s="6"/>
      <c r="K774" s="2"/>
      <c r="L774" s="2"/>
      <c r="M774" s="2"/>
      <c r="N774" s="2"/>
      <c r="O774" s="2"/>
      <c r="P774" s="2"/>
      <c r="Q774" s="2"/>
    </row>
    <row r="775" spans="1:17" x14ac:dyDescent="0.25">
      <c r="A775" s="1"/>
      <c r="B775" s="1"/>
      <c r="C775" s="4"/>
      <c r="D775" s="4"/>
      <c r="E775" s="1"/>
      <c r="F775" s="1"/>
      <c r="G775" s="1"/>
      <c r="H775" s="1"/>
      <c r="I775" s="1"/>
      <c r="J775" s="6"/>
      <c r="K775" s="2"/>
      <c r="L775" s="2"/>
      <c r="M775" s="2"/>
      <c r="N775" s="2"/>
      <c r="O775" s="2"/>
      <c r="P775" s="2"/>
      <c r="Q775" s="2"/>
    </row>
    <row r="776" spans="1:17" x14ac:dyDescent="0.25">
      <c r="A776" s="1"/>
      <c r="B776" s="1"/>
      <c r="C776" s="4"/>
      <c r="D776" s="4"/>
      <c r="E776" s="1"/>
      <c r="F776" s="1"/>
      <c r="G776" s="1"/>
      <c r="H776" s="1"/>
      <c r="I776" s="1"/>
      <c r="J776" s="6"/>
      <c r="K776" s="2"/>
      <c r="L776" s="2"/>
      <c r="M776" s="2"/>
      <c r="N776" s="2"/>
      <c r="O776" s="2"/>
      <c r="P776" s="2"/>
      <c r="Q776" s="2"/>
    </row>
    <row r="777" spans="1:17" x14ac:dyDescent="0.25">
      <c r="A777" s="1"/>
      <c r="B777" s="1"/>
      <c r="C777" s="4"/>
      <c r="D777" s="4"/>
      <c r="E777" s="1"/>
      <c r="F777" s="1"/>
      <c r="G777" s="1"/>
      <c r="H777" s="1"/>
      <c r="I777" s="1"/>
      <c r="J777" s="6"/>
      <c r="K777" s="2"/>
      <c r="L777" s="2"/>
      <c r="M777" s="2"/>
      <c r="N777" s="2"/>
      <c r="O777" s="2"/>
      <c r="P777" s="2"/>
      <c r="Q777" s="2"/>
    </row>
    <row r="778" spans="1:17" x14ac:dyDescent="0.25">
      <c r="A778" s="1"/>
      <c r="B778" s="1"/>
      <c r="C778" s="4"/>
      <c r="D778" s="4"/>
      <c r="E778" s="1"/>
      <c r="F778" s="1"/>
      <c r="G778" s="1"/>
      <c r="H778" s="1"/>
      <c r="I778" s="1"/>
      <c r="J778" s="6"/>
      <c r="K778" s="2"/>
      <c r="L778" s="2"/>
      <c r="M778" s="2"/>
      <c r="N778" s="2"/>
      <c r="O778" s="2"/>
      <c r="P778" s="2"/>
      <c r="Q778" s="2"/>
    </row>
    <row r="779" spans="1:17" x14ac:dyDescent="0.25">
      <c r="A779" s="1"/>
      <c r="B779" s="1"/>
      <c r="C779" s="4"/>
      <c r="D779" s="4"/>
      <c r="E779" s="1"/>
      <c r="F779" s="1"/>
      <c r="G779" s="1"/>
      <c r="H779" s="1"/>
      <c r="I779" s="1"/>
      <c r="J779" s="6"/>
      <c r="K779" s="2"/>
      <c r="L779" s="2"/>
      <c r="M779" s="2"/>
      <c r="N779" s="2"/>
      <c r="O779" s="2"/>
      <c r="P779" s="2"/>
      <c r="Q779" s="2"/>
    </row>
    <row r="780" spans="1:17" x14ac:dyDescent="0.25">
      <c r="A780" s="1"/>
      <c r="B780" s="1"/>
      <c r="C780" s="4"/>
      <c r="D780" s="4"/>
      <c r="E780" s="1"/>
      <c r="F780" s="1"/>
      <c r="G780" s="1"/>
      <c r="H780" s="1"/>
      <c r="I780" s="1"/>
      <c r="J780" s="6"/>
      <c r="K780" s="2"/>
      <c r="L780" s="2"/>
      <c r="M780" s="2"/>
      <c r="N780" s="2"/>
      <c r="O780" s="2"/>
      <c r="P780" s="2"/>
      <c r="Q780" s="2"/>
    </row>
    <row r="781" spans="1:17" x14ac:dyDescent="0.25">
      <c r="A781" s="1"/>
      <c r="B781" s="1"/>
      <c r="C781" s="4"/>
      <c r="D781" s="4"/>
      <c r="E781" s="1"/>
      <c r="F781" s="1"/>
      <c r="G781" s="1"/>
      <c r="H781" s="1"/>
      <c r="I781" s="1"/>
      <c r="J781" s="6"/>
      <c r="K781" s="2"/>
      <c r="L781" s="2"/>
      <c r="M781" s="2"/>
      <c r="N781" s="2"/>
      <c r="O781" s="2"/>
      <c r="P781" s="2"/>
      <c r="Q781" s="2"/>
    </row>
    <row r="782" spans="1:17" x14ac:dyDescent="0.25">
      <c r="A782" s="1"/>
      <c r="B782" s="1"/>
      <c r="C782" s="4"/>
      <c r="D782" s="4"/>
      <c r="E782" s="1"/>
      <c r="F782" s="1"/>
      <c r="G782" s="1"/>
      <c r="H782" s="1"/>
      <c r="I782" s="1"/>
      <c r="J782" s="6"/>
      <c r="K782" s="2"/>
      <c r="L782" s="2"/>
      <c r="M782" s="2"/>
      <c r="N782" s="2"/>
      <c r="O782" s="2"/>
      <c r="P782" s="2"/>
      <c r="Q782" s="2"/>
    </row>
    <row r="783" spans="1:17" x14ac:dyDescent="0.25">
      <c r="A783" s="1"/>
      <c r="B783" s="1"/>
      <c r="C783" s="4"/>
      <c r="D783" s="4"/>
      <c r="E783" s="1"/>
      <c r="F783" s="1"/>
      <c r="G783" s="1"/>
      <c r="H783" s="1"/>
      <c r="I783" s="1"/>
      <c r="J783" s="6"/>
      <c r="K783" s="2"/>
      <c r="L783" s="2"/>
      <c r="M783" s="2"/>
      <c r="N783" s="2"/>
      <c r="O783" s="2"/>
      <c r="P783" s="2"/>
      <c r="Q783" s="2"/>
    </row>
    <row r="784" spans="1:17" x14ac:dyDescent="0.25">
      <c r="A784" s="1"/>
      <c r="B784" s="1"/>
      <c r="C784" s="4"/>
      <c r="D784" s="4"/>
      <c r="E784" s="1"/>
      <c r="F784" s="1"/>
      <c r="G784" s="1"/>
      <c r="H784" s="1"/>
      <c r="I784" s="1"/>
      <c r="J784" s="7"/>
      <c r="K784" s="2"/>
      <c r="L784" s="2"/>
      <c r="M784" s="2"/>
      <c r="N784" s="2"/>
      <c r="O784" s="2"/>
      <c r="P784" s="2"/>
      <c r="Q784" s="2"/>
    </row>
    <row r="785" spans="1:17" x14ac:dyDescent="0.25">
      <c r="A785" s="1"/>
      <c r="B785" s="1"/>
      <c r="C785" s="4"/>
      <c r="D785" s="4"/>
      <c r="E785" s="1"/>
      <c r="F785" s="1"/>
      <c r="G785" s="1"/>
      <c r="H785" s="1"/>
      <c r="I785" s="1"/>
      <c r="J785" s="6"/>
      <c r="K785" s="2"/>
      <c r="L785" s="2"/>
      <c r="M785" s="2"/>
      <c r="N785" s="2"/>
      <c r="O785" s="2"/>
      <c r="P785" s="2"/>
      <c r="Q785" s="2"/>
    </row>
    <row r="786" spans="1:17" x14ac:dyDescent="0.25">
      <c r="A786" s="1"/>
      <c r="B786" s="1"/>
      <c r="C786" s="4"/>
      <c r="D786" s="4"/>
      <c r="E786" s="1"/>
      <c r="F786" s="1"/>
      <c r="G786" s="1"/>
      <c r="H786" s="1"/>
      <c r="I786" s="1"/>
      <c r="J786" s="6"/>
      <c r="K786" s="2"/>
      <c r="L786" s="2"/>
      <c r="M786" s="2"/>
      <c r="N786" s="2"/>
      <c r="O786" s="2"/>
      <c r="P786" s="2"/>
      <c r="Q786" s="2"/>
    </row>
    <row r="787" spans="1:17" x14ac:dyDescent="0.25">
      <c r="A787" s="1"/>
      <c r="B787" s="1"/>
      <c r="C787" s="4"/>
      <c r="D787" s="4"/>
      <c r="E787" s="1"/>
      <c r="F787" s="1"/>
      <c r="G787" s="1"/>
      <c r="H787" s="1"/>
      <c r="I787" s="1"/>
      <c r="J787" s="6"/>
      <c r="K787" s="2"/>
      <c r="L787" s="2"/>
      <c r="M787" s="2"/>
      <c r="N787" s="2"/>
      <c r="O787" s="2"/>
      <c r="P787" s="2"/>
      <c r="Q787" s="2"/>
    </row>
    <row r="788" spans="1:17" x14ac:dyDescent="0.25">
      <c r="A788" s="1"/>
      <c r="B788" s="1"/>
      <c r="C788" s="4"/>
      <c r="D788" s="4"/>
      <c r="E788" s="1"/>
      <c r="F788" s="1"/>
      <c r="G788" s="1"/>
      <c r="H788" s="1"/>
      <c r="I788" s="1"/>
      <c r="J788" s="6"/>
      <c r="K788" s="2"/>
      <c r="L788" s="2"/>
      <c r="M788" s="2"/>
      <c r="N788" s="2"/>
      <c r="O788" s="2"/>
      <c r="P788" s="2"/>
      <c r="Q788" s="2"/>
    </row>
    <row r="789" spans="1:17" x14ac:dyDescent="0.25">
      <c r="A789" s="1"/>
      <c r="B789" s="1"/>
      <c r="C789" s="4"/>
      <c r="D789" s="4"/>
      <c r="E789" s="1"/>
      <c r="F789" s="1"/>
      <c r="G789" s="1"/>
      <c r="H789" s="1"/>
      <c r="I789" s="1"/>
      <c r="J789" s="6"/>
      <c r="K789" s="2"/>
      <c r="L789" s="2"/>
      <c r="M789" s="2"/>
      <c r="N789" s="2"/>
      <c r="O789" s="2"/>
      <c r="P789" s="2"/>
      <c r="Q789" s="2"/>
    </row>
    <row r="790" spans="1:17" x14ac:dyDescent="0.25">
      <c r="A790" s="1"/>
      <c r="B790" s="1"/>
      <c r="C790" s="4"/>
      <c r="D790" s="4"/>
      <c r="E790" s="1"/>
      <c r="F790" s="1"/>
      <c r="G790" s="1"/>
      <c r="H790" s="1"/>
      <c r="I790" s="1"/>
      <c r="J790" s="6"/>
      <c r="K790" s="2"/>
      <c r="L790" s="2"/>
      <c r="M790" s="2"/>
      <c r="N790" s="2"/>
      <c r="O790" s="2"/>
      <c r="P790" s="2"/>
      <c r="Q790" s="2"/>
    </row>
    <row r="791" spans="1:17" x14ac:dyDescent="0.25">
      <c r="A791" s="1"/>
      <c r="B791" s="1"/>
      <c r="C791" s="4"/>
      <c r="D791" s="4"/>
      <c r="E791" s="1"/>
      <c r="F791" s="1"/>
      <c r="G791" s="1"/>
      <c r="H791" s="1"/>
      <c r="I791" s="1"/>
      <c r="J791" s="6"/>
      <c r="K791" s="2"/>
      <c r="L791" s="2"/>
      <c r="M791" s="2"/>
      <c r="N791" s="2"/>
      <c r="O791" s="2"/>
      <c r="P791" s="2"/>
      <c r="Q791" s="2"/>
    </row>
    <row r="792" spans="1:17" x14ac:dyDescent="0.25">
      <c r="A792" s="1"/>
      <c r="B792" s="1"/>
      <c r="C792" s="4"/>
      <c r="D792" s="4"/>
      <c r="E792" s="1"/>
      <c r="F792" s="1"/>
      <c r="G792" s="1"/>
      <c r="H792" s="1"/>
      <c r="I792" s="1"/>
      <c r="J792" s="6"/>
      <c r="K792" s="2"/>
      <c r="L792" s="2"/>
      <c r="M792" s="2"/>
      <c r="N792" s="2"/>
      <c r="O792" s="2"/>
      <c r="P792" s="2"/>
      <c r="Q792" s="2"/>
    </row>
    <row r="793" spans="1:17" x14ac:dyDescent="0.25">
      <c r="A793" s="1"/>
      <c r="B793" s="1"/>
      <c r="C793" s="4"/>
      <c r="D793" s="4"/>
      <c r="E793" s="1"/>
      <c r="F793" s="1"/>
      <c r="G793" s="1"/>
      <c r="H793" s="1"/>
      <c r="I793" s="1"/>
      <c r="J793" s="6"/>
      <c r="K793" s="2"/>
      <c r="L793" s="2"/>
      <c r="M793" s="2"/>
      <c r="N793" s="2"/>
      <c r="O793" s="2"/>
      <c r="P793" s="2"/>
      <c r="Q793" s="2"/>
    </row>
    <row r="794" spans="1:17" x14ac:dyDescent="0.25">
      <c r="A794" s="1"/>
      <c r="B794" s="1"/>
      <c r="C794" s="4"/>
      <c r="D794" s="4"/>
      <c r="E794" s="1"/>
      <c r="F794" s="1"/>
      <c r="G794" s="1"/>
      <c r="H794" s="1"/>
      <c r="I794" s="1"/>
      <c r="J794" s="6"/>
      <c r="K794" s="2"/>
      <c r="L794" s="2"/>
      <c r="M794" s="2"/>
      <c r="N794" s="2"/>
      <c r="O794" s="2"/>
      <c r="P794" s="2"/>
      <c r="Q794" s="2"/>
    </row>
    <row r="795" spans="1:17" x14ac:dyDescent="0.25">
      <c r="A795" s="1"/>
      <c r="B795" s="1"/>
      <c r="C795" s="4"/>
      <c r="D795" s="4"/>
      <c r="E795" s="1"/>
      <c r="F795" s="1"/>
      <c r="G795" s="1"/>
      <c r="H795" s="1"/>
      <c r="I795" s="1"/>
      <c r="J795" s="6"/>
      <c r="K795" s="2"/>
      <c r="L795" s="2"/>
      <c r="M795" s="2"/>
      <c r="N795" s="2"/>
      <c r="O795" s="2"/>
      <c r="P795" s="2"/>
      <c r="Q795" s="2"/>
    </row>
    <row r="796" spans="1:17" x14ac:dyDescent="0.25">
      <c r="A796" s="1"/>
      <c r="B796" s="1"/>
      <c r="C796" s="4"/>
      <c r="D796" s="4"/>
      <c r="E796" s="1"/>
      <c r="F796" s="1"/>
      <c r="G796" s="1"/>
      <c r="H796" s="1"/>
      <c r="I796" s="1"/>
      <c r="J796" s="6"/>
      <c r="K796" s="2"/>
      <c r="L796" s="2"/>
      <c r="M796" s="2"/>
      <c r="N796" s="2"/>
      <c r="O796" s="2"/>
      <c r="P796" s="2"/>
      <c r="Q796" s="2"/>
    </row>
    <row r="797" spans="1:17" x14ac:dyDescent="0.25">
      <c r="A797" s="1"/>
      <c r="B797" s="1"/>
      <c r="C797" s="4"/>
      <c r="D797" s="4"/>
      <c r="E797" s="1"/>
      <c r="F797" s="1"/>
      <c r="G797" s="1"/>
      <c r="H797" s="1"/>
      <c r="I797" s="1"/>
      <c r="J797" s="6"/>
      <c r="K797" s="2"/>
      <c r="L797" s="2"/>
      <c r="M797" s="2"/>
      <c r="N797" s="2"/>
      <c r="O797" s="2"/>
      <c r="P797" s="2"/>
      <c r="Q797" s="2"/>
    </row>
    <row r="798" spans="1:17" x14ac:dyDescent="0.25">
      <c r="A798" s="1"/>
      <c r="B798" s="1"/>
      <c r="C798" s="4"/>
      <c r="D798" s="4"/>
      <c r="E798" s="1"/>
      <c r="F798" s="1"/>
      <c r="G798" s="1"/>
      <c r="H798" s="1"/>
      <c r="I798" s="1"/>
      <c r="J798" s="6"/>
      <c r="K798" s="2"/>
      <c r="L798" s="2"/>
      <c r="M798" s="2"/>
      <c r="N798" s="2"/>
      <c r="O798" s="2"/>
      <c r="P798" s="2"/>
      <c r="Q798" s="2"/>
    </row>
    <row r="799" spans="1:17" x14ac:dyDescent="0.25">
      <c r="A799" s="1"/>
      <c r="B799" s="1"/>
      <c r="C799" s="4"/>
      <c r="D799" s="4"/>
      <c r="E799" s="1"/>
      <c r="F799" s="1"/>
      <c r="G799" s="1"/>
      <c r="H799" s="1"/>
      <c r="I799" s="1"/>
      <c r="J799" s="6"/>
      <c r="K799" s="2"/>
      <c r="L799" s="2"/>
      <c r="M799" s="2"/>
      <c r="N799" s="2"/>
      <c r="O799" s="2"/>
      <c r="P799" s="2"/>
      <c r="Q799" s="2"/>
    </row>
    <row r="800" spans="1:17" x14ac:dyDescent="0.25">
      <c r="A800" s="1"/>
      <c r="B800" s="1"/>
      <c r="C800" s="4"/>
      <c r="D800" s="4"/>
      <c r="E800" s="1"/>
      <c r="F800" s="1"/>
      <c r="G800" s="1"/>
      <c r="H800" s="1"/>
      <c r="I800" s="1"/>
      <c r="J800" s="6"/>
      <c r="K800" s="2"/>
      <c r="L800" s="2"/>
      <c r="M800" s="2"/>
      <c r="N800" s="2"/>
      <c r="O800" s="2"/>
      <c r="P800" s="2"/>
      <c r="Q800" s="2"/>
    </row>
    <row r="801" spans="1:17" x14ac:dyDescent="0.25">
      <c r="A801" s="1"/>
      <c r="B801" s="1"/>
      <c r="C801" s="4"/>
      <c r="D801" s="4"/>
      <c r="E801" s="1"/>
      <c r="F801" s="1"/>
      <c r="G801" s="1"/>
      <c r="H801" s="1"/>
      <c r="I801" s="1"/>
      <c r="J801" s="6"/>
      <c r="K801" s="2"/>
      <c r="L801" s="2"/>
      <c r="M801" s="2"/>
      <c r="N801" s="2"/>
      <c r="O801" s="2"/>
      <c r="P801" s="2"/>
      <c r="Q801" s="2"/>
    </row>
    <row r="802" spans="1:17" x14ac:dyDescent="0.25">
      <c r="A802" s="1"/>
      <c r="B802" s="1"/>
      <c r="C802" s="4"/>
      <c r="D802" s="4"/>
      <c r="E802" s="1"/>
      <c r="F802" s="1"/>
      <c r="G802" s="1"/>
      <c r="H802" s="1"/>
      <c r="I802" s="1"/>
      <c r="J802" s="6"/>
      <c r="K802" s="2"/>
      <c r="L802" s="2"/>
      <c r="M802" s="2"/>
      <c r="N802" s="2"/>
      <c r="O802" s="2"/>
      <c r="P802" s="2"/>
      <c r="Q802" s="2"/>
    </row>
    <row r="803" spans="1:17" x14ac:dyDescent="0.25">
      <c r="A803" s="1"/>
      <c r="B803" s="1"/>
      <c r="C803" s="4"/>
      <c r="D803" s="4"/>
      <c r="E803" s="1"/>
      <c r="F803" s="1"/>
      <c r="G803" s="1"/>
      <c r="H803" s="1"/>
      <c r="I803" s="1"/>
      <c r="J803" s="6"/>
      <c r="K803" s="2"/>
      <c r="L803" s="2"/>
      <c r="M803" s="2"/>
      <c r="N803" s="2"/>
      <c r="O803" s="2"/>
      <c r="P803" s="2"/>
      <c r="Q803" s="2"/>
    </row>
    <row r="804" spans="1:17" x14ac:dyDescent="0.25">
      <c r="A804" s="1"/>
      <c r="B804" s="1"/>
      <c r="C804" s="4"/>
      <c r="D804" s="4"/>
      <c r="E804" s="1"/>
      <c r="F804" s="1"/>
      <c r="G804" s="1"/>
      <c r="H804" s="1"/>
      <c r="I804" s="1"/>
      <c r="J804" s="6"/>
      <c r="K804" s="2"/>
      <c r="L804" s="2"/>
      <c r="M804" s="2"/>
      <c r="N804" s="2"/>
      <c r="O804" s="2"/>
      <c r="P804" s="2"/>
      <c r="Q804" s="2"/>
    </row>
    <row r="805" spans="1:17" x14ac:dyDescent="0.25">
      <c r="A805" s="1"/>
      <c r="B805" s="1"/>
      <c r="C805" s="4"/>
      <c r="D805" s="4"/>
      <c r="E805" s="1"/>
      <c r="F805" s="1"/>
      <c r="G805" s="1"/>
      <c r="H805" s="1"/>
      <c r="I805" s="1"/>
      <c r="J805" s="6"/>
      <c r="K805" s="2"/>
      <c r="L805" s="2"/>
      <c r="M805" s="2"/>
      <c r="N805" s="2"/>
      <c r="O805" s="2"/>
      <c r="P805" s="2"/>
      <c r="Q805" s="2"/>
    </row>
    <row r="806" spans="1:17" x14ac:dyDescent="0.25">
      <c r="A806" s="1"/>
      <c r="B806" s="1"/>
      <c r="C806" s="4"/>
      <c r="D806" s="4"/>
      <c r="E806" s="1"/>
      <c r="F806" s="1"/>
      <c r="G806" s="1"/>
      <c r="H806" s="1"/>
      <c r="I806" s="1"/>
      <c r="J806" s="6"/>
      <c r="K806" s="2"/>
      <c r="L806" s="2"/>
      <c r="M806" s="2"/>
      <c r="N806" s="2"/>
      <c r="O806" s="2"/>
      <c r="P806" s="2"/>
      <c r="Q806" s="2"/>
    </row>
    <row r="807" spans="1:17" x14ac:dyDescent="0.25">
      <c r="A807" s="1"/>
      <c r="B807" s="1"/>
      <c r="C807" s="4"/>
      <c r="D807" s="4"/>
      <c r="E807" s="1"/>
      <c r="F807" s="1"/>
      <c r="G807" s="1"/>
      <c r="H807" s="1"/>
      <c r="I807" s="1"/>
      <c r="J807" s="6"/>
      <c r="K807" s="2"/>
      <c r="L807" s="2"/>
      <c r="M807" s="2"/>
      <c r="N807" s="2"/>
      <c r="O807" s="2"/>
      <c r="P807" s="2"/>
      <c r="Q807" s="2"/>
    </row>
    <row r="808" spans="1:17" x14ac:dyDescent="0.25">
      <c r="A808" s="1"/>
      <c r="B808" s="1"/>
      <c r="C808" s="4"/>
      <c r="D808" s="4"/>
      <c r="E808" s="1"/>
      <c r="F808" s="1"/>
      <c r="G808" s="1"/>
      <c r="H808" s="1"/>
      <c r="I808" s="1"/>
      <c r="J808" s="6"/>
      <c r="K808" s="2"/>
      <c r="L808" s="2"/>
      <c r="M808" s="2"/>
      <c r="N808" s="2"/>
      <c r="O808" s="2"/>
      <c r="P808" s="2"/>
      <c r="Q808" s="2"/>
    </row>
    <row r="809" spans="1:17" x14ac:dyDescent="0.25">
      <c r="A809" s="1"/>
      <c r="B809" s="1"/>
      <c r="C809" s="4"/>
      <c r="D809" s="4"/>
      <c r="E809" s="1"/>
      <c r="F809" s="1"/>
      <c r="G809" s="1"/>
      <c r="H809" s="1"/>
      <c r="I809" s="1"/>
      <c r="J809" s="6"/>
      <c r="K809" s="2"/>
      <c r="L809" s="2"/>
      <c r="M809" s="2"/>
      <c r="N809" s="2"/>
      <c r="O809" s="2"/>
      <c r="P809" s="2"/>
      <c r="Q809" s="2"/>
    </row>
    <row r="810" spans="1:17" x14ac:dyDescent="0.25">
      <c r="A810" s="1"/>
      <c r="B810" s="1"/>
      <c r="C810" s="4"/>
      <c r="D810" s="4"/>
      <c r="E810" s="1"/>
      <c r="F810" s="1"/>
      <c r="G810" s="1"/>
      <c r="H810" s="1"/>
      <c r="I810" s="1"/>
      <c r="J810" s="6"/>
      <c r="K810" s="2"/>
      <c r="L810" s="2"/>
      <c r="M810" s="2"/>
      <c r="N810" s="2"/>
      <c r="O810" s="2"/>
      <c r="P810" s="2"/>
      <c r="Q810" s="2"/>
    </row>
    <row r="811" spans="1:17" x14ac:dyDescent="0.25">
      <c r="A811" s="1"/>
      <c r="B811" s="1"/>
      <c r="C811" s="4"/>
      <c r="D811" s="4"/>
      <c r="E811" s="1"/>
      <c r="F811" s="1"/>
      <c r="G811" s="1"/>
      <c r="H811" s="1"/>
      <c r="I811" s="1"/>
      <c r="J811" s="6"/>
      <c r="K811" s="2"/>
      <c r="L811" s="2"/>
      <c r="M811" s="2"/>
      <c r="N811" s="2"/>
      <c r="O811" s="2"/>
      <c r="P811" s="2"/>
      <c r="Q811" s="2"/>
    </row>
    <row r="812" spans="1:17" x14ac:dyDescent="0.25">
      <c r="A812" s="1"/>
      <c r="B812" s="1"/>
      <c r="C812" s="4"/>
      <c r="D812" s="4"/>
      <c r="E812" s="1"/>
      <c r="F812" s="1"/>
      <c r="G812" s="1"/>
      <c r="H812" s="1"/>
      <c r="I812" s="1"/>
      <c r="J812" s="6"/>
      <c r="K812" s="2"/>
      <c r="L812" s="2"/>
      <c r="M812" s="2"/>
      <c r="N812" s="2"/>
      <c r="O812" s="2"/>
      <c r="P812" s="2"/>
      <c r="Q812" s="2"/>
    </row>
    <row r="813" spans="1:17" x14ac:dyDescent="0.25">
      <c r="A813" s="1"/>
      <c r="B813" s="1"/>
      <c r="C813" s="4"/>
      <c r="D813" s="4"/>
      <c r="E813" s="1"/>
      <c r="F813" s="1"/>
      <c r="G813" s="1"/>
      <c r="H813" s="1"/>
      <c r="I813" s="1"/>
      <c r="J813" s="6"/>
      <c r="K813" s="2"/>
      <c r="L813" s="2"/>
      <c r="M813" s="2"/>
      <c r="N813" s="2"/>
      <c r="O813" s="2"/>
      <c r="P813" s="2"/>
      <c r="Q813" s="2"/>
    </row>
    <row r="814" spans="1:17" x14ac:dyDescent="0.25">
      <c r="A814" s="1"/>
      <c r="B814" s="1"/>
      <c r="C814" s="4"/>
      <c r="D814" s="4"/>
      <c r="E814" s="1"/>
      <c r="F814" s="1"/>
      <c r="G814" s="1"/>
      <c r="H814" s="1"/>
      <c r="I814" s="1"/>
      <c r="J814" s="6"/>
      <c r="K814" s="2"/>
      <c r="L814" s="2"/>
      <c r="M814" s="2"/>
      <c r="N814" s="2"/>
      <c r="O814" s="2"/>
      <c r="P814" s="2"/>
      <c r="Q814" s="2"/>
    </row>
    <row r="815" spans="1:17" x14ac:dyDescent="0.25">
      <c r="A815" s="1"/>
      <c r="B815" s="1"/>
      <c r="C815" s="4"/>
      <c r="D815" s="4"/>
      <c r="E815" s="1"/>
      <c r="F815" s="1"/>
      <c r="G815" s="1"/>
      <c r="H815" s="1"/>
      <c r="I815" s="1"/>
      <c r="J815" s="6"/>
      <c r="K815" s="2"/>
      <c r="L815" s="2"/>
      <c r="M815" s="2"/>
      <c r="N815" s="2"/>
      <c r="O815" s="2"/>
      <c r="P815" s="2"/>
      <c r="Q815" s="2"/>
    </row>
    <row r="816" spans="1:17" x14ac:dyDescent="0.25">
      <c r="A816" s="1"/>
      <c r="B816" s="1"/>
      <c r="C816" s="4"/>
      <c r="D816" s="4"/>
      <c r="E816" s="1"/>
      <c r="F816" s="1"/>
      <c r="G816" s="1"/>
      <c r="H816" s="1"/>
      <c r="I816" s="1"/>
      <c r="J816" s="6"/>
      <c r="K816" s="2"/>
      <c r="L816" s="2"/>
      <c r="M816" s="2"/>
      <c r="N816" s="2"/>
      <c r="O816" s="2"/>
      <c r="P816" s="2"/>
      <c r="Q816" s="2"/>
    </row>
    <row r="817" spans="1:17" x14ac:dyDescent="0.25">
      <c r="A817" s="1"/>
      <c r="B817" s="1"/>
      <c r="C817" s="4"/>
      <c r="D817" s="4"/>
      <c r="E817" s="1"/>
      <c r="F817" s="1"/>
      <c r="G817" s="1"/>
      <c r="H817" s="1"/>
      <c r="I817" s="1"/>
      <c r="J817" s="6"/>
      <c r="K817" s="2"/>
      <c r="L817" s="2"/>
      <c r="M817" s="2"/>
      <c r="N817" s="2"/>
      <c r="O817" s="2"/>
      <c r="P817" s="2"/>
      <c r="Q817" s="2"/>
    </row>
    <row r="818" spans="1:17" x14ac:dyDescent="0.25">
      <c r="A818" s="1"/>
      <c r="B818" s="1"/>
      <c r="C818" s="4"/>
      <c r="D818" s="4"/>
      <c r="E818" s="1"/>
      <c r="F818" s="1"/>
      <c r="G818" s="1"/>
      <c r="H818" s="1"/>
      <c r="I818" s="1"/>
      <c r="J818" s="6"/>
      <c r="K818" s="2"/>
      <c r="L818" s="2"/>
      <c r="M818" s="2"/>
      <c r="N818" s="2"/>
      <c r="O818" s="2"/>
      <c r="P818" s="2"/>
      <c r="Q818" s="2"/>
    </row>
    <row r="819" spans="1:17" x14ac:dyDescent="0.25">
      <c r="A819" s="1"/>
      <c r="B819" s="1"/>
      <c r="C819" s="4"/>
      <c r="D819" s="4"/>
      <c r="E819" s="1"/>
      <c r="F819" s="1"/>
      <c r="G819" s="1"/>
      <c r="H819" s="1"/>
      <c r="I819" s="1"/>
      <c r="J819" s="6"/>
      <c r="K819" s="2"/>
      <c r="L819" s="2"/>
      <c r="M819" s="2"/>
      <c r="N819" s="2"/>
      <c r="O819" s="2"/>
      <c r="P819" s="2"/>
      <c r="Q819" s="2"/>
    </row>
    <row r="820" spans="1:17" x14ac:dyDescent="0.25">
      <c r="A820" s="1"/>
      <c r="B820" s="1"/>
      <c r="C820" s="4"/>
      <c r="D820" s="4"/>
      <c r="E820" s="1"/>
      <c r="F820" s="1"/>
      <c r="G820" s="1"/>
      <c r="H820" s="1"/>
      <c r="I820" s="1"/>
      <c r="J820" s="6"/>
      <c r="K820" s="2"/>
      <c r="L820" s="2"/>
      <c r="M820" s="2"/>
      <c r="N820" s="2"/>
      <c r="O820" s="2"/>
      <c r="P820" s="2"/>
      <c r="Q820" s="2"/>
    </row>
    <row r="821" spans="1:17" x14ac:dyDescent="0.25">
      <c r="A821" s="1"/>
      <c r="B821" s="1"/>
      <c r="C821" s="4"/>
      <c r="D821" s="4"/>
      <c r="E821" s="1"/>
      <c r="F821" s="1"/>
      <c r="G821" s="1"/>
      <c r="H821" s="1"/>
      <c r="I821" s="1"/>
      <c r="J821" s="6"/>
      <c r="K821" s="2"/>
      <c r="L821" s="2"/>
      <c r="M821" s="2"/>
      <c r="N821" s="2"/>
      <c r="O821" s="2"/>
      <c r="P821" s="2"/>
      <c r="Q821" s="2"/>
    </row>
    <row r="822" spans="1:17" x14ac:dyDescent="0.25">
      <c r="A822" s="1"/>
      <c r="B822" s="1"/>
      <c r="C822" s="4"/>
      <c r="D822" s="4"/>
      <c r="E822" s="1"/>
      <c r="F822" s="1"/>
      <c r="G822" s="1"/>
      <c r="H822" s="1"/>
      <c r="I822" s="1"/>
      <c r="J822" s="6"/>
      <c r="K822" s="2"/>
      <c r="L822" s="2"/>
      <c r="M822" s="2"/>
      <c r="N822" s="2"/>
      <c r="O822" s="2"/>
      <c r="P822" s="2"/>
      <c r="Q822" s="2"/>
    </row>
    <row r="823" spans="1:17" x14ac:dyDescent="0.25">
      <c r="A823" s="1"/>
      <c r="B823" s="1"/>
      <c r="C823" s="4"/>
      <c r="D823" s="4"/>
      <c r="E823" s="1"/>
      <c r="F823" s="1"/>
      <c r="G823" s="1"/>
      <c r="H823" s="1"/>
      <c r="I823" s="1"/>
      <c r="J823" s="6"/>
      <c r="K823" s="2"/>
      <c r="L823" s="2"/>
      <c r="M823" s="2"/>
      <c r="N823" s="2"/>
      <c r="O823" s="2"/>
      <c r="P823" s="2"/>
      <c r="Q823" s="2"/>
    </row>
    <row r="824" spans="1:17" x14ac:dyDescent="0.25">
      <c r="A824" s="1"/>
      <c r="B824" s="1"/>
      <c r="C824" s="4"/>
      <c r="D824" s="4"/>
      <c r="E824" s="1"/>
      <c r="F824" s="1"/>
      <c r="G824" s="1"/>
      <c r="H824" s="1"/>
      <c r="I824" s="1"/>
      <c r="J824" s="6"/>
      <c r="K824" s="2"/>
      <c r="L824" s="2"/>
      <c r="M824" s="2"/>
      <c r="N824" s="2"/>
      <c r="O824" s="2"/>
      <c r="P824" s="2"/>
      <c r="Q824" s="2"/>
    </row>
    <row r="825" spans="1:17" x14ac:dyDescent="0.25">
      <c r="A825" s="1"/>
      <c r="B825" s="1"/>
      <c r="C825" s="4"/>
      <c r="D825" s="4"/>
      <c r="E825" s="1"/>
      <c r="F825" s="1"/>
      <c r="G825" s="1"/>
      <c r="H825" s="1"/>
      <c r="I825" s="1"/>
      <c r="J825" s="6"/>
      <c r="K825" s="2"/>
      <c r="L825" s="2"/>
      <c r="M825" s="2"/>
      <c r="N825" s="2"/>
      <c r="O825" s="2"/>
      <c r="P825" s="2"/>
      <c r="Q825" s="2"/>
    </row>
    <row r="826" spans="1:17" x14ac:dyDescent="0.25">
      <c r="A826" s="1"/>
      <c r="B826" s="1"/>
      <c r="C826" s="4"/>
      <c r="D826" s="4"/>
      <c r="E826" s="1"/>
      <c r="F826" s="1"/>
      <c r="G826" s="1"/>
      <c r="H826" s="1"/>
      <c r="I826" s="1"/>
      <c r="J826" s="6"/>
      <c r="K826" s="2"/>
      <c r="L826" s="2"/>
      <c r="M826" s="2"/>
      <c r="N826" s="2"/>
      <c r="O826" s="2"/>
      <c r="P826" s="2"/>
      <c r="Q826" s="2"/>
    </row>
    <row r="827" spans="1:17" x14ac:dyDescent="0.25">
      <c r="A827" s="1"/>
      <c r="B827" s="1"/>
      <c r="C827" s="4"/>
      <c r="D827" s="4"/>
      <c r="E827" s="1"/>
      <c r="F827" s="1"/>
      <c r="G827" s="1"/>
      <c r="H827" s="1"/>
      <c r="I827" s="1"/>
      <c r="J827" s="6"/>
      <c r="K827" s="2"/>
      <c r="L827" s="2"/>
      <c r="M827" s="2"/>
      <c r="N827" s="2"/>
      <c r="O827" s="2"/>
      <c r="P827" s="2"/>
      <c r="Q827" s="2"/>
    </row>
    <row r="828" spans="1:17" x14ac:dyDescent="0.25">
      <c r="A828" s="1"/>
      <c r="B828" s="1"/>
      <c r="C828" s="4"/>
      <c r="D828" s="4"/>
      <c r="E828" s="1"/>
      <c r="F828" s="1"/>
      <c r="G828" s="1"/>
      <c r="H828" s="1"/>
      <c r="I828" s="1"/>
      <c r="J828" s="6"/>
      <c r="K828" s="2"/>
      <c r="L828" s="2"/>
      <c r="M828" s="2"/>
      <c r="N828" s="2"/>
      <c r="O828" s="2"/>
      <c r="P828" s="2"/>
      <c r="Q828" s="2"/>
    </row>
    <row r="829" spans="1:17" x14ac:dyDescent="0.25">
      <c r="A829" s="1"/>
      <c r="B829" s="1"/>
      <c r="C829" s="4"/>
      <c r="D829" s="4"/>
      <c r="E829" s="1"/>
      <c r="F829" s="1"/>
      <c r="G829" s="1"/>
      <c r="H829" s="1"/>
      <c r="I829" s="1"/>
      <c r="J829" s="6"/>
      <c r="K829" s="2"/>
      <c r="L829" s="2"/>
      <c r="M829" s="2"/>
      <c r="N829" s="2"/>
      <c r="O829" s="2"/>
      <c r="P829" s="2"/>
      <c r="Q829" s="2"/>
    </row>
    <row r="830" spans="1:17" x14ac:dyDescent="0.25">
      <c r="A830" s="1"/>
      <c r="B830" s="1"/>
      <c r="C830" s="4"/>
      <c r="D830" s="4"/>
      <c r="E830" s="1"/>
      <c r="F830" s="1"/>
      <c r="G830" s="1"/>
      <c r="H830" s="1"/>
      <c r="I830" s="1"/>
      <c r="J830" s="6"/>
      <c r="K830" s="2"/>
      <c r="L830" s="2"/>
      <c r="M830" s="2"/>
      <c r="N830" s="2"/>
      <c r="O830" s="2"/>
      <c r="P830" s="2"/>
      <c r="Q830" s="2"/>
    </row>
    <row r="831" spans="1:17" x14ac:dyDescent="0.25">
      <c r="A831" s="1"/>
      <c r="B831" s="1"/>
      <c r="C831" s="4"/>
      <c r="D831" s="4"/>
      <c r="E831" s="1"/>
      <c r="F831" s="1"/>
      <c r="G831" s="1"/>
      <c r="H831" s="1"/>
      <c r="I831" s="1"/>
      <c r="J831" s="6"/>
      <c r="K831" s="2"/>
      <c r="L831" s="2"/>
      <c r="M831" s="2"/>
      <c r="N831" s="2"/>
      <c r="O831" s="2"/>
      <c r="P831" s="2"/>
      <c r="Q831" s="2"/>
    </row>
    <row r="832" spans="1:17" x14ac:dyDescent="0.25">
      <c r="A832" s="1"/>
      <c r="B832" s="1"/>
      <c r="C832" s="4"/>
      <c r="D832" s="4"/>
      <c r="E832" s="1"/>
      <c r="F832" s="1"/>
      <c r="G832" s="1"/>
      <c r="H832" s="1"/>
      <c r="I832" s="1"/>
      <c r="J832" s="6"/>
      <c r="K832" s="2"/>
      <c r="L832" s="2"/>
      <c r="M832" s="2"/>
      <c r="N832" s="2"/>
      <c r="O832" s="2"/>
      <c r="P832" s="2"/>
      <c r="Q832" s="2"/>
    </row>
    <row r="833" spans="1:17" x14ac:dyDescent="0.25">
      <c r="A833" s="1"/>
      <c r="B833" s="1"/>
      <c r="C833" s="4"/>
      <c r="D833" s="4"/>
      <c r="E833" s="1"/>
      <c r="F833" s="1"/>
      <c r="G833" s="1"/>
      <c r="H833" s="1"/>
      <c r="I833" s="1"/>
      <c r="J833" s="6"/>
      <c r="K833" s="2"/>
      <c r="L833" s="2"/>
      <c r="M833" s="2"/>
      <c r="N833" s="2"/>
      <c r="O833" s="2"/>
      <c r="P833" s="2"/>
      <c r="Q833" s="2"/>
    </row>
    <row r="834" spans="1:17" x14ac:dyDescent="0.25">
      <c r="A834" s="1"/>
      <c r="B834" s="1"/>
      <c r="C834" s="4"/>
      <c r="D834" s="4"/>
      <c r="E834" s="1"/>
      <c r="F834" s="1"/>
      <c r="G834" s="1"/>
      <c r="H834" s="1"/>
      <c r="I834" s="1"/>
      <c r="J834" s="6"/>
      <c r="K834" s="2"/>
      <c r="L834" s="2"/>
      <c r="M834" s="2"/>
      <c r="N834" s="2"/>
      <c r="O834" s="2"/>
      <c r="P834" s="2"/>
      <c r="Q834" s="2"/>
    </row>
    <row r="835" spans="1:17" x14ac:dyDescent="0.25">
      <c r="A835" s="1"/>
      <c r="B835" s="1"/>
      <c r="C835" s="4"/>
      <c r="D835" s="4"/>
      <c r="E835" s="1"/>
      <c r="F835" s="1"/>
      <c r="G835" s="1"/>
      <c r="H835" s="1"/>
      <c r="I835" s="1"/>
      <c r="J835" s="6"/>
      <c r="K835" s="2"/>
      <c r="L835" s="2"/>
      <c r="M835" s="2"/>
      <c r="N835" s="2"/>
      <c r="O835" s="2"/>
      <c r="P835" s="2"/>
      <c r="Q835" s="2"/>
    </row>
    <row r="836" spans="1:17" x14ac:dyDescent="0.25">
      <c r="A836" s="1"/>
      <c r="B836" s="1"/>
      <c r="C836" s="4"/>
      <c r="D836" s="4"/>
      <c r="E836" s="1"/>
      <c r="F836" s="1"/>
      <c r="G836" s="1"/>
      <c r="H836" s="1"/>
      <c r="I836" s="1"/>
      <c r="J836" s="6"/>
      <c r="K836" s="2"/>
      <c r="L836" s="2"/>
      <c r="M836" s="2"/>
      <c r="N836" s="2"/>
      <c r="O836" s="2"/>
      <c r="P836" s="2"/>
      <c r="Q836" s="2"/>
    </row>
    <row r="837" spans="1:17" x14ac:dyDescent="0.25">
      <c r="A837" s="1"/>
      <c r="B837" s="1"/>
      <c r="C837" s="4"/>
      <c r="D837" s="4"/>
      <c r="E837" s="1"/>
      <c r="F837" s="1"/>
      <c r="G837" s="1"/>
      <c r="H837" s="1"/>
      <c r="I837" s="1"/>
      <c r="J837" s="6"/>
      <c r="K837" s="2"/>
      <c r="L837" s="2"/>
      <c r="M837" s="2"/>
      <c r="N837" s="2"/>
      <c r="O837" s="2"/>
      <c r="P837" s="2"/>
      <c r="Q837" s="2"/>
    </row>
    <row r="838" spans="1:17" x14ac:dyDescent="0.25">
      <c r="A838" s="1"/>
      <c r="B838" s="1"/>
      <c r="C838" s="4"/>
      <c r="D838" s="4"/>
      <c r="E838" s="1"/>
      <c r="F838" s="1"/>
      <c r="G838" s="1"/>
      <c r="H838" s="1"/>
      <c r="I838" s="1"/>
      <c r="J838" s="6"/>
      <c r="K838" s="2"/>
      <c r="L838" s="2"/>
      <c r="M838" s="2"/>
      <c r="N838" s="2"/>
      <c r="O838" s="2"/>
      <c r="P838" s="2"/>
      <c r="Q838" s="2"/>
    </row>
    <row r="839" spans="1:17" x14ac:dyDescent="0.25">
      <c r="A839" s="1"/>
      <c r="B839" s="1"/>
      <c r="C839" s="4"/>
      <c r="D839" s="4"/>
      <c r="E839" s="1"/>
      <c r="F839" s="1"/>
      <c r="G839" s="1"/>
      <c r="H839" s="1"/>
      <c r="I839" s="1"/>
      <c r="J839" s="6"/>
      <c r="K839" s="2"/>
      <c r="L839" s="2"/>
      <c r="M839" s="2"/>
      <c r="N839" s="2"/>
      <c r="O839" s="2"/>
      <c r="P839" s="2"/>
      <c r="Q839" s="2"/>
    </row>
    <row r="840" spans="1:17" x14ac:dyDescent="0.25">
      <c r="A840" s="1"/>
      <c r="B840" s="1"/>
      <c r="C840" s="4"/>
      <c r="D840" s="4"/>
      <c r="E840" s="1"/>
      <c r="F840" s="1"/>
      <c r="G840" s="1"/>
      <c r="H840" s="1"/>
      <c r="I840" s="1"/>
      <c r="J840" s="6"/>
      <c r="K840" s="2"/>
      <c r="L840" s="2"/>
      <c r="M840" s="2"/>
      <c r="N840" s="2"/>
      <c r="O840" s="2"/>
      <c r="P840" s="2"/>
      <c r="Q840" s="2"/>
    </row>
    <row r="841" spans="1:17" x14ac:dyDescent="0.25">
      <c r="A841" s="1"/>
      <c r="B841" s="1"/>
      <c r="C841" s="4"/>
      <c r="D841" s="4"/>
      <c r="E841" s="1"/>
      <c r="F841" s="1"/>
      <c r="G841" s="1"/>
      <c r="H841" s="1"/>
      <c r="I841" s="1"/>
      <c r="J841" s="6"/>
      <c r="K841" s="2"/>
      <c r="L841" s="2"/>
      <c r="M841" s="2"/>
      <c r="N841" s="2"/>
      <c r="O841" s="2"/>
      <c r="P841" s="2"/>
      <c r="Q841" s="2"/>
    </row>
    <row r="842" spans="1:17" x14ac:dyDescent="0.25">
      <c r="A842" s="1"/>
      <c r="B842" s="1"/>
      <c r="C842" s="4"/>
      <c r="D842" s="4"/>
      <c r="E842" s="1"/>
      <c r="F842" s="1"/>
      <c r="G842" s="1"/>
      <c r="H842" s="1"/>
      <c r="I842" s="1"/>
      <c r="J842" s="6"/>
      <c r="K842" s="2"/>
      <c r="L842" s="2"/>
      <c r="M842" s="2"/>
      <c r="N842" s="2"/>
      <c r="O842" s="2"/>
      <c r="P842" s="2"/>
      <c r="Q842" s="2"/>
    </row>
    <row r="843" spans="1:17" x14ac:dyDescent="0.25">
      <c r="A843" s="1"/>
      <c r="B843" s="1"/>
      <c r="C843" s="4"/>
      <c r="D843" s="4"/>
      <c r="E843" s="1"/>
      <c r="F843" s="1"/>
      <c r="G843" s="1"/>
      <c r="H843" s="1"/>
      <c r="I843" s="1"/>
      <c r="J843" s="6"/>
      <c r="K843" s="2"/>
      <c r="L843" s="2"/>
      <c r="M843" s="2"/>
      <c r="N843" s="2"/>
      <c r="O843" s="2"/>
      <c r="P843" s="2"/>
      <c r="Q843" s="2"/>
    </row>
    <row r="844" spans="1:17" x14ac:dyDescent="0.25">
      <c r="A844" s="1"/>
      <c r="B844" s="1"/>
      <c r="C844" s="4"/>
      <c r="D844" s="4"/>
      <c r="E844" s="1"/>
      <c r="F844" s="1"/>
      <c r="G844" s="1"/>
      <c r="H844" s="1"/>
      <c r="I844" s="1"/>
      <c r="J844" s="6"/>
      <c r="K844" s="2"/>
      <c r="L844" s="2"/>
      <c r="M844" s="2"/>
      <c r="N844" s="2"/>
      <c r="O844" s="2"/>
      <c r="P844" s="2"/>
      <c r="Q844" s="2"/>
    </row>
    <row r="845" spans="1:17" x14ac:dyDescent="0.25">
      <c r="A845" s="1"/>
      <c r="B845" s="1"/>
      <c r="C845" s="4"/>
      <c r="D845" s="4"/>
      <c r="E845" s="1"/>
      <c r="F845" s="1"/>
      <c r="G845" s="1"/>
      <c r="H845" s="1"/>
      <c r="I845" s="1"/>
      <c r="J845" s="6"/>
      <c r="K845" s="2"/>
      <c r="L845" s="2"/>
      <c r="M845" s="2"/>
      <c r="N845" s="2"/>
      <c r="O845" s="2"/>
      <c r="P845" s="2"/>
      <c r="Q845" s="2"/>
    </row>
    <row r="846" spans="1:17" x14ac:dyDescent="0.25">
      <c r="A846" s="1"/>
      <c r="B846" s="1"/>
      <c r="C846" s="4"/>
      <c r="D846" s="4"/>
      <c r="E846" s="1"/>
      <c r="F846" s="1"/>
      <c r="G846" s="1"/>
      <c r="H846" s="1"/>
      <c r="I846" s="1"/>
      <c r="J846" s="6"/>
      <c r="K846" s="2"/>
      <c r="L846" s="2"/>
      <c r="M846" s="2"/>
      <c r="N846" s="2"/>
      <c r="O846" s="2"/>
      <c r="P846" s="2"/>
      <c r="Q846" s="2"/>
    </row>
    <row r="847" spans="1:17" x14ac:dyDescent="0.25">
      <c r="A847" s="1"/>
      <c r="B847" s="1"/>
      <c r="C847" s="4"/>
      <c r="D847" s="4"/>
      <c r="E847" s="1"/>
      <c r="F847" s="1"/>
      <c r="G847" s="1"/>
      <c r="H847" s="1"/>
      <c r="I847" s="1"/>
      <c r="J847" s="6"/>
      <c r="K847" s="2"/>
      <c r="L847" s="2"/>
      <c r="M847" s="2"/>
      <c r="N847" s="2"/>
      <c r="O847" s="2"/>
      <c r="P847" s="2"/>
      <c r="Q847" s="2"/>
    </row>
    <row r="848" spans="1:17" x14ac:dyDescent="0.25">
      <c r="A848" s="1"/>
      <c r="B848" s="1"/>
      <c r="C848" s="4"/>
      <c r="D848" s="4"/>
      <c r="E848" s="1"/>
      <c r="F848" s="1"/>
      <c r="G848" s="1"/>
      <c r="H848" s="1"/>
      <c r="I848" s="1"/>
      <c r="J848" s="6"/>
      <c r="K848" s="2"/>
      <c r="L848" s="2"/>
      <c r="M848" s="2"/>
      <c r="N848" s="2"/>
      <c r="O848" s="2"/>
      <c r="P848" s="2"/>
      <c r="Q848" s="2"/>
    </row>
    <row r="849" spans="1:17" x14ac:dyDescent="0.25">
      <c r="A849" s="1"/>
      <c r="B849" s="1"/>
      <c r="C849" s="4"/>
      <c r="D849" s="4"/>
      <c r="E849" s="1"/>
      <c r="F849" s="1"/>
      <c r="G849" s="1"/>
      <c r="H849" s="1"/>
      <c r="I849" s="1"/>
      <c r="J849" s="6"/>
      <c r="K849" s="2"/>
      <c r="L849" s="2"/>
      <c r="M849" s="2"/>
      <c r="N849" s="2"/>
      <c r="O849" s="2"/>
      <c r="P849" s="2"/>
      <c r="Q849" s="2"/>
    </row>
    <row r="850" spans="1:17" x14ac:dyDescent="0.25">
      <c r="A850" s="1"/>
      <c r="B850" s="1"/>
      <c r="C850" s="4"/>
      <c r="D850" s="4"/>
      <c r="E850" s="1"/>
      <c r="F850" s="1"/>
      <c r="G850" s="1"/>
      <c r="H850" s="1"/>
      <c r="I850" s="1"/>
      <c r="J850" s="6"/>
      <c r="K850" s="2"/>
      <c r="L850" s="2"/>
      <c r="M850" s="2"/>
      <c r="N850" s="2"/>
      <c r="O850" s="2"/>
      <c r="P850" s="2"/>
      <c r="Q850" s="2"/>
    </row>
    <row r="851" spans="1:17" x14ac:dyDescent="0.25">
      <c r="A851" s="1"/>
      <c r="B851" s="1"/>
      <c r="C851" s="4"/>
      <c r="D851" s="4"/>
      <c r="E851" s="1"/>
      <c r="F851" s="1"/>
      <c r="G851" s="1"/>
      <c r="H851" s="1"/>
      <c r="I851" s="1"/>
      <c r="J851" s="6"/>
      <c r="K851" s="2"/>
      <c r="L851" s="2"/>
      <c r="M851" s="2"/>
      <c r="N851" s="2"/>
      <c r="O851" s="2"/>
      <c r="P851" s="2"/>
      <c r="Q851" s="2"/>
    </row>
    <row r="852" spans="1:17" x14ac:dyDescent="0.25">
      <c r="A852" s="1"/>
      <c r="B852" s="1"/>
      <c r="C852" s="4"/>
      <c r="D852" s="4"/>
      <c r="E852" s="1"/>
      <c r="F852" s="1"/>
      <c r="G852" s="1"/>
      <c r="H852" s="1"/>
      <c r="I852" s="1"/>
      <c r="J852" s="6"/>
      <c r="K852" s="2"/>
      <c r="L852" s="2"/>
      <c r="M852" s="2"/>
      <c r="N852" s="2"/>
      <c r="O852" s="2"/>
      <c r="P852" s="2"/>
      <c r="Q852" s="2"/>
    </row>
    <row r="853" spans="1:17" x14ac:dyDescent="0.25">
      <c r="A853" s="1"/>
      <c r="B853" s="1"/>
      <c r="C853" s="4"/>
      <c r="D853" s="4"/>
      <c r="E853" s="1"/>
      <c r="F853" s="1"/>
      <c r="G853" s="1"/>
      <c r="H853" s="1"/>
      <c r="I853" s="1"/>
      <c r="J853" s="6"/>
      <c r="K853" s="2"/>
      <c r="L853" s="2"/>
      <c r="M853" s="2"/>
      <c r="N853" s="2"/>
      <c r="O853" s="2"/>
      <c r="P853" s="2"/>
      <c r="Q853" s="2"/>
    </row>
    <row r="854" spans="1:17" x14ac:dyDescent="0.25">
      <c r="A854" s="1"/>
      <c r="B854" s="1"/>
      <c r="C854" s="4"/>
      <c r="D854" s="4"/>
      <c r="E854" s="1"/>
      <c r="F854" s="1"/>
      <c r="G854" s="1"/>
      <c r="H854" s="1"/>
      <c r="I854" s="1"/>
      <c r="J854" s="6"/>
      <c r="K854" s="2"/>
      <c r="L854" s="2"/>
      <c r="M854" s="2"/>
      <c r="N854" s="2"/>
      <c r="O854" s="2"/>
      <c r="P854" s="2"/>
      <c r="Q854" s="2"/>
    </row>
    <row r="855" spans="1:17" x14ac:dyDescent="0.25">
      <c r="A855" s="1"/>
      <c r="B855" s="1"/>
      <c r="C855" s="4"/>
      <c r="D855" s="4"/>
      <c r="E855" s="1"/>
      <c r="F855" s="1"/>
      <c r="G855" s="1"/>
      <c r="H855" s="1"/>
      <c r="I855" s="1"/>
      <c r="J855" s="6"/>
      <c r="K855" s="2"/>
      <c r="L855" s="2"/>
      <c r="M855" s="2"/>
      <c r="N855" s="2"/>
      <c r="O855" s="2"/>
      <c r="P855" s="2"/>
      <c r="Q855" s="2"/>
    </row>
    <row r="856" spans="1:17" x14ac:dyDescent="0.25">
      <c r="A856" s="1"/>
      <c r="B856" s="1"/>
      <c r="C856" s="4"/>
      <c r="D856" s="4"/>
      <c r="E856" s="1"/>
      <c r="F856" s="1"/>
      <c r="G856" s="1"/>
      <c r="H856" s="1"/>
      <c r="I856" s="1"/>
      <c r="J856" s="6"/>
      <c r="K856" s="2"/>
      <c r="L856" s="2"/>
      <c r="M856" s="2"/>
      <c r="N856" s="2"/>
      <c r="O856" s="2"/>
      <c r="P856" s="2"/>
      <c r="Q856" s="2"/>
    </row>
    <row r="857" spans="1:17" x14ac:dyDescent="0.25">
      <c r="A857" s="1"/>
      <c r="B857" s="1"/>
      <c r="C857" s="4"/>
      <c r="D857" s="4"/>
      <c r="E857" s="1"/>
      <c r="F857" s="1"/>
      <c r="G857" s="1"/>
      <c r="H857" s="1"/>
      <c r="I857" s="1"/>
      <c r="J857" s="6"/>
      <c r="K857" s="2"/>
      <c r="L857" s="2"/>
      <c r="M857" s="2"/>
      <c r="N857" s="2"/>
      <c r="O857" s="2"/>
      <c r="P857" s="2"/>
      <c r="Q857" s="2"/>
    </row>
    <row r="858" spans="1:17" x14ac:dyDescent="0.25">
      <c r="A858" s="1"/>
      <c r="B858" s="1"/>
      <c r="C858" s="4"/>
      <c r="D858" s="4"/>
      <c r="E858" s="1"/>
      <c r="F858" s="1"/>
      <c r="G858" s="1"/>
      <c r="H858" s="1"/>
      <c r="I858" s="1"/>
      <c r="J858" s="6"/>
      <c r="K858" s="2"/>
      <c r="L858" s="2"/>
      <c r="M858" s="2"/>
      <c r="N858" s="2"/>
      <c r="O858" s="2"/>
      <c r="P858" s="2"/>
      <c r="Q858" s="2"/>
    </row>
    <row r="859" spans="1:17" x14ac:dyDescent="0.25">
      <c r="A859" s="1"/>
      <c r="B859" s="1"/>
      <c r="C859" s="4"/>
      <c r="D859" s="4"/>
      <c r="E859" s="1"/>
      <c r="F859" s="1"/>
      <c r="G859" s="1"/>
      <c r="H859" s="1"/>
      <c r="I859" s="1"/>
      <c r="J859" s="6"/>
      <c r="K859" s="2"/>
      <c r="L859" s="2"/>
      <c r="M859" s="2"/>
      <c r="N859" s="2"/>
      <c r="O859" s="2"/>
      <c r="P859" s="2"/>
      <c r="Q859" s="2"/>
    </row>
    <row r="860" spans="1:17" x14ac:dyDescent="0.25">
      <c r="A860" s="1"/>
      <c r="B860" s="1"/>
      <c r="C860" s="4"/>
      <c r="D860" s="4"/>
      <c r="E860" s="1"/>
      <c r="F860" s="1"/>
      <c r="G860" s="1"/>
      <c r="H860" s="1"/>
      <c r="I860" s="1"/>
      <c r="J860" s="6"/>
      <c r="K860" s="2"/>
      <c r="L860" s="2"/>
      <c r="M860" s="2"/>
      <c r="N860" s="2"/>
      <c r="O860" s="2"/>
      <c r="P860" s="2"/>
      <c r="Q860" s="2"/>
    </row>
    <row r="861" spans="1:17" x14ac:dyDescent="0.25">
      <c r="A861" s="1"/>
      <c r="B861" s="1"/>
      <c r="C861" s="4"/>
      <c r="D861" s="4"/>
      <c r="E861" s="1"/>
      <c r="F861" s="1"/>
      <c r="G861" s="1"/>
      <c r="H861" s="1"/>
      <c r="I861" s="1"/>
      <c r="J861" s="7"/>
      <c r="K861" s="2"/>
      <c r="L861" s="2"/>
      <c r="M861" s="2"/>
      <c r="N861" s="2"/>
      <c r="O861" s="2"/>
      <c r="P861" s="2"/>
      <c r="Q861" s="2"/>
    </row>
    <row r="862" spans="1:17" x14ac:dyDescent="0.25">
      <c r="A862" s="1"/>
      <c r="B862" s="1"/>
      <c r="C862" s="4"/>
      <c r="D862" s="4"/>
      <c r="E862" s="1"/>
      <c r="F862" s="1"/>
      <c r="G862" s="1"/>
      <c r="H862" s="1"/>
      <c r="I862" s="1"/>
      <c r="J862" s="7"/>
      <c r="K862" s="2"/>
      <c r="L862" s="2"/>
      <c r="M862" s="2"/>
      <c r="N862" s="2"/>
      <c r="O862" s="2"/>
      <c r="P862" s="2"/>
      <c r="Q862" s="2"/>
    </row>
    <row r="863" spans="1:17" x14ac:dyDescent="0.25">
      <c r="A863" s="1"/>
      <c r="B863" s="1"/>
      <c r="C863" s="4"/>
      <c r="D863" s="4"/>
      <c r="E863" s="1"/>
      <c r="F863" s="1"/>
      <c r="G863" s="1"/>
      <c r="H863" s="1"/>
      <c r="I863" s="1"/>
      <c r="J863" s="6"/>
      <c r="K863" s="2"/>
      <c r="L863" s="2"/>
      <c r="M863" s="2"/>
      <c r="N863" s="2"/>
      <c r="O863" s="2"/>
      <c r="P863" s="2"/>
      <c r="Q863" s="2"/>
    </row>
    <row r="864" spans="1:17" x14ac:dyDescent="0.25">
      <c r="A864" s="1"/>
      <c r="B864" s="1"/>
      <c r="C864" s="4"/>
      <c r="D864" s="4"/>
      <c r="E864" s="1"/>
      <c r="F864" s="1"/>
      <c r="G864" s="1"/>
      <c r="H864" s="1"/>
      <c r="I864" s="1"/>
      <c r="J864" s="7"/>
      <c r="K864" s="2"/>
      <c r="L864" s="2"/>
      <c r="M864" s="2"/>
      <c r="N864" s="2"/>
      <c r="O864" s="2"/>
      <c r="P864" s="2"/>
      <c r="Q864" s="2"/>
    </row>
    <row r="865" spans="1:17" x14ac:dyDescent="0.25">
      <c r="A865" s="1"/>
      <c r="B865" s="1"/>
      <c r="C865" s="4"/>
      <c r="D865" s="4"/>
      <c r="E865" s="1"/>
      <c r="F865" s="1"/>
      <c r="G865" s="1"/>
      <c r="H865" s="1"/>
      <c r="I865" s="1"/>
      <c r="J865" s="7"/>
      <c r="K865" s="2"/>
      <c r="L865" s="2"/>
      <c r="M865" s="2"/>
      <c r="N865" s="2"/>
      <c r="O865" s="2"/>
      <c r="P865" s="2"/>
      <c r="Q865" s="2"/>
    </row>
    <row r="866" spans="1:17" x14ac:dyDescent="0.25">
      <c r="A866" s="1"/>
      <c r="B866" s="1"/>
      <c r="C866" s="4"/>
      <c r="D866" s="4"/>
      <c r="E866" s="1"/>
      <c r="F866" s="1"/>
      <c r="G866" s="1"/>
      <c r="H866" s="1"/>
      <c r="I866" s="1"/>
      <c r="J866" s="6"/>
      <c r="K866" s="2"/>
      <c r="L866" s="2"/>
      <c r="M866" s="2"/>
      <c r="N866" s="2"/>
      <c r="O866" s="2"/>
      <c r="P866" s="2"/>
      <c r="Q866" s="2"/>
    </row>
    <row r="867" spans="1:17" x14ac:dyDescent="0.25">
      <c r="A867" s="1"/>
      <c r="B867" s="1"/>
      <c r="C867" s="4"/>
      <c r="D867" s="4"/>
      <c r="E867" s="1"/>
      <c r="F867" s="1"/>
      <c r="G867" s="1"/>
      <c r="H867" s="1"/>
      <c r="I867" s="1"/>
      <c r="J867" s="6"/>
      <c r="K867" s="2"/>
      <c r="L867" s="2"/>
      <c r="M867" s="2"/>
      <c r="N867" s="2"/>
      <c r="O867" s="2"/>
      <c r="P867" s="2"/>
      <c r="Q867" s="2"/>
    </row>
    <row r="868" spans="1:17" x14ac:dyDescent="0.25">
      <c r="A868" s="1"/>
      <c r="B868" s="1"/>
      <c r="C868" s="4"/>
      <c r="D868" s="4"/>
      <c r="E868" s="1"/>
      <c r="F868" s="1"/>
      <c r="G868" s="1"/>
      <c r="H868" s="1"/>
      <c r="I868" s="1"/>
      <c r="J868" s="6"/>
      <c r="K868" s="2"/>
      <c r="L868" s="2"/>
      <c r="M868" s="2"/>
      <c r="N868" s="2"/>
      <c r="O868" s="2"/>
      <c r="P868" s="2"/>
      <c r="Q868" s="2"/>
    </row>
    <row r="869" spans="1:17" x14ac:dyDescent="0.25">
      <c r="A869" s="1"/>
      <c r="B869" s="1"/>
      <c r="C869" s="4"/>
      <c r="D869" s="4"/>
      <c r="E869" s="1"/>
      <c r="F869" s="1"/>
      <c r="G869" s="1"/>
      <c r="H869" s="1"/>
      <c r="I869" s="1"/>
      <c r="J869" s="6"/>
      <c r="K869" s="2"/>
      <c r="L869" s="2"/>
      <c r="M869" s="2"/>
      <c r="N869" s="2"/>
      <c r="O869" s="2"/>
      <c r="P869" s="2"/>
      <c r="Q869" s="2"/>
    </row>
    <row r="870" spans="1:17" x14ac:dyDescent="0.25">
      <c r="A870" s="1"/>
      <c r="B870" s="1"/>
      <c r="C870" s="4"/>
      <c r="D870" s="4"/>
      <c r="E870" s="1"/>
      <c r="F870" s="1"/>
      <c r="G870" s="1"/>
      <c r="H870" s="1"/>
      <c r="I870" s="1"/>
      <c r="J870" s="6"/>
      <c r="K870" s="2"/>
      <c r="L870" s="2"/>
      <c r="M870" s="2"/>
      <c r="N870" s="2"/>
      <c r="O870" s="2"/>
      <c r="P870" s="2"/>
      <c r="Q870" s="2"/>
    </row>
    <row r="871" spans="1:17" x14ac:dyDescent="0.25">
      <c r="A871" s="1"/>
      <c r="B871" s="1"/>
      <c r="C871" s="4"/>
      <c r="D871" s="4"/>
      <c r="E871" s="1"/>
      <c r="F871" s="1"/>
      <c r="G871" s="1"/>
      <c r="H871" s="1"/>
      <c r="I871" s="1"/>
      <c r="J871" s="6"/>
      <c r="K871" s="2"/>
      <c r="L871" s="2"/>
      <c r="M871" s="2"/>
      <c r="N871" s="2"/>
      <c r="O871" s="2"/>
      <c r="P871" s="2"/>
      <c r="Q871" s="2"/>
    </row>
    <row r="872" spans="1:17" x14ac:dyDescent="0.25">
      <c r="A872" s="1"/>
      <c r="B872" s="1"/>
      <c r="C872" s="4"/>
      <c r="D872" s="4"/>
      <c r="E872" s="1"/>
      <c r="F872" s="1"/>
      <c r="G872" s="1"/>
      <c r="H872" s="1"/>
      <c r="I872" s="1"/>
      <c r="J872" s="6"/>
      <c r="K872" s="2"/>
      <c r="L872" s="2"/>
      <c r="M872" s="2"/>
      <c r="N872" s="2"/>
      <c r="O872" s="2"/>
      <c r="P872" s="2"/>
      <c r="Q872" s="2"/>
    </row>
    <row r="873" spans="1:17" x14ac:dyDescent="0.25">
      <c r="A873" s="1"/>
      <c r="B873" s="1"/>
      <c r="C873" s="4"/>
      <c r="D873" s="4"/>
      <c r="E873" s="1"/>
      <c r="F873" s="1"/>
      <c r="G873" s="1"/>
      <c r="H873" s="1"/>
      <c r="I873" s="1"/>
      <c r="J873" s="6"/>
      <c r="K873" s="2"/>
      <c r="L873" s="2"/>
      <c r="M873" s="2"/>
      <c r="N873" s="2"/>
      <c r="O873" s="2"/>
      <c r="P873" s="2"/>
      <c r="Q873" s="2"/>
    </row>
    <row r="874" spans="1:17" x14ac:dyDescent="0.25">
      <c r="A874" s="1"/>
      <c r="B874" s="1"/>
      <c r="C874" s="4"/>
      <c r="D874" s="4"/>
      <c r="E874" s="1"/>
      <c r="F874" s="1"/>
      <c r="G874" s="1"/>
      <c r="H874" s="1"/>
      <c r="I874" s="1"/>
      <c r="J874" s="6"/>
      <c r="K874" s="2"/>
      <c r="L874" s="2"/>
      <c r="M874" s="2"/>
      <c r="N874" s="2"/>
      <c r="O874" s="2"/>
      <c r="P874" s="2"/>
      <c r="Q874" s="2"/>
    </row>
    <row r="875" spans="1:17" x14ac:dyDescent="0.25">
      <c r="A875" s="1"/>
      <c r="B875" s="1"/>
      <c r="C875" s="4"/>
      <c r="D875" s="4"/>
      <c r="E875" s="1"/>
      <c r="F875" s="1"/>
      <c r="G875" s="1"/>
      <c r="H875" s="1"/>
      <c r="I875" s="1"/>
      <c r="J875" s="6"/>
      <c r="K875" s="2"/>
      <c r="L875" s="2"/>
      <c r="M875" s="2"/>
      <c r="N875" s="2"/>
      <c r="O875" s="2"/>
      <c r="P875" s="2"/>
      <c r="Q875" s="2"/>
    </row>
    <row r="876" spans="1:17" x14ac:dyDescent="0.25">
      <c r="A876" s="1"/>
      <c r="B876" s="1"/>
      <c r="C876" s="4"/>
      <c r="D876" s="4"/>
      <c r="E876" s="1"/>
      <c r="F876" s="1"/>
      <c r="G876" s="1"/>
      <c r="H876" s="1"/>
      <c r="I876" s="1"/>
      <c r="J876" s="6"/>
      <c r="K876" s="2"/>
      <c r="L876" s="2"/>
      <c r="M876" s="2"/>
      <c r="N876" s="2"/>
      <c r="O876" s="2"/>
      <c r="P876" s="2"/>
      <c r="Q876" s="2"/>
    </row>
    <row r="877" spans="1:17" x14ac:dyDescent="0.25">
      <c r="A877" s="1"/>
      <c r="B877" s="1"/>
      <c r="C877" s="4"/>
      <c r="D877" s="4"/>
      <c r="E877" s="1"/>
      <c r="F877" s="1"/>
      <c r="G877" s="1"/>
      <c r="H877" s="1"/>
      <c r="I877" s="1"/>
      <c r="J877" s="6"/>
      <c r="K877" s="2"/>
      <c r="L877" s="2"/>
      <c r="M877" s="2"/>
      <c r="N877" s="2"/>
      <c r="O877" s="2"/>
      <c r="P877" s="2"/>
      <c r="Q877" s="2"/>
    </row>
    <row r="878" spans="1:17" x14ac:dyDescent="0.25">
      <c r="A878" s="1"/>
      <c r="B878" s="1"/>
      <c r="C878" s="4"/>
      <c r="D878" s="4"/>
      <c r="E878" s="1"/>
      <c r="F878" s="1"/>
      <c r="G878" s="1"/>
      <c r="H878" s="1"/>
      <c r="I878" s="1"/>
      <c r="J878" s="6"/>
      <c r="K878" s="2"/>
      <c r="L878" s="2"/>
      <c r="M878" s="2"/>
      <c r="N878" s="2"/>
      <c r="O878" s="2"/>
      <c r="P878" s="2"/>
      <c r="Q878" s="2"/>
    </row>
    <row r="879" spans="1:17" x14ac:dyDescent="0.25">
      <c r="A879" s="1"/>
      <c r="B879" s="1"/>
      <c r="C879" s="4"/>
      <c r="D879" s="4"/>
      <c r="E879" s="1"/>
      <c r="F879" s="1"/>
      <c r="G879" s="1"/>
      <c r="H879" s="1"/>
      <c r="I879" s="1"/>
      <c r="J879" s="6"/>
      <c r="K879" s="2"/>
      <c r="L879" s="2"/>
      <c r="M879" s="2"/>
      <c r="N879" s="2"/>
      <c r="O879" s="2"/>
      <c r="P879" s="2"/>
      <c r="Q879" s="2"/>
    </row>
    <row r="880" spans="1:17" x14ac:dyDescent="0.25">
      <c r="A880" s="1"/>
      <c r="B880" s="1"/>
      <c r="C880" s="4"/>
      <c r="D880" s="4"/>
      <c r="E880" s="1"/>
      <c r="F880" s="1"/>
      <c r="G880" s="1"/>
      <c r="H880" s="1"/>
      <c r="I880" s="1"/>
      <c r="J880" s="6"/>
      <c r="K880" s="2"/>
      <c r="L880" s="2"/>
      <c r="M880" s="2"/>
      <c r="N880" s="2"/>
      <c r="O880" s="2"/>
      <c r="P880" s="2"/>
      <c r="Q880" s="2"/>
    </row>
    <row r="881" spans="1:17" x14ac:dyDescent="0.25">
      <c r="A881" s="1"/>
      <c r="B881" s="1"/>
      <c r="C881" s="4"/>
      <c r="D881" s="4"/>
      <c r="E881" s="1"/>
      <c r="F881" s="1"/>
      <c r="G881" s="1"/>
      <c r="H881" s="1"/>
      <c r="I881" s="1"/>
      <c r="J881" s="6"/>
      <c r="K881" s="2"/>
      <c r="L881" s="2"/>
      <c r="M881" s="2"/>
      <c r="N881" s="2"/>
      <c r="O881" s="2"/>
      <c r="P881" s="2"/>
      <c r="Q881" s="2"/>
    </row>
    <row r="882" spans="1:17" x14ac:dyDescent="0.25">
      <c r="A882" s="1"/>
      <c r="B882" s="1"/>
      <c r="C882" s="4"/>
      <c r="D882" s="4"/>
      <c r="E882" s="1"/>
      <c r="F882" s="1"/>
      <c r="G882" s="1"/>
      <c r="H882" s="1"/>
      <c r="I882" s="1"/>
      <c r="J882" s="6"/>
      <c r="K882" s="2"/>
      <c r="L882" s="2"/>
      <c r="M882" s="2"/>
      <c r="N882" s="2"/>
      <c r="O882" s="2"/>
      <c r="P882" s="2"/>
      <c r="Q882" s="2"/>
    </row>
    <row r="883" spans="1:17" x14ac:dyDescent="0.25">
      <c r="A883" s="1"/>
      <c r="B883" s="1"/>
      <c r="C883" s="4"/>
      <c r="D883" s="4"/>
      <c r="E883" s="1"/>
      <c r="F883" s="1"/>
      <c r="G883" s="1"/>
      <c r="H883" s="1"/>
      <c r="I883" s="1"/>
      <c r="J883" s="6"/>
      <c r="K883" s="2"/>
      <c r="L883" s="2"/>
      <c r="M883" s="2"/>
      <c r="N883" s="2"/>
      <c r="O883" s="2"/>
      <c r="P883" s="2"/>
      <c r="Q883" s="2"/>
    </row>
    <row r="884" spans="1:17" x14ac:dyDescent="0.25">
      <c r="A884" s="1"/>
      <c r="B884" s="1"/>
      <c r="C884" s="4"/>
      <c r="D884" s="4"/>
      <c r="E884" s="1"/>
      <c r="F884" s="1"/>
      <c r="G884" s="1"/>
      <c r="H884" s="1"/>
      <c r="I884" s="1"/>
      <c r="J884" s="6"/>
      <c r="K884" s="2"/>
      <c r="L884" s="2"/>
      <c r="M884" s="2"/>
      <c r="N884" s="2"/>
      <c r="O884" s="2"/>
      <c r="P884" s="2"/>
      <c r="Q884" s="2"/>
    </row>
    <row r="885" spans="1:17" x14ac:dyDescent="0.25">
      <c r="A885" s="1"/>
      <c r="B885" s="1"/>
      <c r="C885" s="4"/>
      <c r="D885" s="4"/>
      <c r="E885" s="1"/>
      <c r="F885" s="1"/>
      <c r="G885" s="1"/>
      <c r="H885" s="1"/>
      <c r="I885" s="1"/>
      <c r="J885" s="6"/>
      <c r="K885" s="2"/>
      <c r="L885" s="2"/>
      <c r="M885" s="2"/>
      <c r="N885" s="2"/>
      <c r="O885" s="2"/>
      <c r="P885" s="2"/>
      <c r="Q885" s="2"/>
    </row>
    <row r="886" spans="1:17" x14ac:dyDescent="0.25">
      <c r="A886" s="1"/>
      <c r="B886" s="1"/>
      <c r="C886" s="4"/>
      <c r="D886" s="4"/>
      <c r="E886" s="1"/>
      <c r="F886" s="1"/>
      <c r="G886" s="1"/>
      <c r="H886" s="1"/>
      <c r="I886" s="1"/>
      <c r="J886" s="6"/>
      <c r="K886" s="2"/>
      <c r="L886" s="2"/>
      <c r="M886" s="2"/>
      <c r="N886" s="2"/>
      <c r="O886" s="2"/>
      <c r="P886" s="2"/>
      <c r="Q886" s="2"/>
    </row>
    <row r="887" spans="1:17" x14ac:dyDescent="0.25">
      <c r="A887" s="1"/>
      <c r="B887" s="1"/>
      <c r="C887" s="4"/>
      <c r="D887" s="4"/>
      <c r="E887" s="1"/>
      <c r="F887" s="1"/>
      <c r="G887" s="1"/>
      <c r="H887" s="1"/>
      <c r="I887" s="1"/>
      <c r="J887" s="6"/>
      <c r="K887" s="2"/>
      <c r="L887" s="2"/>
      <c r="M887" s="2"/>
      <c r="N887" s="2"/>
      <c r="O887" s="2"/>
      <c r="P887" s="2"/>
      <c r="Q887" s="2"/>
    </row>
    <row r="888" spans="1:17" x14ac:dyDescent="0.25">
      <c r="A888" s="1"/>
      <c r="B888" s="1"/>
      <c r="C888" s="4"/>
      <c r="D888" s="4"/>
      <c r="E888" s="1"/>
      <c r="F888" s="1"/>
      <c r="G888" s="1"/>
      <c r="H888" s="1"/>
      <c r="I888" s="1"/>
      <c r="J888" s="6"/>
      <c r="K888" s="2"/>
      <c r="L888" s="2"/>
      <c r="M888" s="2"/>
      <c r="N888" s="2"/>
      <c r="O888" s="2"/>
      <c r="P888" s="2"/>
      <c r="Q888" s="2"/>
    </row>
    <row r="889" spans="1:17" x14ac:dyDescent="0.25">
      <c r="A889" s="1"/>
      <c r="B889" s="1"/>
      <c r="C889" s="4"/>
      <c r="D889" s="4"/>
      <c r="E889" s="1"/>
      <c r="F889" s="1"/>
      <c r="G889" s="1"/>
      <c r="H889" s="1"/>
      <c r="I889" s="1"/>
      <c r="J889" s="6"/>
      <c r="K889" s="2"/>
      <c r="L889" s="2"/>
      <c r="M889" s="2"/>
      <c r="N889" s="2"/>
      <c r="O889" s="2"/>
      <c r="P889" s="2"/>
      <c r="Q889" s="2"/>
    </row>
    <row r="890" spans="1:17" x14ac:dyDescent="0.25">
      <c r="A890" s="1"/>
      <c r="B890" s="1"/>
      <c r="C890" s="4"/>
      <c r="D890" s="4"/>
      <c r="E890" s="1"/>
      <c r="F890" s="1"/>
      <c r="G890" s="1"/>
      <c r="H890" s="1"/>
      <c r="I890" s="1"/>
      <c r="J890" s="6"/>
      <c r="K890" s="2"/>
      <c r="L890" s="2"/>
      <c r="M890" s="2"/>
      <c r="N890" s="2"/>
      <c r="O890" s="2"/>
      <c r="P890" s="2"/>
      <c r="Q890" s="2"/>
    </row>
    <row r="891" spans="1:17" x14ac:dyDescent="0.25">
      <c r="A891" s="1"/>
      <c r="B891" s="1"/>
      <c r="C891" s="4"/>
      <c r="D891" s="4"/>
      <c r="E891" s="1"/>
      <c r="F891" s="1"/>
      <c r="G891" s="1"/>
      <c r="H891" s="1"/>
      <c r="I891" s="1"/>
      <c r="J891" s="6"/>
      <c r="K891" s="2"/>
      <c r="L891" s="2"/>
      <c r="M891" s="2"/>
      <c r="N891" s="2"/>
      <c r="O891" s="2"/>
      <c r="P891" s="2"/>
      <c r="Q891" s="2"/>
    </row>
    <row r="892" spans="1:17" x14ac:dyDescent="0.25">
      <c r="A892" s="1"/>
      <c r="B892" s="1"/>
      <c r="C892" s="4"/>
      <c r="D892" s="4"/>
      <c r="E892" s="1"/>
      <c r="F892" s="1"/>
      <c r="G892" s="1"/>
      <c r="H892" s="1"/>
      <c r="I892" s="1"/>
      <c r="J892" s="6"/>
      <c r="K892" s="2"/>
      <c r="L892" s="2"/>
      <c r="M892" s="2"/>
      <c r="N892" s="2"/>
      <c r="O892" s="2"/>
      <c r="P892" s="2"/>
      <c r="Q892" s="2"/>
    </row>
    <row r="893" spans="1:17" x14ac:dyDescent="0.25">
      <c r="A893" s="1"/>
      <c r="B893" s="1"/>
      <c r="C893" s="4"/>
      <c r="D893" s="4"/>
      <c r="E893" s="1"/>
      <c r="F893" s="1"/>
      <c r="G893" s="1"/>
      <c r="H893" s="1"/>
      <c r="I893" s="1"/>
      <c r="J893" s="6"/>
      <c r="K893" s="2"/>
      <c r="L893" s="2"/>
      <c r="M893" s="2"/>
      <c r="N893" s="2"/>
      <c r="O893" s="2"/>
      <c r="P893" s="2"/>
      <c r="Q893" s="2"/>
    </row>
    <row r="894" spans="1:17" x14ac:dyDescent="0.25">
      <c r="A894" s="1"/>
      <c r="B894" s="1"/>
      <c r="C894" s="4"/>
      <c r="D894" s="4"/>
      <c r="E894" s="1"/>
      <c r="F894" s="1"/>
      <c r="G894" s="1"/>
      <c r="H894" s="1"/>
      <c r="I894" s="1"/>
      <c r="J894" s="6"/>
      <c r="K894" s="2"/>
      <c r="L894" s="2"/>
      <c r="M894" s="2"/>
      <c r="N894" s="2"/>
      <c r="O894" s="2"/>
      <c r="P894" s="2"/>
      <c r="Q894" s="2"/>
    </row>
    <row r="895" spans="1:17" x14ac:dyDescent="0.25">
      <c r="A895" s="1"/>
      <c r="B895" s="1"/>
      <c r="C895" s="4"/>
      <c r="D895" s="4"/>
      <c r="E895" s="1"/>
      <c r="F895" s="1"/>
      <c r="G895" s="1"/>
      <c r="H895" s="1"/>
      <c r="I895" s="1"/>
      <c r="J895" s="6"/>
      <c r="K895" s="2"/>
      <c r="L895" s="2"/>
      <c r="M895" s="2"/>
      <c r="N895" s="2"/>
      <c r="O895" s="2"/>
      <c r="P895" s="2"/>
      <c r="Q895" s="2"/>
    </row>
    <row r="896" spans="1:17" x14ac:dyDescent="0.25">
      <c r="A896" s="1"/>
      <c r="B896" s="1"/>
      <c r="C896" s="4"/>
      <c r="D896" s="4"/>
      <c r="E896" s="1"/>
      <c r="F896" s="1"/>
      <c r="G896" s="1"/>
      <c r="H896" s="1"/>
      <c r="I896" s="1"/>
      <c r="J896" s="6"/>
      <c r="K896" s="2"/>
      <c r="L896" s="2"/>
      <c r="M896" s="2"/>
      <c r="N896" s="2"/>
      <c r="O896" s="2"/>
      <c r="P896" s="2"/>
      <c r="Q896" s="2"/>
    </row>
    <row r="897" spans="1:17" x14ac:dyDescent="0.25">
      <c r="A897" s="1"/>
      <c r="B897" s="1"/>
      <c r="C897" s="4"/>
      <c r="D897" s="4"/>
      <c r="E897" s="1"/>
      <c r="F897" s="1"/>
      <c r="G897" s="1"/>
      <c r="H897" s="1"/>
      <c r="I897" s="1"/>
      <c r="J897" s="6"/>
      <c r="K897" s="2"/>
      <c r="L897" s="2"/>
      <c r="M897" s="2"/>
      <c r="N897" s="2"/>
      <c r="O897" s="2"/>
      <c r="P897" s="2"/>
      <c r="Q897" s="2"/>
    </row>
    <row r="898" spans="1:17" x14ac:dyDescent="0.25">
      <c r="A898" s="1"/>
      <c r="B898" s="1"/>
      <c r="C898" s="4"/>
      <c r="D898" s="4"/>
      <c r="E898" s="1"/>
      <c r="F898" s="1"/>
      <c r="G898" s="1"/>
      <c r="H898" s="1"/>
      <c r="I898" s="1"/>
      <c r="J898" s="6"/>
      <c r="K898" s="2"/>
      <c r="L898" s="2"/>
      <c r="M898" s="2"/>
      <c r="N898" s="2"/>
      <c r="O898" s="2"/>
      <c r="P898" s="2"/>
      <c r="Q898" s="2"/>
    </row>
    <row r="899" spans="1:17" x14ac:dyDescent="0.25">
      <c r="A899" s="1"/>
      <c r="B899" s="1"/>
      <c r="C899" s="4"/>
      <c r="D899" s="4"/>
      <c r="E899" s="1"/>
      <c r="F899" s="1"/>
      <c r="G899" s="1"/>
      <c r="H899" s="1"/>
      <c r="I899" s="1"/>
      <c r="J899" s="6"/>
      <c r="K899" s="2"/>
      <c r="L899" s="2"/>
      <c r="M899" s="2"/>
      <c r="N899" s="2"/>
      <c r="O899" s="2"/>
      <c r="P899" s="2"/>
      <c r="Q899" s="2"/>
    </row>
    <row r="900" spans="1:17" x14ac:dyDescent="0.25">
      <c r="A900" s="1"/>
      <c r="B900" s="1"/>
      <c r="C900" s="4"/>
      <c r="D900" s="4"/>
      <c r="E900" s="1"/>
      <c r="F900" s="1"/>
      <c r="G900" s="1"/>
      <c r="H900" s="1"/>
      <c r="I900" s="1"/>
      <c r="J900" s="6"/>
      <c r="K900" s="2"/>
      <c r="L900" s="2"/>
      <c r="M900" s="2"/>
      <c r="N900" s="2"/>
      <c r="O900" s="2"/>
      <c r="P900" s="2"/>
      <c r="Q900" s="2"/>
    </row>
    <row r="901" spans="1:17" x14ac:dyDescent="0.25">
      <c r="A901" s="1"/>
      <c r="B901" s="1"/>
      <c r="C901" s="4"/>
      <c r="D901" s="4"/>
      <c r="E901" s="1"/>
      <c r="F901" s="1"/>
      <c r="G901" s="1"/>
      <c r="H901" s="1"/>
      <c r="I901" s="1"/>
      <c r="J901" s="6"/>
      <c r="K901" s="2"/>
      <c r="L901" s="2"/>
      <c r="M901" s="2"/>
      <c r="N901" s="2"/>
      <c r="O901" s="2"/>
      <c r="P901" s="2"/>
      <c r="Q901" s="2"/>
    </row>
    <row r="902" spans="1:17" x14ac:dyDescent="0.25">
      <c r="C902"/>
      <c r="D902"/>
    </row>
    <row r="903" spans="1:17" x14ac:dyDescent="0.25">
      <c r="C903"/>
      <c r="D903"/>
    </row>
    <row r="904" spans="1:17" x14ac:dyDescent="0.25">
      <c r="C904"/>
      <c r="D904"/>
    </row>
    <row r="905" spans="1:17" x14ac:dyDescent="0.25">
      <c r="C905"/>
      <c r="D905"/>
    </row>
    <row r="906" spans="1:17" x14ac:dyDescent="0.25">
      <c r="C906"/>
      <c r="D906"/>
    </row>
    <row r="907" spans="1:17" x14ac:dyDescent="0.25">
      <c r="C907"/>
      <c r="D907"/>
    </row>
    <row r="908" spans="1:17" x14ac:dyDescent="0.25">
      <c r="C908"/>
      <c r="D908"/>
    </row>
    <row r="909" spans="1:17" x14ac:dyDescent="0.25">
      <c r="C909"/>
      <c r="D909"/>
    </row>
    <row r="910" spans="1:17" x14ac:dyDescent="0.25">
      <c r="C910"/>
      <c r="D910"/>
    </row>
    <row r="911" spans="1:17" x14ac:dyDescent="0.25">
      <c r="C911"/>
      <c r="D911"/>
    </row>
    <row r="912" spans="1:17" x14ac:dyDescent="0.25">
      <c r="C912"/>
      <c r="D912"/>
    </row>
    <row r="913" spans="3:4" x14ac:dyDescent="0.25">
      <c r="C913"/>
      <c r="D913"/>
    </row>
    <row r="914" spans="3:4" x14ac:dyDescent="0.25">
      <c r="C914"/>
      <c r="D914"/>
    </row>
    <row r="915" spans="3:4" x14ac:dyDescent="0.25">
      <c r="C915"/>
      <c r="D915"/>
    </row>
    <row r="916" spans="3:4" x14ac:dyDescent="0.25">
      <c r="C916"/>
      <c r="D916"/>
    </row>
    <row r="917" spans="3:4" x14ac:dyDescent="0.25">
      <c r="C917"/>
      <c r="D917"/>
    </row>
    <row r="918" spans="3:4" x14ac:dyDescent="0.25">
      <c r="C918"/>
      <c r="D918"/>
    </row>
    <row r="919" spans="3:4" x14ac:dyDescent="0.25">
      <c r="C919"/>
      <c r="D919"/>
    </row>
    <row r="920" spans="3:4" x14ac:dyDescent="0.25">
      <c r="C920"/>
      <c r="D920"/>
    </row>
    <row r="921" spans="3:4" x14ac:dyDescent="0.25">
      <c r="C921"/>
      <c r="D921"/>
    </row>
    <row r="922" spans="3:4" x14ac:dyDescent="0.25">
      <c r="C922"/>
      <c r="D922"/>
    </row>
    <row r="923" spans="3:4" x14ac:dyDescent="0.25">
      <c r="C923"/>
      <c r="D923"/>
    </row>
    <row r="924" spans="3:4" x14ac:dyDescent="0.25">
      <c r="C924"/>
      <c r="D924"/>
    </row>
    <row r="925" spans="3:4" x14ac:dyDescent="0.25">
      <c r="C925"/>
      <c r="D925"/>
    </row>
    <row r="926" spans="3:4" x14ac:dyDescent="0.25">
      <c r="C926"/>
      <c r="D926"/>
    </row>
    <row r="927" spans="3:4" x14ac:dyDescent="0.25">
      <c r="C927"/>
      <c r="D927"/>
    </row>
    <row r="928" spans="3:4" x14ac:dyDescent="0.25">
      <c r="C928"/>
      <c r="D928"/>
    </row>
    <row r="929" spans="3:140" x14ac:dyDescent="0.25">
      <c r="C929"/>
      <c r="D929"/>
    </row>
    <row r="930" spans="3:140" x14ac:dyDescent="0.25">
      <c r="C930"/>
      <c r="D930"/>
    </row>
    <row r="931" spans="3:140" x14ac:dyDescent="0.25">
      <c r="C931"/>
      <c r="D931"/>
    </row>
    <row r="932" spans="3:140" x14ac:dyDescent="0.25">
      <c r="C932"/>
      <c r="D932"/>
    </row>
    <row r="933" spans="3:140" x14ac:dyDescent="0.25">
      <c r="C933"/>
      <c r="D933"/>
    </row>
    <row r="934" spans="3:140" x14ac:dyDescent="0.25">
      <c r="C934"/>
      <c r="D934"/>
    </row>
    <row r="935" spans="3:140" x14ac:dyDescent="0.25">
      <c r="C935"/>
      <c r="D935"/>
    </row>
    <row r="936" spans="3:140" x14ac:dyDescent="0.25">
      <c r="C936"/>
      <c r="D936"/>
    </row>
    <row r="937" spans="3:140" x14ac:dyDescent="0.25">
      <c r="C937"/>
      <c r="D937"/>
    </row>
    <row r="938" spans="3:140" x14ac:dyDescent="0.25">
      <c r="C938"/>
      <c r="D938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</row>
    <row r="939" spans="3:140" x14ac:dyDescent="0.25">
      <c r="C939"/>
      <c r="D939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</row>
    <row r="940" spans="3:140" x14ac:dyDescent="0.25">
      <c r="C940"/>
      <c r="D940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</row>
    <row r="941" spans="3:140" x14ac:dyDescent="0.25">
      <c r="C941"/>
      <c r="D94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</row>
    <row r="942" spans="3:140" x14ac:dyDescent="0.25">
      <c r="C942"/>
      <c r="D94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</row>
    <row r="943" spans="3:140" x14ac:dyDescent="0.25">
      <c r="C943"/>
      <c r="D943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</row>
    <row r="944" spans="3:140" x14ac:dyDescent="0.25">
      <c r="C944"/>
      <c r="D944"/>
    </row>
    <row r="945" spans="3:4" x14ac:dyDescent="0.25">
      <c r="C945"/>
      <c r="D945"/>
    </row>
    <row r="946" spans="3:4" x14ac:dyDescent="0.25">
      <c r="C946"/>
      <c r="D946"/>
    </row>
    <row r="947" spans="3:4" x14ac:dyDescent="0.25">
      <c r="C947"/>
      <c r="D947"/>
    </row>
    <row r="948" spans="3:4" x14ac:dyDescent="0.25">
      <c r="C948"/>
      <c r="D948"/>
    </row>
    <row r="949" spans="3:4" x14ac:dyDescent="0.25">
      <c r="C949"/>
      <c r="D949"/>
    </row>
    <row r="950" spans="3:4" x14ac:dyDescent="0.25">
      <c r="C950"/>
      <c r="D950"/>
    </row>
    <row r="951" spans="3:4" x14ac:dyDescent="0.25">
      <c r="C951"/>
      <c r="D951"/>
    </row>
    <row r="952" spans="3:4" x14ac:dyDescent="0.25">
      <c r="C952"/>
      <c r="D952"/>
    </row>
    <row r="953" spans="3:4" x14ac:dyDescent="0.25">
      <c r="C953"/>
      <c r="D953"/>
    </row>
    <row r="954" spans="3:4" x14ac:dyDescent="0.25">
      <c r="C954"/>
      <c r="D954"/>
    </row>
    <row r="955" spans="3:4" x14ac:dyDescent="0.25">
      <c r="C955"/>
      <c r="D955"/>
    </row>
    <row r="956" spans="3:4" x14ac:dyDescent="0.25">
      <c r="C956"/>
      <c r="D956"/>
    </row>
    <row r="957" spans="3:4" x14ac:dyDescent="0.25">
      <c r="C957"/>
      <c r="D957"/>
    </row>
    <row r="958" spans="3:4" x14ac:dyDescent="0.25">
      <c r="C958"/>
      <c r="D958"/>
    </row>
    <row r="959" spans="3:4" x14ac:dyDescent="0.25">
      <c r="C959"/>
      <c r="D959"/>
    </row>
    <row r="960" spans="3:4" x14ac:dyDescent="0.25">
      <c r="C960"/>
      <c r="D960"/>
    </row>
    <row r="961" spans="3:4" x14ac:dyDescent="0.25">
      <c r="C961"/>
      <c r="D961"/>
    </row>
    <row r="962" spans="3:4" x14ac:dyDescent="0.25">
      <c r="C962"/>
      <c r="D962"/>
    </row>
    <row r="963" spans="3:4" x14ac:dyDescent="0.25">
      <c r="C963"/>
      <c r="D963"/>
    </row>
    <row r="964" spans="3:4" x14ac:dyDescent="0.25">
      <c r="C964"/>
      <c r="D964"/>
    </row>
    <row r="965" spans="3:4" x14ac:dyDescent="0.25">
      <c r="C965"/>
      <c r="D965"/>
    </row>
    <row r="966" spans="3:4" x14ac:dyDescent="0.25">
      <c r="C966"/>
      <c r="D966"/>
    </row>
    <row r="967" spans="3:4" x14ac:dyDescent="0.25">
      <c r="C967"/>
      <c r="D967"/>
    </row>
    <row r="968" spans="3:4" x14ac:dyDescent="0.25">
      <c r="C968"/>
      <c r="D968"/>
    </row>
    <row r="969" spans="3:4" x14ac:dyDescent="0.25">
      <c r="C969"/>
      <c r="D969"/>
    </row>
    <row r="970" spans="3:4" x14ac:dyDescent="0.25">
      <c r="C970"/>
      <c r="D970"/>
    </row>
    <row r="971" spans="3:4" x14ac:dyDescent="0.25">
      <c r="C971"/>
      <c r="D971"/>
    </row>
    <row r="972" spans="3:4" x14ac:dyDescent="0.25">
      <c r="C972"/>
      <c r="D972"/>
    </row>
    <row r="973" spans="3:4" x14ac:dyDescent="0.25">
      <c r="C973"/>
      <c r="D973"/>
    </row>
    <row r="974" spans="3:4" x14ac:dyDescent="0.25">
      <c r="C974"/>
      <c r="D974"/>
    </row>
    <row r="975" spans="3:4" x14ac:dyDescent="0.25">
      <c r="C975"/>
      <c r="D975"/>
    </row>
    <row r="976" spans="3:4" x14ac:dyDescent="0.25">
      <c r="C976"/>
      <c r="D976"/>
    </row>
    <row r="977" spans="3:4" x14ac:dyDescent="0.25">
      <c r="C977"/>
      <c r="D977"/>
    </row>
    <row r="978" spans="3:4" x14ac:dyDescent="0.25">
      <c r="C978"/>
      <c r="D978"/>
    </row>
    <row r="979" spans="3:4" x14ac:dyDescent="0.25">
      <c r="C979"/>
      <c r="D979"/>
    </row>
    <row r="980" spans="3:4" x14ac:dyDescent="0.25">
      <c r="C980"/>
      <c r="D980"/>
    </row>
    <row r="981" spans="3:4" x14ac:dyDescent="0.25">
      <c r="C981"/>
      <c r="D981"/>
    </row>
    <row r="982" spans="3:4" x14ac:dyDescent="0.25">
      <c r="C982"/>
      <c r="D982"/>
    </row>
    <row r="983" spans="3:4" x14ac:dyDescent="0.25">
      <c r="C983"/>
      <c r="D983"/>
    </row>
    <row r="984" spans="3:4" x14ac:dyDescent="0.25">
      <c r="C984"/>
      <c r="D984"/>
    </row>
    <row r="985" spans="3:4" x14ac:dyDescent="0.25">
      <c r="C985"/>
      <c r="D985"/>
    </row>
    <row r="986" spans="3:4" x14ac:dyDescent="0.25">
      <c r="C986"/>
      <c r="D986"/>
    </row>
    <row r="987" spans="3:4" x14ac:dyDescent="0.25">
      <c r="C987"/>
      <c r="D987"/>
    </row>
    <row r="988" spans="3:4" x14ac:dyDescent="0.25">
      <c r="C988"/>
      <c r="D988"/>
    </row>
    <row r="989" spans="3:4" x14ac:dyDescent="0.25">
      <c r="C989"/>
      <c r="D989"/>
    </row>
    <row r="990" spans="3:4" x14ac:dyDescent="0.25">
      <c r="C990"/>
      <c r="D990"/>
    </row>
    <row r="991" spans="3:4" x14ac:dyDescent="0.25">
      <c r="C991"/>
      <c r="D991"/>
    </row>
    <row r="992" spans="3:4" x14ac:dyDescent="0.25">
      <c r="C992"/>
      <c r="D992"/>
    </row>
    <row r="993" spans="3:4" x14ac:dyDescent="0.25">
      <c r="C993"/>
      <c r="D993"/>
    </row>
    <row r="994" spans="3:4" x14ac:dyDescent="0.25">
      <c r="C994"/>
      <c r="D994"/>
    </row>
    <row r="995" spans="3:4" x14ac:dyDescent="0.25">
      <c r="C995"/>
      <c r="D995"/>
    </row>
    <row r="996" spans="3:4" x14ac:dyDescent="0.25">
      <c r="C996"/>
      <c r="D996"/>
    </row>
    <row r="997" spans="3:4" x14ac:dyDescent="0.25">
      <c r="C997"/>
      <c r="D997"/>
    </row>
    <row r="998" spans="3:4" x14ac:dyDescent="0.25">
      <c r="C998"/>
      <c r="D998"/>
    </row>
    <row r="999" spans="3:4" x14ac:dyDescent="0.25">
      <c r="C999"/>
      <c r="D999"/>
    </row>
    <row r="1000" spans="3:4" x14ac:dyDescent="0.25">
      <c r="C1000"/>
      <c r="D1000"/>
    </row>
    <row r="1001" spans="3:4" x14ac:dyDescent="0.25">
      <c r="C1001"/>
      <c r="D1001"/>
    </row>
    <row r="1002" spans="3:4" x14ac:dyDescent="0.25">
      <c r="C1002"/>
      <c r="D1002"/>
    </row>
    <row r="1003" spans="3:4" x14ac:dyDescent="0.25">
      <c r="C1003"/>
      <c r="D1003"/>
    </row>
    <row r="1004" spans="3:4" x14ac:dyDescent="0.25">
      <c r="C1004"/>
      <c r="D1004"/>
    </row>
    <row r="1005" spans="3:4" x14ac:dyDescent="0.25">
      <c r="C1005"/>
      <c r="D1005"/>
    </row>
    <row r="1006" spans="3:4" x14ac:dyDescent="0.25">
      <c r="C1006"/>
      <c r="D1006"/>
    </row>
    <row r="1007" spans="3:4" x14ac:dyDescent="0.25">
      <c r="C1007"/>
      <c r="D1007"/>
    </row>
    <row r="1008" spans="3:4" x14ac:dyDescent="0.25">
      <c r="C1008"/>
      <c r="D1008"/>
    </row>
    <row r="1009" spans="3:140" x14ac:dyDescent="0.25">
      <c r="C1009"/>
      <c r="D1009"/>
    </row>
    <row r="1010" spans="3:140" x14ac:dyDescent="0.25">
      <c r="C1010"/>
      <c r="D1010"/>
    </row>
    <row r="1011" spans="3:140" x14ac:dyDescent="0.25">
      <c r="C1011"/>
      <c r="D1011"/>
    </row>
    <row r="1012" spans="3:140" x14ac:dyDescent="0.25">
      <c r="C1012"/>
      <c r="D1012"/>
    </row>
    <row r="1013" spans="3:140" x14ac:dyDescent="0.25">
      <c r="C1013"/>
      <c r="D1013"/>
    </row>
    <row r="1014" spans="3:140" x14ac:dyDescent="0.25">
      <c r="C1014"/>
      <c r="D1014"/>
    </row>
    <row r="1015" spans="3:140" x14ac:dyDescent="0.25">
      <c r="C1015"/>
      <c r="D1015"/>
    </row>
    <row r="1016" spans="3:140" x14ac:dyDescent="0.25">
      <c r="C1016"/>
      <c r="D1016"/>
    </row>
    <row r="1017" spans="3:140" x14ac:dyDescent="0.25">
      <c r="C1017"/>
      <c r="D1017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</row>
    <row r="1018" spans="3:140" x14ac:dyDescent="0.25">
      <c r="C1018"/>
      <c r="D1018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</row>
    <row r="1019" spans="3:140" x14ac:dyDescent="0.25">
      <c r="C1019"/>
      <c r="D1019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</row>
    <row r="1020" spans="3:140" x14ac:dyDescent="0.25">
      <c r="C1020"/>
      <c r="D1020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</row>
    <row r="1021" spans="3:140" x14ac:dyDescent="0.25">
      <c r="C1021"/>
      <c r="D1021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</row>
    <row r="1022" spans="3:140" x14ac:dyDescent="0.25">
      <c r="C1022"/>
      <c r="D102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</row>
    <row r="1023" spans="3:140" x14ac:dyDescent="0.25">
      <c r="C1023"/>
      <c r="D1023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</row>
    <row r="1024" spans="3:140" x14ac:dyDescent="0.25">
      <c r="C1024"/>
      <c r="D1024"/>
    </row>
    <row r="1025" spans="3:4" x14ac:dyDescent="0.25">
      <c r="C1025"/>
      <c r="D1025"/>
    </row>
    <row r="1026" spans="3:4" x14ac:dyDescent="0.25">
      <c r="C1026"/>
      <c r="D1026"/>
    </row>
    <row r="1027" spans="3:4" x14ac:dyDescent="0.25">
      <c r="C1027"/>
      <c r="D1027"/>
    </row>
    <row r="1028" spans="3:4" x14ac:dyDescent="0.25">
      <c r="C1028"/>
      <c r="D1028"/>
    </row>
    <row r="1029" spans="3:4" x14ac:dyDescent="0.25">
      <c r="C1029"/>
      <c r="D1029"/>
    </row>
    <row r="1030" spans="3:4" x14ac:dyDescent="0.25">
      <c r="C1030"/>
      <c r="D1030"/>
    </row>
    <row r="1031" spans="3:4" x14ac:dyDescent="0.25">
      <c r="C1031"/>
      <c r="D1031"/>
    </row>
    <row r="1032" spans="3:4" x14ac:dyDescent="0.25">
      <c r="C1032"/>
      <c r="D1032"/>
    </row>
    <row r="1033" spans="3:4" x14ac:dyDescent="0.25">
      <c r="C1033"/>
      <c r="D1033"/>
    </row>
    <row r="1034" spans="3:4" x14ac:dyDescent="0.25">
      <c r="C1034"/>
      <c r="D1034"/>
    </row>
    <row r="1035" spans="3:4" x14ac:dyDescent="0.25">
      <c r="C1035"/>
      <c r="D1035"/>
    </row>
    <row r="1036" spans="3:4" x14ac:dyDescent="0.25">
      <c r="C1036"/>
      <c r="D1036"/>
    </row>
    <row r="1037" spans="3:4" x14ac:dyDescent="0.25">
      <c r="C1037"/>
      <c r="D1037"/>
    </row>
    <row r="1038" spans="3:4" x14ac:dyDescent="0.25">
      <c r="C1038"/>
      <c r="D1038"/>
    </row>
    <row r="1039" spans="3:4" x14ac:dyDescent="0.25">
      <c r="C1039"/>
      <c r="D1039"/>
    </row>
    <row r="1040" spans="3:4" x14ac:dyDescent="0.25">
      <c r="C1040"/>
      <c r="D1040"/>
    </row>
    <row r="1041" spans="3:4" x14ac:dyDescent="0.25">
      <c r="C1041"/>
      <c r="D1041"/>
    </row>
    <row r="1042" spans="3:4" x14ac:dyDescent="0.25">
      <c r="C1042"/>
      <c r="D1042"/>
    </row>
    <row r="1043" spans="3:4" x14ac:dyDescent="0.25">
      <c r="C1043"/>
      <c r="D1043"/>
    </row>
    <row r="1044" spans="3:4" x14ac:dyDescent="0.25">
      <c r="C1044"/>
      <c r="D1044"/>
    </row>
    <row r="1045" spans="3:4" x14ac:dyDescent="0.25">
      <c r="C1045"/>
      <c r="D1045"/>
    </row>
    <row r="1046" spans="3:4" x14ac:dyDescent="0.25">
      <c r="C1046"/>
      <c r="D1046"/>
    </row>
    <row r="1047" spans="3:4" x14ac:dyDescent="0.25">
      <c r="C1047"/>
      <c r="D1047"/>
    </row>
    <row r="1048" spans="3:4" x14ac:dyDescent="0.25">
      <c r="C1048"/>
      <c r="D1048"/>
    </row>
    <row r="1049" spans="3:4" x14ac:dyDescent="0.25">
      <c r="C1049"/>
      <c r="D1049"/>
    </row>
    <row r="1050" spans="3:4" x14ac:dyDescent="0.25">
      <c r="C1050"/>
      <c r="D1050"/>
    </row>
    <row r="1051" spans="3:4" x14ac:dyDescent="0.25">
      <c r="C1051"/>
      <c r="D1051"/>
    </row>
    <row r="1052" spans="3:4" x14ac:dyDescent="0.25">
      <c r="C1052"/>
      <c r="D1052"/>
    </row>
    <row r="1053" spans="3:4" x14ac:dyDescent="0.25">
      <c r="C1053"/>
      <c r="D1053"/>
    </row>
    <row r="1054" spans="3:4" x14ac:dyDescent="0.25">
      <c r="C1054"/>
      <c r="D1054"/>
    </row>
    <row r="1055" spans="3:4" x14ac:dyDescent="0.25">
      <c r="C1055"/>
      <c r="D1055"/>
    </row>
    <row r="1056" spans="3:4" x14ac:dyDescent="0.25">
      <c r="C1056"/>
      <c r="D1056"/>
    </row>
    <row r="1057" spans="3:4" x14ac:dyDescent="0.25">
      <c r="C1057"/>
      <c r="D1057"/>
    </row>
    <row r="1058" spans="3:4" x14ac:dyDescent="0.25">
      <c r="C1058"/>
      <c r="D1058"/>
    </row>
    <row r="1059" spans="3:4" x14ac:dyDescent="0.25">
      <c r="C1059"/>
      <c r="D1059"/>
    </row>
    <row r="1060" spans="3:4" x14ac:dyDescent="0.25">
      <c r="C1060"/>
      <c r="D1060"/>
    </row>
    <row r="1061" spans="3:4" x14ac:dyDescent="0.25">
      <c r="C1061"/>
      <c r="D1061"/>
    </row>
    <row r="1062" spans="3:4" x14ac:dyDescent="0.25">
      <c r="C1062"/>
      <c r="D1062"/>
    </row>
    <row r="1063" spans="3:4" x14ac:dyDescent="0.25">
      <c r="C1063"/>
      <c r="D1063"/>
    </row>
    <row r="1064" spans="3:4" x14ac:dyDescent="0.25">
      <c r="C1064"/>
      <c r="D1064"/>
    </row>
    <row r="1065" spans="3:4" x14ac:dyDescent="0.25">
      <c r="C1065"/>
      <c r="D1065"/>
    </row>
    <row r="1066" spans="3:4" x14ac:dyDescent="0.25">
      <c r="C1066"/>
      <c r="D1066"/>
    </row>
    <row r="1067" spans="3:4" x14ac:dyDescent="0.25">
      <c r="C1067"/>
      <c r="D1067"/>
    </row>
    <row r="1068" spans="3:4" x14ac:dyDescent="0.25">
      <c r="C1068"/>
      <c r="D1068"/>
    </row>
    <row r="1069" spans="3:4" x14ac:dyDescent="0.25">
      <c r="C1069"/>
      <c r="D1069"/>
    </row>
    <row r="1070" spans="3:4" x14ac:dyDescent="0.25">
      <c r="C1070"/>
      <c r="D1070"/>
    </row>
    <row r="1071" spans="3:4" x14ac:dyDescent="0.25">
      <c r="C1071"/>
      <c r="D1071"/>
    </row>
    <row r="1072" spans="3:4" x14ac:dyDescent="0.25">
      <c r="C1072"/>
      <c r="D1072"/>
    </row>
    <row r="1073" spans="3:4" x14ac:dyDescent="0.25">
      <c r="C1073"/>
      <c r="D1073"/>
    </row>
    <row r="1074" spans="3:4" x14ac:dyDescent="0.25">
      <c r="C1074"/>
      <c r="D1074"/>
    </row>
    <row r="1075" spans="3:4" x14ac:dyDescent="0.25">
      <c r="C1075"/>
      <c r="D1075"/>
    </row>
    <row r="1076" spans="3:4" x14ac:dyDescent="0.25">
      <c r="C1076"/>
      <c r="D1076"/>
    </row>
    <row r="1077" spans="3:4" x14ac:dyDescent="0.25">
      <c r="C1077"/>
      <c r="D1077"/>
    </row>
    <row r="1078" spans="3:4" x14ac:dyDescent="0.25">
      <c r="C1078"/>
      <c r="D1078"/>
    </row>
    <row r="1079" spans="3:4" x14ac:dyDescent="0.25">
      <c r="C1079"/>
      <c r="D1079"/>
    </row>
    <row r="1080" spans="3:4" x14ac:dyDescent="0.25">
      <c r="C1080"/>
      <c r="D1080"/>
    </row>
    <row r="1081" spans="3:4" x14ac:dyDescent="0.25">
      <c r="C1081"/>
      <c r="D1081"/>
    </row>
    <row r="1082" spans="3:4" x14ac:dyDescent="0.25">
      <c r="C1082"/>
      <c r="D1082"/>
    </row>
    <row r="1083" spans="3:4" x14ac:dyDescent="0.25">
      <c r="C1083"/>
      <c r="D1083"/>
    </row>
    <row r="1084" spans="3:4" x14ac:dyDescent="0.25">
      <c r="C1084"/>
      <c r="D1084"/>
    </row>
    <row r="1085" spans="3:4" x14ac:dyDescent="0.25">
      <c r="C1085"/>
      <c r="D1085"/>
    </row>
    <row r="1086" spans="3:4" x14ac:dyDescent="0.25">
      <c r="C1086"/>
      <c r="D1086"/>
    </row>
    <row r="1087" spans="3:4" x14ac:dyDescent="0.25">
      <c r="C1087"/>
      <c r="D1087"/>
    </row>
    <row r="1088" spans="3:4" x14ac:dyDescent="0.25">
      <c r="C1088"/>
      <c r="D1088"/>
    </row>
    <row r="1089" spans="3:140" x14ac:dyDescent="0.25">
      <c r="C1089"/>
      <c r="D1089"/>
    </row>
    <row r="1090" spans="3:140" x14ac:dyDescent="0.25">
      <c r="C1090"/>
      <c r="D1090"/>
    </row>
    <row r="1091" spans="3:140" x14ac:dyDescent="0.25">
      <c r="C1091"/>
      <c r="D1091"/>
    </row>
    <row r="1092" spans="3:140" x14ac:dyDescent="0.25">
      <c r="C1092"/>
      <c r="D1092"/>
    </row>
    <row r="1093" spans="3:140" x14ac:dyDescent="0.25">
      <c r="C1093"/>
      <c r="D1093"/>
    </row>
    <row r="1094" spans="3:140" x14ac:dyDescent="0.25">
      <c r="C1094"/>
      <c r="D1094"/>
    </row>
    <row r="1095" spans="3:140" x14ac:dyDescent="0.25">
      <c r="C1095"/>
      <c r="D1095"/>
    </row>
    <row r="1096" spans="3:140" x14ac:dyDescent="0.25">
      <c r="C1096"/>
      <c r="D1096"/>
    </row>
    <row r="1097" spans="3:140" x14ac:dyDescent="0.25">
      <c r="C1097"/>
      <c r="D1097"/>
    </row>
    <row r="1098" spans="3:140" x14ac:dyDescent="0.25">
      <c r="C1098"/>
      <c r="D1098"/>
    </row>
    <row r="1099" spans="3:140" x14ac:dyDescent="0.25">
      <c r="C1099"/>
      <c r="D1099"/>
    </row>
    <row r="1100" spans="3:140" x14ac:dyDescent="0.25">
      <c r="C1100"/>
      <c r="D1100"/>
    </row>
    <row r="1101" spans="3:140" x14ac:dyDescent="0.25">
      <c r="C1101"/>
      <c r="D1101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2"/>
      <c r="CN1101" s="2"/>
      <c r="CO1101" s="2"/>
      <c r="CP1101" s="2"/>
      <c r="CQ1101" s="2"/>
      <c r="CR1101" s="2"/>
      <c r="CS1101" s="2"/>
      <c r="CT1101" s="2"/>
      <c r="CU1101" s="2"/>
      <c r="CV1101" s="2"/>
      <c r="CW1101" s="2"/>
      <c r="CX1101" s="2"/>
      <c r="CY1101" s="2"/>
      <c r="CZ1101" s="2"/>
      <c r="DA1101" s="2"/>
      <c r="DB1101" s="2"/>
      <c r="DC1101" s="2"/>
      <c r="DD1101" s="2"/>
      <c r="DE1101" s="2"/>
      <c r="DF1101" s="2"/>
      <c r="DG1101" s="2"/>
      <c r="DH1101" s="2"/>
      <c r="DI1101" s="2"/>
      <c r="DJ1101" s="2"/>
      <c r="DK1101" s="2"/>
      <c r="DL1101" s="2"/>
      <c r="DM1101" s="2"/>
      <c r="DN1101" s="2"/>
      <c r="DO1101" s="2"/>
      <c r="DP1101" s="2"/>
      <c r="DQ1101" s="2"/>
      <c r="DR1101" s="2"/>
      <c r="DS1101" s="2"/>
      <c r="DT1101" s="2"/>
      <c r="DU1101" s="2"/>
      <c r="DV1101" s="2"/>
      <c r="DW1101" s="2"/>
      <c r="DX1101" s="2"/>
      <c r="DY1101" s="2"/>
      <c r="DZ1101" s="2"/>
      <c r="EA1101" s="2"/>
      <c r="EB1101" s="2"/>
      <c r="EC1101" s="2"/>
      <c r="ED1101" s="2"/>
      <c r="EE1101" s="2"/>
      <c r="EF1101" s="2"/>
      <c r="EG1101" s="2"/>
      <c r="EH1101" s="2"/>
      <c r="EI1101" s="2"/>
      <c r="EJ1101" s="2"/>
    </row>
    <row r="1102" spans="3:140" x14ac:dyDescent="0.25">
      <c r="C1102"/>
      <c r="D110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2"/>
      <c r="CN1102" s="2"/>
      <c r="CO1102" s="2"/>
      <c r="CP1102" s="2"/>
      <c r="CQ1102" s="2"/>
      <c r="CR1102" s="2"/>
      <c r="CS1102" s="2"/>
      <c r="CT1102" s="2"/>
      <c r="CU1102" s="2"/>
      <c r="CV1102" s="2"/>
      <c r="CW1102" s="2"/>
      <c r="CX1102" s="2"/>
      <c r="CY1102" s="2"/>
      <c r="CZ1102" s="2"/>
      <c r="DA1102" s="2"/>
      <c r="DB1102" s="2"/>
      <c r="DC1102" s="2"/>
      <c r="DD1102" s="2"/>
      <c r="DE1102" s="2"/>
      <c r="DF1102" s="2"/>
      <c r="DG1102" s="2"/>
      <c r="DH1102" s="2"/>
      <c r="DI1102" s="2"/>
      <c r="DJ1102" s="2"/>
      <c r="DK1102" s="2"/>
      <c r="DL1102" s="2"/>
      <c r="DM1102" s="2"/>
      <c r="DN1102" s="2"/>
      <c r="DO1102" s="2"/>
      <c r="DP1102" s="2"/>
      <c r="DQ1102" s="2"/>
      <c r="DR1102" s="2"/>
      <c r="DS1102" s="2"/>
      <c r="DT1102" s="2"/>
      <c r="DU1102" s="2"/>
      <c r="DV1102" s="2"/>
      <c r="DW1102" s="2"/>
      <c r="DX1102" s="2"/>
      <c r="DY1102" s="2"/>
      <c r="DZ1102" s="2"/>
      <c r="EA1102" s="2"/>
      <c r="EB1102" s="2"/>
      <c r="EC1102" s="2"/>
      <c r="ED1102" s="2"/>
      <c r="EE1102" s="2"/>
      <c r="EF1102" s="2"/>
      <c r="EG1102" s="2"/>
      <c r="EH1102" s="2"/>
      <c r="EI1102" s="2"/>
      <c r="EJ1102" s="2"/>
    </row>
    <row r="1103" spans="3:140" x14ac:dyDescent="0.25">
      <c r="C1103"/>
      <c r="D1103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2"/>
      <c r="CN1103" s="2"/>
      <c r="CO1103" s="2"/>
      <c r="CP1103" s="2"/>
      <c r="CQ1103" s="2"/>
      <c r="CR1103" s="2"/>
      <c r="CS1103" s="2"/>
      <c r="CT1103" s="2"/>
      <c r="CU1103" s="2"/>
      <c r="CV1103" s="2"/>
      <c r="CW1103" s="2"/>
      <c r="CX1103" s="2"/>
      <c r="CY1103" s="2"/>
      <c r="CZ1103" s="2"/>
      <c r="DA1103" s="2"/>
      <c r="DB1103" s="2"/>
      <c r="DC1103" s="2"/>
      <c r="DD1103" s="2"/>
      <c r="DE1103" s="2"/>
      <c r="DF1103" s="2"/>
      <c r="DG1103" s="2"/>
      <c r="DH1103" s="2"/>
      <c r="DI1103" s="2"/>
      <c r="DJ1103" s="2"/>
      <c r="DK1103" s="2"/>
      <c r="DL1103" s="2"/>
      <c r="DM1103" s="2"/>
      <c r="DN1103" s="2"/>
      <c r="DO1103" s="2"/>
      <c r="DP1103" s="2"/>
      <c r="DQ1103" s="2"/>
      <c r="DR1103" s="2"/>
      <c r="DS1103" s="2"/>
      <c r="DT1103" s="2"/>
      <c r="DU1103" s="2"/>
      <c r="DV1103" s="2"/>
      <c r="DW1103" s="2"/>
      <c r="DX1103" s="2"/>
      <c r="DY1103" s="2"/>
      <c r="DZ1103" s="2"/>
      <c r="EA1103" s="2"/>
      <c r="EB1103" s="2"/>
      <c r="EC1103" s="2"/>
      <c r="ED1103" s="2"/>
      <c r="EE1103" s="2"/>
      <c r="EF1103" s="2"/>
      <c r="EG1103" s="2"/>
      <c r="EH1103" s="2"/>
      <c r="EI1103" s="2"/>
      <c r="EJ1103" s="2"/>
    </row>
    <row r="1104" spans="3:140" x14ac:dyDescent="0.25">
      <c r="C1104"/>
      <c r="D1104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2"/>
      <c r="CN1104" s="2"/>
      <c r="CO1104" s="2"/>
      <c r="CP1104" s="2"/>
      <c r="CQ1104" s="2"/>
      <c r="CR1104" s="2"/>
      <c r="CS1104" s="2"/>
      <c r="CT1104" s="2"/>
      <c r="CU1104" s="2"/>
      <c r="CV1104" s="2"/>
      <c r="CW1104" s="2"/>
      <c r="CX1104" s="2"/>
      <c r="CY1104" s="2"/>
      <c r="CZ1104" s="2"/>
      <c r="DA1104" s="2"/>
      <c r="DB1104" s="2"/>
      <c r="DC1104" s="2"/>
      <c r="DD1104" s="2"/>
      <c r="DE1104" s="2"/>
      <c r="DF1104" s="2"/>
      <c r="DG1104" s="2"/>
      <c r="DH1104" s="2"/>
      <c r="DI1104" s="2"/>
      <c r="DJ1104" s="2"/>
      <c r="DK1104" s="2"/>
      <c r="DL1104" s="2"/>
      <c r="DM1104" s="2"/>
      <c r="DN1104" s="2"/>
      <c r="DO1104" s="2"/>
      <c r="DP1104" s="2"/>
      <c r="DQ1104" s="2"/>
      <c r="DR1104" s="2"/>
      <c r="DS1104" s="2"/>
      <c r="DT1104" s="2"/>
      <c r="DU1104" s="2"/>
      <c r="DV1104" s="2"/>
      <c r="DW1104" s="2"/>
      <c r="DX1104" s="2"/>
      <c r="DY1104" s="2"/>
      <c r="DZ1104" s="2"/>
      <c r="EA1104" s="2"/>
      <c r="EB1104" s="2"/>
      <c r="EC1104" s="2"/>
      <c r="ED1104" s="2"/>
      <c r="EE1104" s="2"/>
      <c r="EF1104" s="2"/>
      <c r="EG1104" s="2"/>
      <c r="EH1104" s="2"/>
      <c r="EI1104" s="2"/>
      <c r="EJ1104" s="2"/>
    </row>
    <row r="1105" spans="3:140" x14ac:dyDescent="0.25">
      <c r="C1105"/>
      <c r="D1105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2"/>
      <c r="CN1105" s="2"/>
      <c r="CO1105" s="2"/>
      <c r="CP1105" s="2"/>
      <c r="CQ1105" s="2"/>
      <c r="CR1105" s="2"/>
      <c r="CS1105" s="2"/>
      <c r="CT1105" s="2"/>
      <c r="CU1105" s="2"/>
      <c r="CV1105" s="2"/>
      <c r="CW1105" s="2"/>
      <c r="CX1105" s="2"/>
      <c r="CY1105" s="2"/>
      <c r="CZ1105" s="2"/>
      <c r="DA1105" s="2"/>
      <c r="DB1105" s="2"/>
      <c r="DC1105" s="2"/>
      <c r="DD1105" s="2"/>
      <c r="DE1105" s="2"/>
      <c r="DF1105" s="2"/>
      <c r="DG1105" s="2"/>
      <c r="DH1105" s="2"/>
      <c r="DI1105" s="2"/>
      <c r="DJ1105" s="2"/>
      <c r="DK1105" s="2"/>
      <c r="DL1105" s="2"/>
      <c r="DM1105" s="2"/>
      <c r="DN1105" s="2"/>
      <c r="DO1105" s="2"/>
      <c r="DP1105" s="2"/>
      <c r="DQ1105" s="2"/>
      <c r="DR1105" s="2"/>
      <c r="DS1105" s="2"/>
      <c r="DT1105" s="2"/>
      <c r="DU1105" s="2"/>
      <c r="DV1105" s="2"/>
      <c r="DW1105" s="2"/>
      <c r="DX1105" s="2"/>
      <c r="DY1105" s="2"/>
      <c r="DZ1105" s="2"/>
      <c r="EA1105" s="2"/>
      <c r="EB1105" s="2"/>
      <c r="EC1105" s="2"/>
      <c r="ED1105" s="2"/>
      <c r="EE1105" s="2"/>
      <c r="EF1105" s="2"/>
      <c r="EG1105" s="2"/>
      <c r="EH1105" s="2"/>
      <c r="EI1105" s="2"/>
      <c r="EJ1105" s="2"/>
    </row>
    <row r="1106" spans="3:140" x14ac:dyDescent="0.25">
      <c r="C1106"/>
      <c r="D1106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2"/>
      <c r="CN1106" s="2"/>
      <c r="CO1106" s="2"/>
      <c r="CP1106" s="2"/>
      <c r="CQ1106" s="2"/>
      <c r="CR1106" s="2"/>
      <c r="CS1106" s="2"/>
      <c r="CT1106" s="2"/>
      <c r="CU1106" s="2"/>
      <c r="CV1106" s="2"/>
      <c r="CW1106" s="2"/>
      <c r="CX1106" s="2"/>
      <c r="CY1106" s="2"/>
      <c r="CZ1106" s="2"/>
      <c r="DA1106" s="2"/>
      <c r="DB1106" s="2"/>
      <c r="DC1106" s="2"/>
      <c r="DD1106" s="2"/>
      <c r="DE1106" s="2"/>
      <c r="DF1106" s="2"/>
      <c r="DG1106" s="2"/>
      <c r="DH1106" s="2"/>
      <c r="DI1106" s="2"/>
      <c r="DJ1106" s="2"/>
      <c r="DK1106" s="2"/>
      <c r="DL1106" s="2"/>
      <c r="DM1106" s="2"/>
      <c r="DN1106" s="2"/>
      <c r="DO1106" s="2"/>
      <c r="DP1106" s="2"/>
      <c r="DQ1106" s="2"/>
      <c r="DR1106" s="2"/>
      <c r="DS1106" s="2"/>
      <c r="DT1106" s="2"/>
      <c r="DU1106" s="2"/>
      <c r="DV1106" s="2"/>
      <c r="DW1106" s="2"/>
      <c r="DX1106" s="2"/>
      <c r="DY1106" s="2"/>
      <c r="DZ1106" s="2"/>
      <c r="EA1106" s="2"/>
      <c r="EB1106" s="2"/>
      <c r="EC1106" s="2"/>
      <c r="ED1106" s="2"/>
      <c r="EE1106" s="2"/>
      <c r="EF1106" s="2"/>
      <c r="EG1106" s="2"/>
      <c r="EH1106" s="2"/>
      <c r="EI1106" s="2"/>
      <c r="EJ1106" s="2"/>
    </row>
    <row r="1107" spans="3:140" x14ac:dyDescent="0.25">
      <c r="C1107"/>
      <c r="D1107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2"/>
      <c r="CN1107" s="2"/>
      <c r="CO1107" s="2"/>
      <c r="CP1107" s="2"/>
      <c r="CQ1107" s="2"/>
      <c r="CR1107" s="2"/>
      <c r="CS1107" s="2"/>
      <c r="CT1107" s="2"/>
      <c r="CU1107" s="2"/>
      <c r="CV1107" s="2"/>
      <c r="CW1107" s="2"/>
      <c r="CX1107" s="2"/>
      <c r="CY1107" s="2"/>
      <c r="CZ1107" s="2"/>
      <c r="DA1107" s="2"/>
      <c r="DB1107" s="2"/>
      <c r="DC1107" s="2"/>
      <c r="DD1107" s="2"/>
      <c r="DE1107" s="2"/>
      <c r="DF1107" s="2"/>
      <c r="DG1107" s="2"/>
      <c r="DH1107" s="2"/>
      <c r="DI1107" s="2"/>
      <c r="DJ1107" s="2"/>
      <c r="DK1107" s="2"/>
      <c r="DL1107" s="2"/>
      <c r="DM1107" s="2"/>
      <c r="DN1107" s="2"/>
      <c r="DO1107" s="2"/>
      <c r="DP1107" s="2"/>
      <c r="DQ1107" s="2"/>
      <c r="DR1107" s="2"/>
      <c r="DS1107" s="2"/>
      <c r="DT1107" s="2"/>
      <c r="DU1107" s="2"/>
      <c r="DV1107" s="2"/>
      <c r="DW1107" s="2"/>
      <c r="DX1107" s="2"/>
      <c r="DY1107" s="2"/>
      <c r="DZ1107" s="2"/>
      <c r="EA1107" s="2"/>
      <c r="EB1107" s="2"/>
      <c r="EC1107" s="2"/>
      <c r="ED1107" s="2"/>
      <c r="EE1107" s="2"/>
      <c r="EF1107" s="2"/>
      <c r="EG1107" s="2"/>
      <c r="EH1107" s="2"/>
      <c r="EI1107" s="2"/>
      <c r="EJ1107" s="2"/>
    </row>
    <row r="1108" spans="3:140" x14ac:dyDescent="0.25">
      <c r="C1108"/>
      <c r="D1108"/>
    </row>
    <row r="1109" spans="3:140" x14ac:dyDescent="0.25">
      <c r="C1109"/>
      <c r="D1109"/>
    </row>
    <row r="1110" spans="3:140" x14ac:dyDescent="0.25">
      <c r="C1110"/>
      <c r="D1110"/>
    </row>
    <row r="1111" spans="3:140" x14ac:dyDescent="0.25">
      <c r="C1111"/>
      <c r="D1111"/>
    </row>
    <row r="1112" spans="3:140" x14ac:dyDescent="0.25">
      <c r="C1112"/>
      <c r="D1112"/>
    </row>
    <row r="1113" spans="3:140" x14ac:dyDescent="0.25">
      <c r="C1113"/>
      <c r="D1113"/>
    </row>
    <row r="1114" spans="3:140" x14ac:dyDescent="0.25">
      <c r="C1114"/>
      <c r="D1114"/>
    </row>
    <row r="1115" spans="3:140" x14ac:dyDescent="0.25">
      <c r="C1115"/>
      <c r="D1115"/>
    </row>
    <row r="1116" spans="3:140" x14ac:dyDescent="0.25">
      <c r="C1116"/>
      <c r="D1116"/>
    </row>
    <row r="1117" spans="3:140" x14ac:dyDescent="0.25">
      <c r="C1117"/>
      <c r="D1117"/>
    </row>
    <row r="1118" spans="3:140" x14ac:dyDescent="0.25">
      <c r="C1118"/>
      <c r="D1118"/>
    </row>
    <row r="1119" spans="3:140" x14ac:dyDescent="0.25">
      <c r="C1119"/>
      <c r="D1119"/>
    </row>
    <row r="1120" spans="3:140" x14ac:dyDescent="0.25">
      <c r="C1120"/>
      <c r="D1120"/>
    </row>
    <row r="1121" spans="3:4" x14ac:dyDescent="0.25">
      <c r="C1121"/>
      <c r="D1121"/>
    </row>
    <row r="1122" spans="3:4" x14ac:dyDescent="0.25">
      <c r="C1122"/>
      <c r="D1122"/>
    </row>
    <row r="1123" spans="3:4" x14ac:dyDescent="0.25">
      <c r="C1123"/>
      <c r="D1123"/>
    </row>
    <row r="1124" spans="3:4" x14ac:dyDescent="0.25">
      <c r="C1124"/>
      <c r="D1124"/>
    </row>
    <row r="1125" spans="3:4" x14ac:dyDescent="0.25">
      <c r="C1125"/>
      <c r="D1125"/>
    </row>
    <row r="1126" spans="3:4" x14ac:dyDescent="0.25">
      <c r="C1126"/>
      <c r="D1126"/>
    </row>
    <row r="1127" spans="3:4" x14ac:dyDescent="0.25">
      <c r="C1127"/>
      <c r="D1127"/>
    </row>
    <row r="1128" spans="3:4" x14ac:dyDescent="0.25">
      <c r="C1128"/>
      <c r="D1128"/>
    </row>
    <row r="1129" spans="3:4" x14ac:dyDescent="0.25">
      <c r="C1129"/>
      <c r="D1129"/>
    </row>
    <row r="1130" spans="3:4" x14ac:dyDescent="0.25">
      <c r="C1130"/>
      <c r="D1130"/>
    </row>
    <row r="1131" spans="3:4" x14ac:dyDescent="0.25">
      <c r="C1131"/>
      <c r="D1131"/>
    </row>
    <row r="1132" spans="3:4" x14ac:dyDescent="0.25">
      <c r="C1132"/>
      <c r="D1132"/>
    </row>
    <row r="1133" spans="3:4" x14ac:dyDescent="0.25">
      <c r="C1133"/>
      <c r="D1133"/>
    </row>
    <row r="1134" spans="3:4" x14ac:dyDescent="0.25">
      <c r="C1134"/>
      <c r="D1134"/>
    </row>
    <row r="1135" spans="3:4" x14ac:dyDescent="0.25">
      <c r="C1135"/>
      <c r="D1135"/>
    </row>
    <row r="1136" spans="3:4" x14ac:dyDescent="0.25">
      <c r="C1136"/>
      <c r="D1136"/>
    </row>
    <row r="1137" spans="3:4" x14ac:dyDescent="0.25">
      <c r="C1137"/>
      <c r="D1137"/>
    </row>
    <row r="1138" spans="3:4" x14ac:dyDescent="0.25">
      <c r="C1138"/>
      <c r="D1138"/>
    </row>
    <row r="1139" spans="3:4" x14ac:dyDescent="0.25">
      <c r="C1139"/>
      <c r="D1139"/>
    </row>
    <row r="1140" spans="3:4" x14ac:dyDescent="0.25">
      <c r="C1140"/>
      <c r="D1140"/>
    </row>
    <row r="1141" spans="3:4" x14ac:dyDescent="0.25">
      <c r="C1141"/>
      <c r="D1141"/>
    </row>
    <row r="1142" spans="3:4" x14ac:dyDescent="0.25">
      <c r="C1142"/>
      <c r="D1142"/>
    </row>
    <row r="1143" spans="3:4" x14ac:dyDescent="0.25">
      <c r="C1143"/>
      <c r="D1143"/>
    </row>
    <row r="1144" spans="3:4" x14ac:dyDescent="0.25">
      <c r="C1144"/>
      <c r="D1144"/>
    </row>
    <row r="1145" spans="3:4" x14ac:dyDescent="0.25">
      <c r="C1145"/>
      <c r="D1145"/>
    </row>
    <row r="1146" spans="3:4" x14ac:dyDescent="0.25">
      <c r="C1146"/>
      <c r="D1146"/>
    </row>
    <row r="1147" spans="3:4" x14ac:dyDescent="0.25">
      <c r="C1147"/>
      <c r="D1147"/>
    </row>
    <row r="1148" spans="3:4" x14ac:dyDescent="0.25">
      <c r="C1148"/>
      <c r="D1148"/>
    </row>
    <row r="1149" spans="3:4" x14ac:dyDescent="0.25">
      <c r="C1149"/>
      <c r="D1149"/>
    </row>
    <row r="1150" spans="3:4" x14ac:dyDescent="0.25">
      <c r="C1150"/>
      <c r="D1150"/>
    </row>
    <row r="1151" spans="3:4" x14ac:dyDescent="0.25">
      <c r="C1151"/>
      <c r="D1151"/>
    </row>
    <row r="1152" spans="3:4" x14ac:dyDescent="0.25">
      <c r="C1152"/>
      <c r="D1152"/>
    </row>
    <row r="1153" spans="3:4" x14ac:dyDescent="0.25">
      <c r="C1153"/>
      <c r="D1153"/>
    </row>
    <row r="1154" spans="3:4" x14ac:dyDescent="0.25">
      <c r="C1154"/>
      <c r="D1154"/>
    </row>
    <row r="1155" spans="3:4" x14ac:dyDescent="0.25">
      <c r="C1155"/>
      <c r="D1155"/>
    </row>
    <row r="1156" spans="3:4" x14ac:dyDescent="0.25">
      <c r="C1156"/>
      <c r="D1156"/>
    </row>
    <row r="1157" spans="3:4" x14ac:dyDescent="0.25">
      <c r="C1157"/>
      <c r="D1157"/>
    </row>
    <row r="1158" spans="3:4" x14ac:dyDescent="0.25">
      <c r="C1158"/>
      <c r="D1158"/>
    </row>
    <row r="1159" spans="3:4" x14ac:dyDescent="0.25">
      <c r="C1159"/>
      <c r="D1159"/>
    </row>
    <row r="1160" spans="3:4" x14ac:dyDescent="0.25">
      <c r="C1160"/>
      <c r="D1160"/>
    </row>
    <row r="1161" spans="3:4" x14ac:dyDescent="0.25">
      <c r="C1161"/>
      <c r="D1161"/>
    </row>
    <row r="1162" spans="3:4" x14ac:dyDescent="0.25">
      <c r="C1162"/>
      <c r="D1162"/>
    </row>
    <row r="1163" spans="3:4" x14ac:dyDescent="0.25">
      <c r="C1163"/>
      <c r="D1163"/>
    </row>
    <row r="1164" spans="3:4" x14ac:dyDescent="0.25">
      <c r="C1164"/>
      <c r="D1164"/>
    </row>
    <row r="1165" spans="3:4" x14ac:dyDescent="0.25">
      <c r="C1165"/>
      <c r="D1165"/>
    </row>
    <row r="1166" spans="3:4" x14ac:dyDescent="0.25">
      <c r="C1166"/>
      <c r="D1166"/>
    </row>
    <row r="1167" spans="3:4" x14ac:dyDescent="0.25">
      <c r="C1167"/>
      <c r="D1167"/>
    </row>
    <row r="1168" spans="3:4" x14ac:dyDescent="0.25">
      <c r="C1168"/>
      <c r="D1168"/>
    </row>
    <row r="1169" spans="3:140" x14ac:dyDescent="0.25">
      <c r="C1169"/>
      <c r="D1169"/>
    </row>
    <row r="1170" spans="3:140" x14ac:dyDescent="0.25">
      <c r="C1170"/>
      <c r="D1170"/>
    </row>
    <row r="1171" spans="3:140" x14ac:dyDescent="0.25">
      <c r="C1171"/>
      <c r="D1171"/>
    </row>
    <row r="1172" spans="3:140" x14ac:dyDescent="0.25">
      <c r="C1172"/>
      <c r="D1172"/>
    </row>
    <row r="1173" spans="3:140" x14ac:dyDescent="0.25">
      <c r="C1173"/>
      <c r="D1173"/>
    </row>
    <row r="1174" spans="3:140" x14ac:dyDescent="0.25">
      <c r="C1174"/>
      <c r="D1174"/>
    </row>
    <row r="1175" spans="3:140" x14ac:dyDescent="0.25">
      <c r="C1175"/>
      <c r="D1175"/>
    </row>
    <row r="1176" spans="3:140" x14ac:dyDescent="0.25">
      <c r="C1176"/>
      <c r="D1176"/>
    </row>
    <row r="1177" spans="3:140" x14ac:dyDescent="0.25">
      <c r="C1177"/>
      <c r="D1177"/>
    </row>
    <row r="1178" spans="3:140" x14ac:dyDescent="0.25">
      <c r="C1178"/>
      <c r="D1178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2"/>
      <c r="CN1178" s="2"/>
      <c r="CO1178" s="2"/>
      <c r="CP1178" s="2"/>
      <c r="CQ1178" s="2"/>
      <c r="CR1178" s="2"/>
      <c r="CS1178" s="2"/>
      <c r="CT1178" s="2"/>
      <c r="CU1178" s="2"/>
      <c r="CV1178" s="2"/>
      <c r="CW1178" s="2"/>
      <c r="CX1178" s="2"/>
      <c r="CY1178" s="2"/>
      <c r="CZ1178" s="2"/>
      <c r="DA1178" s="2"/>
      <c r="DB1178" s="2"/>
      <c r="DC1178" s="2"/>
      <c r="DD1178" s="2"/>
      <c r="DE1178" s="2"/>
      <c r="DF1178" s="2"/>
      <c r="DG1178" s="2"/>
      <c r="DH1178" s="2"/>
      <c r="DI1178" s="2"/>
      <c r="DJ1178" s="2"/>
      <c r="DK1178" s="2"/>
      <c r="DL1178" s="2"/>
      <c r="DM1178" s="2"/>
      <c r="DN1178" s="2"/>
      <c r="DO1178" s="2"/>
      <c r="DP1178" s="2"/>
      <c r="DQ1178" s="2"/>
      <c r="DR1178" s="2"/>
      <c r="DS1178" s="2"/>
      <c r="DT1178" s="2"/>
      <c r="DU1178" s="2"/>
      <c r="DV1178" s="2"/>
      <c r="DW1178" s="2"/>
      <c r="DX1178" s="2"/>
      <c r="DY1178" s="2"/>
      <c r="DZ1178" s="2"/>
      <c r="EA1178" s="2"/>
      <c r="EB1178" s="2"/>
      <c r="EC1178" s="2"/>
      <c r="ED1178" s="2"/>
      <c r="EE1178" s="2"/>
      <c r="EF1178" s="2"/>
      <c r="EG1178" s="2"/>
      <c r="EH1178" s="2"/>
      <c r="EI1178" s="2"/>
      <c r="EJ1178" s="2"/>
    </row>
    <row r="1179" spans="3:140" x14ac:dyDescent="0.25">
      <c r="C1179"/>
      <c r="D1179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2"/>
      <c r="CN1179" s="2"/>
      <c r="CO1179" s="2"/>
      <c r="CP1179" s="2"/>
      <c r="CQ1179" s="2"/>
      <c r="CR1179" s="2"/>
      <c r="CS1179" s="2"/>
      <c r="CT1179" s="2"/>
      <c r="CU1179" s="2"/>
      <c r="CV1179" s="2"/>
      <c r="CW1179" s="2"/>
      <c r="CX1179" s="2"/>
      <c r="CY1179" s="2"/>
      <c r="CZ1179" s="2"/>
      <c r="DA1179" s="2"/>
      <c r="DB1179" s="2"/>
      <c r="DC1179" s="2"/>
      <c r="DD1179" s="2"/>
      <c r="DE1179" s="2"/>
      <c r="DF1179" s="2"/>
      <c r="DG1179" s="2"/>
      <c r="DH1179" s="2"/>
      <c r="DI1179" s="2"/>
      <c r="DJ1179" s="2"/>
      <c r="DK1179" s="2"/>
      <c r="DL1179" s="2"/>
      <c r="DM1179" s="2"/>
      <c r="DN1179" s="2"/>
      <c r="DO1179" s="2"/>
      <c r="DP1179" s="2"/>
      <c r="DQ1179" s="2"/>
      <c r="DR1179" s="2"/>
      <c r="DS1179" s="2"/>
      <c r="DT1179" s="2"/>
      <c r="DU1179" s="2"/>
      <c r="DV1179" s="2"/>
      <c r="DW1179" s="2"/>
      <c r="DX1179" s="2"/>
      <c r="DY1179" s="2"/>
      <c r="DZ1179" s="2"/>
      <c r="EA1179" s="2"/>
      <c r="EB1179" s="2"/>
      <c r="EC1179" s="2"/>
      <c r="ED1179" s="2"/>
      <c r="EE1179" s="2"/>
      <c r="EF1179" s="2"/>
      <c r="EG1179" s="2"/>
      <c r="EH1179" s="2"/>
      <c r="EI1179" s="2"/>
      <c r="EJ1179" s="2"/>
    </row>
    <row r="1180" spans="3:140" x14ac:dyDescent="0.25">
      <c r="C1180"/>
      <c r="D1180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2"/>
      <c r="CN1180" s="2"/>
      <c r="CO1180" s="2"/>
      <c r="CP1180" s="2"/>
      <c r="CQ1180" s="2"/>
      <c r="CR1180" s="2"/>
      <c r="CS1180" s="2"/>
      <c r="CT1180" s="2"/>
      <c r="CU1180" s="2"/>
      <c r="CV1180" s="2"/>
      <c r="CW1180" s="2"/>
      <c r="CX1180" s="2"/>
      <c r="CY1180" s="2"/>
      <c r="CZ1180" s="2"/>
      <c r="DA1180" s="2"/>
      <c r="DB1180" s="2"/>
      <c r="DC1180" s="2"/>
      <c r="DD1180" s="2"/>
      <c r="DE1180" s="2"/>
      <c r="DF1180" s="2"/>
      <c r="DG1180" s="2"/>
      <c r="DH1180" s="2"/>
      <c r="DI1180" s="2"/>
      <c r="DJ1180" s="2"/>
      <c r="DK1180" s="2"/>
      <c r="DL1180" s="2"/>
      <c r="DM1180" s="2"/>
      <c r="DN1180" s="2"/>
      <c r="DO1180" s="2"/>
      <c r="DP1180" s="2"/>
      <c r="DQ1180" s="2"/>
      <c r="DR1180" s="2"/>
      <c r="DS1180" s="2"/>
      <c r="DT1180" s="2"/>
      <c r="DU1180" s="2"/>
      <c r="DV1180" s="2"/>
      <c r="DW1180" s="2"/>
      <c r="DX1180" s="2"/>
      <c r="DY1180" s="2"/>
      <c r="DZ1180" s="2"/>
      <c r="EA1180" s="2"/>
      <c r="EB1180" s="2"/>
      <c r="EC1180" s="2"/>
      <c r="ED1180" s="2"/>
      <c r="EE1180" s="2"/>
      <c r="EF1180" s="2"/>
      <c r="EG1180" s="2"/>
      <c r="EH1180" s="2"/>
      <c r="EI1180" s="2"/>
      <c r="EJ1180" s="2"/>
    </row>
    <row r="1181" spans="3:140" x14ac:dyDescent="0.25">
      <c r="C1181"/>
      <c r="D1181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2"/>
      <c r="CN1181" s="2"/>
      <c r="CO1181" s="2"/>
      <c r="CP1181" s="2"/>
      <c r="CQ1181" s="2"/>
      <c r="CR1181" s="2"/>
      <c r="CS1181" s="2"/>
      <c r="CT1181" s="2"/>
      <c r="CU1181" s="2"/>
      <c r="CV1181" s="2"/>
      <c r="CW1181" s="2"/>
      <c r="CX1181" s="2"/>
      <c r="CY1181" s="2"/>
      <c r="CZ1181" s="2"/>
      <c r="DA1181" s="2"/>
      <c r="DB1181" s="2"/>
      <c r="DC1181" s="2"/>
      <c r="DD1181" s="2"/>
      <c r="DE1181" s="2"/>
      <c r="DF1181" s="2"/>
      <c r="DG1181" s="2"/>
      <c r="DH1181" s="2"/>
      <c r="DI1181" s="2"/>
      <c r="DJ1181" s="2"/>
      <c r="DK1181" s="2"/>
      <c r="DL1181" s="2"/>
      <c r="DM1181" s="2"/>
      <c r="DN1181" s="2"/>
      <c r="DO1181" s="2"/>
      <c r="DP1181" s="2"/>
      <c r="DQ1181" s="2"/>
      <c r="DR1181" s="2"/>
      <c r="DS1181" s="2"/>
      <c r="DT1181" s="2"/>
      <c r="DU1181" s="2"/>
      <c r="DV1181" s="2"/>
      <c r="DW1181" s="2"/>
      <c r="DX1181" s="2"/>
      <c r="DY1181" s="2"/>
      <c r="DZ1181" s="2"/>
      <c r="EA1181" s="2"/>
      <c r="EB1181" s="2"/>
      <c r="EC1181" s="2"/>
      <c r="ED1181" s="2"/>
      <c r="EE1181" s="2"/>
      <c r="EF1181" s="2"/>
      <c r="EG1181" s="2"/>
      <c r="EH1181" s="2"/>
      <c r="EI1181" s="2"/>
      <c r="EJ1181" s="2"/>
    </row>
    <row r="1182" spans="3:140" x14ac:dyDescent="0.25">
      <c r="C1182"/>
      <c r="D118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2"/>
      <c r="CN1182" s="2"/>
      <c r="CO1182" s="2"/>
      <c r="CP1182" s="2"/>
      <c r="CQ1182" s="2"/>
      <c r="CR1182" s="2"/>
      <c r="CS1182" s="2"/>
      <c r="CT1182" s="2"/>
      <c r="CU1182" s="2"/>
      <c r="CV1182" s="2"/>
      <c r="CW1182" s="2"/>
      <c r="CX1182" s="2"/>
      <c r="CY1182" s="2"/>
      <c r="CZ1182" s="2"/>
      <c r="DA1182" s="2"/>
      <c r="DB1182" s="2"/>
      <c r="DC1182" s="2"/>
      <c r="DD1182" s="2"/>
      <c r="DE1182" s="2"/>
      <c r="DF1182" s="2"/>
      <c r="DG1182" s="2"/>
      <c r="DH1182" s="2"/>
      <c r="DI1182" s="2"/>
      <c r="DJ1182" s="2"/>
      <c r="DK1182" s="2"/>
      <c r="DL1182" s="2"/>
      <c r="DM1182" s="2"/>
      <c r="DN1182" s="2"/>
      <c r="DO1182" s="2"/>
      <c r="DP1182" s="2"/>
      <c r="DQ1182" s="2"/>
      <c r="DR1182" s="2"/>
      <c r="DS1182" s="2"/>
      <c r="DT1182" s="2"/>
      <c r="DU1182" s="2"/>
      <c r="DV1182" s="2"/>
      <c r="DW1182" s="2"/>
      <c r="DX1182" s="2"/>
      <c r="DY1182" s="2"/>
      <c r="DZ1182" s="2"/>
      <c r="EA1182" s="2"/>
      <c r="EB1182" s="2"/>
      <c r="EC1182" s="2"/>
      <c r="ED1182" s="2"/>
      <c r="EE1182" s="2"/>
      <c r="EF1182" s="2"/>
      <c r="EG1182" s="2"/>
      <c r="EH1182" s="2"/>
      <c r="EI1182" s="2"/>
      <c r="EJ1182" s="2"/>
    </row>
    <row r="1183" spans="3:140" x14ac:dyDescent="0.25">
      <c r="C1183"/>
      <c r="D1183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2"/>
      <c r="CN1183" s="2"/>
      <c r="CO1183" s="2"/>
      <c r="CP1183" s="2"/>
      <c r="CQ1183" s="2"/>
      <c r="CR1183" s="2"/>
      <c r="CS1183" s="2"/>
      <c r="CT1183" s="2"/>
      <c r="CU1183" s="2"/>
      <c r="CV1183" s="2"/>
      <c r="CW1183" s="2"/>
      <c r="CX1183" s="2"/>
      <c r="CY1183" s="2"/>
      <c r="CZ1183" s="2"/>
      <c r="DA1183" s="2"/>
      <c r="DB1183" s="2"/>
      <c r="DC1183" s="2"/>
      <c r="DD1183" s="2"/>
      <c r="DE1183" s="2"/>
      <c r="DF1183" s="2"/>
      <c r="DG1183" s="2"/>
      <c r="DH1183" s="2"/>
      <c r="DI1183" s="2"/>
      <c r="DJ1183" s="2"/>
      <c r="DK1183" s="2"/>
      <c r="DL1183" s="2"/>
      <c r="DM1183" s="2"/>
      <c r="DN1183" s="2"/>
      <c r="DO1183" s="2"/>
      <c r="DP1183" s="2"/>
      <c r="DQ1183" s="2"/>
      <c r="DR1183" s="2"/>
      <c r="DS1183" s="2"/>
      <c r="DT1183" s="2"/>
      <c r="DU1183" s="2"/>
      <c r="DV1183" s="2"/>
      <c r="DW1183" s="2"/>
      <c r="DX1183" s="2"/>
      <c r="DY1183" s="2"/>
      <c r="DZ1183" s="2"/>
      <c r="EA1183" s="2"/>
      <c r="EB1183" s="2"/>
      <c r="EC1183" s="2"/>
      <c r="ED1183" s="2"/>
      <c r="EE1183" s="2"/>
      <c r="EF1183" s="2"/>
      <c r="EG1183" s="2"/>
      <c r="EH1183" s="2"/>
      <c r="EI1183" s="2"/>
      <c r="EJ1183" s="2"/>
    </row>
    <row r="1184" spans="3:140" x14ac:dyDescent="0.25">
      <c r="C1184"/>
      <c r="D1184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2"/>
      <c r="CN1184" s="2"/>
      <c r="CO1184" s="2"/>
      <c r="CP1184" s="2"/>
      <c r="CQ1184" s="2"/>
      <c r="CR1184" s="2"/>
      <c r="CS1184" s="2"/>
      <c r="CT1184" s="2"/>
      <c r="CU1184" s="2"/>
      <c r="CV1184" s="2"/>
      <c r="CW1184" s="2"/>
      <c r="CX1184" s="2"/>
      <c r="CY1184" s="2"/>
      <c r="CZ1184" s="2"/>
      <c r="DA1184" s="2"/>
      <c r="DB1184" s="2"/>
      <c r="DC1184" s="2"/>
      <c r="DD1184" s="2"/>
      <c r="DE1184" s="2"/>
      <c r="DF1184" s="2"/>
      <c r="DG1184" s="2"/>
      <c r="DH1184" s="2"/>
      <c r="DI1184" s="2"/>
      <c r="DJ1184" s="2"/>
      <c r="DK1184" s="2"/>
      <c r="DL1184" s="2"/>
      <c r="DM1184" s="2"/>
      <c r="DN1184" s="2"/>
      <c r="DO1184" s="2"/>
      <c r="DP1184" s="2"/>
      <c r="DQ1184" s="2"/>
      <c r="DR1184" s="2"/>
      <c r="DS1184" s="2"/>
      <c r="DT1184" s="2"/>
      <c r="DU1184" s="2"/>
      <c r="DV1184" s="2"/>
      <c r="DW1184" s="2"/>
      <c r="DX1184" s="2"/>
      <c r="DY1184" s="2"/>
      <c r="DZ1184" s="2"/>
      <c r="EA1184" s="2"/>
      <c r="EB1184" s="2"/>
      <c r="EC1184" s="2"/>
      <c r="ED1184" s="2"/>
      <c r="EE1184" s="2"/>
      <c r="EF1184" s="2"/>
      <c r="EG1184" s="2"/>
      <c r="EH1184" s="2"/>
      <c r="EI1184" s="2"/>
      <c r="EJ1184" s="2"/>
    </row>
    <row r="1185" spans="3:4" x14ac:dyDescent="0.25">
      <c r="C1185"/>
      <c r="D1185"/>
    </row>
    <row r="1186" spans="3:4" x14ac:dyDescent="0.25">
      <c r="C1186"/>
      <c r="D1186"/>
    </row>
    <row r="1187" spans="3:4" x14ac:dyDescent="0.25">
      <c r="C1187"/>
      <c r="D1187"/>
    </row>
    <row r="1188" spans="3:4" x14ac:dyDescent="0.25">
      <c r="C1188"/>
      <c r="D1188"/>
    </row>
    <row r="1189" spans="3:4" x14ac:dyDescent="0.25">
      <c r="C1189"/>
      <c r="D1189"/>
    </row>
    <row r="1190" spans="3:4" x14ac:dyDescent="0.25">
      <c r="C1190"/>
      <c r="D1190"/>
    </row>
    <row r="1191" spans="3:4" x14ac:dyDescent="0.25">
      <c r="C1191"/>
      <c r="D1191"/>
    </row>
    <row r="1192" spans="3:4" x14ac:dyDescent="0.25">
      <c r="C1192"/>
      <c r="D1192"/>
    </row>
    <row r="1193" spans="3:4" x14ac:dyDescent="0.25">
      <c r="C1193"/>
      <c r="D1193"/>
    </row>
    <row r="1194" spans="3:4" x14ac:dyDescent="0.25">
      <c r="C1194"/>
      <c r="D1194"/>
    </row>
    <row r="1195" spans="3:4" x14ac:dyDescent="0.25">
      <c r="C1195"/>
      <c r="D1195"/>
    </row>
    <row r="1196" spans="3:4" x14ac:dyDescent="0.25">
      <c r="C1196"/>
      <c r="D1196"/>
    </row>
    <row r="1197" spans="3:4" x14ac:dyDescent="0.25">
      <c r="C1197"/>
      <c r="D1197"/>
    </row>
    <row r="1198" spans="3:4" x14ac:dyDescent="0.25">
      <c r="C1198"/>
      <c r="D1198"/>
    </row>
    <row r="1199" spans="3:4" x14ac:dyDescent="0.25">
      <c r="C1199"/>
      <c r="D1199"/>
    </row>
    <row r="1200" spans="3:4" x14ac:dyDescent="0.25">
      <c r="C1200"/>
      <c r="D1200"/>
    </row>
    <row r="1201" spans="3:4" x14ac:dyDescent="0.25">
      <c r="C1201"/>
      <c r="D1201"/>
    </row>
    <row r="1202" spans="3:4" x14ac:dyDescent="0.25">
      <c r="C1202"/>
      <c r="D1202"/>
    </row>
    <row r="1203" spans="3:4" x14ac:dyDescent="0.25">
      <c r="C1203"/>
      <c r="D1203"/>
    </row>
    <row r="1204" spans="3:4" x14ac:dyDescent="0.25">
      <c r="C1204"/>
      <c r="D1204"/>
    </row>
    <row r="1205" spans="3:4" x14ac:dyDescent="0.25">
      <c r="C1205"/>
      <c r="D1205"/>
    </row>
    <row r="1206" spans="3:4" x14ac:dyDescent="0.25">
      <c r="C1206"/>
      <c r="D1206"/>
    </row>
    <row r="1207" spans="3:4" x14ac:dyDescent="0.25">
      <c r="C1207"/>
      <c r="D1207"/>
    </row>
    <row r="1208" spans="3:4" x14ac:dyDescent="0.25">
      <c r="C1208"/>
      <c r="D1208"/>
    </row>
    <row r="1209" spans="3:4" x14ac:dyDescent="0.25">
      <c r="C1209"/>
      <c r="D1209"/>
    </row>
    <row r="1210" spans="3:4" x14ac:dyDescent="0.25">
      <c r="C1210"/>
      <c r="D1210"/>
    </row>
    <row r="1211" spans="3:4" x14ac:dyDescent="0.25">
      <c r="C1211"/>
      <c r="D1211"/>
    </row>
    <row r="1212" spans="3:4" x14ac:dyDescent="0.25">
      <c r="C1212"/>
      <c r="D1212"/>
    </row>
    <row r="1213" spans="3:4" x14ac:dyDescent="0.25">
      <c r="C1213"/>
      <c r="D1213"/>
    </row>
    <row r="1214" spans="3:4" x14ac:dyDescent="0.25">
      <c r="C1214"/>
      <c r="D1214"/>
    </row>
    <row r="1215" spans="3:4" x14ac:dyDescent="0.25">
      <c r="C1215"/>
      <c r="D1215"/>
    </row>
    <row r="1216" spans="3:4" x14ac:dyDescent="0.25">
      <c r="C1216"/>
      <c r="D1216"/>
    </row>
    <row r="1217" spans="3:4" x14ac:dyDescent="0.25">
      <c r="C1217"/>
      <c r="D1217"/>
    </row>
    <row r="1218" spans="3:4" x14ac:dyDescent="0.25">
      <c r="C1218"/>
      <c r="D1218"/>
    </row>
    <row r="1219" spans="3:4" x14ac:dyDescent="0.25">
      <c r="C1219"/>
      <c r="D1219"/>
    </row>
    <row r="1220" spans="3:4" x14ac:dyDescent="0.25">
      <c r="C1220"/>
      <c r="D1220"/>
    </row>
    <row r="1221" spans="3:4" x14ac:dyDescent="0.25">
      <c r="C1221"/>
      <c r="D1221"/>
    </row>
    <row r="1222" spans="3:4" x14ac:dyDescent="0.25">
      <c r="C1222"/>
      <c r="D1222"/>
    </row>
    <row r="1223" spans="3:4" x14ac:dyDescent="0.25">
      <c r="C1223"/>
      <c r="D1223"/>
    </row>
    <row r="1224" spans="3:4" x14ac:dyDescent="0.25">
      <c r="C1224"/>
      <c r="D1224"/>
    </row>
    <row r="1225" spans="3:4" x14ac:dyDescent="0.25">
      <c r="C1225"/>
      <c r="D1225"/>
    </row>
    <row r="1226" spans="3:4" x14ac:dyDescent="0.25">
      <c r="C1226"/>
      <c r="D1226"/>
    </row>
    <row r="1227" spans="3:4" x14ac:dyDescent="0.25">
      <c r="C1227"/>
      <c r="D1227"/>
    </row>
    <row r="1228" spans="3:4" x14ac:dyDescent="0.25">
      <c r="C1228"/>
      <c r="D1228"/>
    </row>
    <row r="1229" spans="3:4" x14ac:dyDescent="0.25">
      <c r="C1229"/>
      <c r="D1229"/>
    </row>
    <row r="1230" spans="3:4" x14ac:dyDescent="0.25">
      <c r="C1230"/>
      <c r="D1230"/>
    </row>
    <row r="1231" spans="3:4" x14ac:dyDescent="0.25">
      <c r="C1231"/>
      <c r="D1231"/>
    </row>
    <row r="1232" spans="3:4" x14ac:dyDescent="0.25">
      <c r="C1232"/>
      <c r="D1232"/>
    </row>
    <row r="1233" spans="3:4" x14ac:dyDescent="0.25">
      <c r="C1233"/>
      <c r="D1233"/>
    </row>
    <row r="1234" spans="3:4" x14ac:dyDescent="0.25">
      <c r="C1234"/>
      <c r="D1234"/>
    </row>
    <row r="1235" spans="3:4" x14ac:dyDescent="0.25">
      <c r="C1235"/>
      <c r="D1235"/>
    </row>
    <row r="1236" spans="3:4" x14ac:dyDescent="0.25">
      <c r="C1236"/>
      <c r="D1236"/>
    </row>
    <row r="1237" spans="3:4" x14ac:dyDescent="0.25">
      <c r="C1237"/>
      <c r="D1237"/>
    </row>
    <row r="1238" spans="3:4" x14ac:dyDescent="0.25">
      <c r="C1238"/>
      <c r="D1238"/>
    </row>
    <row r="1239" spans="3:4" x14ac:dyDescent="0.25">
      <c r="C1239"/>
      <c r="D1239"/>
    </row>
    <row r="1240" spans="3:4" x14ac:dyDescent="0.25">
      <c r="C1240"/>
      <c r="D1240"/>
    </row>
    <row r="1241" spans="3:4" x14ac:dyDescent="0.25">
      <c r="C1241"/>
      <c r="D1241"/>
    </row>
    <row r="1242" spans="3:4" x14ac:dyDescent="0.25">
      <c r="C1242"/>
      <c r="D1242"/>
    </row>
    <row r="1243" spans="3:4" x14ac:dyDescent="0.25">
      <c r="C1243"/>
      <c r="D1243"/>
    </row>
    <row r="1244" spans="3:4" x14ac:dyDescent="0.25">
      <c r="C1244"/>
      <c r="D1244"/>
    </row>
    <row r="1245" spans="3:4" x14ac:dyDescent="0.25">
      <c r="C1245"/>
      <c r="D1245"/>
    </row>
    <row r="1246" spans="3:4" x14ac:dyDescent="0.25">
      <c r="C1246"/>
      <c r="D1246"/>
    </row>
    <row r="1247" spans="3:4" x14ac:dyDescent="0.25">
      <c r="C1247"/>
      <c r="D1247"/>
    </row>
    <row r="1248" spans="3:4" x14ac:dyDescent="0.25">
      <c r="C1248"/>
      <c r="D1248"/>
    </row>
    <row r="1249" spans="3:140" x14ac:dyDescent="0.25">
      <c r="C1249"/>
      <c r="D1249"/>
    </row>
    <row r="1250" spans="3:140" x14ac:dyDescent="0.25">
      <c r="C1250"/>
      <c r="D1250"/>
    </row>
    <row r="1251" spans="3:140" x14ac:dyDescent="0.25">
      <c r="C1251"/>
      <c r="D1251"/>
    </row>
    <row r="1252" spans="3:140" x14ac:dyDescent="0.25">
      <c r="C1252"/>
      <c r="D1252"/>
    </row>
    <row r="1253" spans="3:140" x14ac:dyDescent="0.25">
      <c r="C1253"/>
      <c r="D1253"/>
    </row>
    <row r="1254" spans="3:140" x14ac:dyDescent="0.25">
      <c r="C1254"/>
      <c r="D1254"/>
    </row>
    <row r="1255" spans="3:140" x14ac:dyDescent="0.25">
      <c r="C1255"/>
      <c r="D1255"/>
    </row>
    <row r="1256" spans="3:140" x14ac:dyDescent="0.25">
      <c r="C1256"/>
      <c r="D1256"/>
    </row>
    <row r="1257" spans="3:140" x14ac:dyDescent="0.25">
      <c r="C1257"/>
      <c r="D1257"/>
    </row>
    <row r="1258" spans="3:140" x14ac:dyDescent="0.25">
      <c r="C1258"/>
      <c r="D1258"/>
    </row>
    <row r="1259" spans="3:140" x14ac:dyDescent="0.25">
      <c r="C1259"/>
      <c r="D1259"/>
    </row>
    <row r="1260" spans="3:140" x14ac:dyDescent="0.25">
      <c r="C1260"/>
      <c r="D1260"/>
    </row>
    <row r="1261" spans="3:140" x14ac:dyDescent="0.25">
      <c r="C1261"/>
      <c r="D1261"/>
    </row>
    <row r="1262" spans="3:140" x14ac:dyDescent="0.25">
      <c r="C1262"/>
      <c r="D126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2"/>
      <c r="CN1262" s="2"/>
      <c r="CO1262" s="2"/>
      <c r="CP1262" s="2"/>
      <c r="CQ1262" s="2"/>
      <c r="CR1262" s="2"/>
      <c r="CS1262" s="2"/>
      <c r="CT1262" s="2"/>
      <c r="CU1262" s="2"/>
      <c r="CV1262" s="2"/>
      <c r="CW1262" s="2"/>
      <c r="CX1262" s="2"/>
      <c r="CY1262" s="2"/>
      <c r="CZ1262" s="2"/>
      <c r="DA1262" s="2"/>
      <c r="DB1262" s="2"/>
      <c r="DC1262" s="2"/>
      <c r="DD1262" s="2"/>
      <c r="DE1262" s="2"/>
      <c r="DF1262" s="2"/>
      <c r="DG1262" s="2"/>
      <c r="DH1262" s="2"/>
      <c r="DI1262" s="2"/>
      <c r="DJ1262" s="2"/>
      <c r="DK1262" s="2"/>
      <c r="DL1262" s="2"/>
      <c r="DM1262" s="2"/>
      <c r="DN1262" s="2"/>
      <c r="DO1262" s="2"/>
      <c r="DP1262" s="2"/>
      <c r="DQ1262" s="2"/>
      <c r="DR1262" s="2"/>
      <c r="DS1262" s="2"/>
      <c r="DT1262" s="2"/>
      <c r="DU1262" s="2"/>
      <c r="DV1262" s="2"/>
      <c r="DW1262" s="2"/>
      <c r="DX1262" s="2"/>
      <c r="DY1262" s="2"/>
      <c r="DZ1262" s="2"/>
      <c r="EA1262" s="2"/>
      <c r="EB1262" s="2"/>
      <c r="EC1262" s="2"/>
      <c r="ED1262" s="2"/>
      <c r="EE1262" s="2"/>
      <c r="EF1262" s="2"/>
      <c r="EG1262" s="2"/>
      <c r="EH1262" s="2"/>
      <c r="EI1262" s="2"/>
      <c r="EJ1262" s="2"/>
    </row>
    <row r="1263" spans="3:140" x14ac:dyDescent="0.25">
      <c r="C1263"/>
      <c r="D1263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2"/>
      <c r="CN1263" s="2"/>
      <c r="CO1263" s="2"/>
      <c r="CP1263" s="2"/>
      <c r="CQ1263" s="2"/>
      <c r="CR1263" s="2"/>
      <c r="CS1263" s="2"/>
      <c r="CT1263" s="2"/>
      <c r="CU1263" s="2"/>
      <c r="CV1263" s="2"/>
      <c r="CW1263" s="2"/>
      <c r="CX1263" s="2"/>
      <c r="CY1263" s="2"/>
      <c r="CZ1263" s="2"/>
      <c r="DA1263" s="2"/>
      <c r="DB1263" s="2"/>
      <c r="DC1263" s="2"/>
      <c r="DD1263" s="2"/>
      <c r="DE1263" s="2"/>
      <c r="DF1263" s="2"/>
      <c r="DG1263" s="2"/>
      <c r="DH1263" s="2"/>
      <c r="DI1263" s="2"/>
      <c r="DJ1263" s="2"/>
      <c r="DK1263" s="2"/>
      <c r="DL1263" s="2"/>
      <c r="DM1263" s="2"/>
      <c r="DN1263" s="2"/>
      <c r="DO1263" s="2"/>
      <c r="DP1263" s="2"/>
      <c r="DQ1263" s="2"/>
      <c r="DR1263" s="2"/>
      <c r="DS1263" s="2"/>
      <c r="DT1263" s="2"/>
      <c r="DU1263" s="2"/>
      <c r="DV1263" s="2"/>
      <c r="DW1263" s="2"/>
      <c r="DX1263" s="2"/>
      <c r="DY1263" s="2"/>
      <c r="DZ1263" s="2"/>
      <c r="EA1263" s="2"/>
      <c r="EB1263" s="2"/>
      <c r="EC1263" s="2"/>
      <c r="ED1263" s="2"/>
      <c r="EE1263" s="2"/>
      <c r="EF1263" s="2"/>
      <c r="EG1263" s="2"/>
      <c r="EH1263" s="2"/>
      <c r="EI1263" s="2"/>
      <c r="EJ1263" s="2"/>
    </row>
    <row r="1264" spans="3:140" x14ac:dyDescent="0.25">
      <c r="C1264"/>
      <c r="D1264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2"/>
      <c r="CN1264" s="2"/>
      <c r="CO1264" s="2"/>
      <c r="CP1264" s="2"/>
      <c r="CQ1264" s="2"/>
      <c r="CR1264" s="2"/>
      <c r="CS1264" s="2"/>
      <c r="CT1264" s="2"/>
      <c r="CU1264" s="2"/>
      <c r="CV1264" s="2"/>
      <c r="CW1264" s="2"/>
      <c r="CX1264" s="2"/>
      <c r="CY1264" s="2"/>
      <c r="CZ1264" s="2"/>
      <c r="DA1264" s="2"/>
      <c r="DB1264" s="2"/>
      <c r="DC1264" s="2"/>
      <c r="DD1264" s="2"/>
      <c r="DE1264" s="2"/>
      <c r="DF1264" s="2"/>
      <c r="DG1264" s="2"/>
      <c r="DH1264" s="2"/>
      <c r="DI1264" s="2"/>
      <c r="DJ1264" s="2"/>
      <c r="DK1264" s="2"/>
      <c r="DL1264" s="2"/>
      <c r="DM1264" s="2"/>
      <c r="DN1264" s="2"/>
      <c r="DO1264" s="2"/>
      <c r="DP1264" s="2"/>
      <c r="DQ1264" s="2"/>
      <c r="DR1264" s="2"/>
      <c r="DS1264" s="2"/>
      <c r="DT1264" s="2"/>
      <c r="DU1264" s="2"/>
      <c r="DV1264" s="2"/>
      <c r="DW1264" s="2"/>
      <c r="DX1264" s="2"/>
      <c r="DY1264" s="2"/>
      <c r="DZ1264" s="2"/>
      <c r="EA1264" s="2"/>
      <c r="EB1264" s="2"/>
      <c r="EC1264" s="2"/>
      <c r="ED1264" s="2"/>
      <c r="EE1264" s="2"/>
      <c r="EF1264" s="2"/>
      <c r="EG1264" s="2"/>
      <c r="EH1264" s="2"/>
      <c r="EI1264" s="2"/>
      <c r="EJ1264" s="2"/>
    </row>
    <row r="1265" spans="3:140" x14ac:dyDescent="0.25">
      <c r="C1265"/>
      <c r="D1265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2"/>
      <c r="CN1265" s="2"/>
      <c r="CO1265" s="2"/>
      <c r="CP1265" s="2"/>
      <c r="CQ1265" s="2"/>
      <c r="CR1265" s="2"/>
      <c r="CS1265" s="2"/>
      <c r="CT1265" s="2"/>
      <c r="CU1265" s="2"/>
      <c r="CV1265" s="2"/>
      <c r="CW1265" s="2"/>
      <c r="CX1265" s="2"/>
      <c r="CY1265" s="2"/>
      <c r="CZ1265" s="2"/>
      <c r="DA1265" s="2"/>
      <c r="DB1265" s="2"/>
      <c r="DC1265" s="2"/>
      <c r="DD1265" s="2"/>
      <c r="DE1265" s="2"/>
      <c r="DF1265" s="2"/>
      <c r="DG1265" s="2"/>
      <c r="DH1265" s="2"/>
      <c r="DI1265" s="2"/>
      <c r="DJ1265" s="2"/>
      <c r="DK1265" s="2"/>
      <c r="DL1265" s="2"/>
      <c r="DM1265" s="2"/>
      <c r="DN1265" s="2"/>
      <c r="DO1265" s="2"/>
      <c r="DP1265" s="2"/>
      <c r="DQ1265" s="2"/>
      <c r="DR1265" s="2"/>
      <c r="DS1265" s="2"/>
      <c r="DT1265" s="2"/>
      <c r="DU1265" s="2"/>
      <c r="DV1265" s="2"/>
      <c r="DW1265" s="2"/>
      <c r="DX1265" s="2"/>
      <c r="DY1265" s="2"/>
      <c r="DZ1265" s="2"/>
      <c r="EA1265" s="2"/>
      <c r="EB1265" s="2"/>
      <c r="EC1265" s="2"/>
      <c r="ED1265" s="2"/>
      <c r="EE1265" s="2"/>
      <c r="EF1265" s="2"/>
      <c r="EG1265" s="2"/>
      <c r="EH1265" s="2"/>
      <c r="EI1265" s="2"/>
      <c r="EJ1265" s="2"/>
    </row>
    <row r="1266" spans="3:140" x14ac:dyDescent="0.25">
      <c r="C1266"/>
      <c r="D1266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2"/>
      <c r="CN1266" s="2"/>
      <c r="CO1266" s="2"/>
      <c r="CP1266" s="2"/>
      <c r="CQ1266" s="2"/>
      <c r="CR1266" s="2"/>
      <c r="CS1266" s="2"/>
      <c r="CT1266" s="2"/>
      <c r="CU1266" s="2"/>
      <c r="CV1266" s="2"/>
      <c r="CW1266" s="2"/>
      <c r="CX1266" s="2"/>
      <c r="CY1266" s="2"/>
      <c r="CZ1266" s="2"/>
      <c r="DA1266" s="2"/>
      <c r="DB1266" s="2"/>
      <c r="DC1266" s="2"/>
      <c r="DD1266" s="2"/>
      <c r="DE1266" s="2"/>
      <c r="DF1266" s="2"/>
      <c r="DG1266" s="2"/>
      <c r="DH1266" s="2"/>
      <c r="DI1266" s="2"/>
      <c r="DJ1266" s="2"/>
      <c r="DK1266" s="2"/>
      <c r="DL1266" s="2"/>
      <c r="DM1266" s="2"/>
      <c r="DN1266" s="2"/>
      <c r="DO1266" s="2"/>
      <c r="DP1266" s="2"/>
      <c r="DQ1266" s="2"/>
      <c r="DR1266" s="2"/>
      <c r="DS1266" s="2"/>
      <c r="DT1266" s="2"/>
      <c r="DU1266" s="2"/>
      <c r="DV1266" s="2"/>
      <c r="DW1266" s="2"/>
      <c r="DX1266" s="2"/>
      <c r="DY1266" s="2"/>
      <c r="DZ1266" s="2"/>
      <c r="EA1266" s="2"/>
      <c r="EB1266" s="2"/>
      <c r="EC1266" s="2"/>
      <c r="ED1266" s="2"/>
      <c r="EE1266" s="2"/>
      <c r="EF1266" s="2"/>
      <c r="EG1266" s="2"/>
      <c r="EH1266" s="2"/>
      <c r="EI1266" s="2"/>
      <c r="EJ1266" s="2"/>
    </row>
    <row r="1267" spans="3:140" x14ac:dyDescent="0.25">
      <c r="C1267"/>
      <c r="D1267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2"/>
      <c r="CN1267" s="2"/>
      <c r="CO1267" s="2"/>
      <c r="CP1267" s="2"/>
      <c r="CQ1267" s="2"/>
      <c r="CR1267" s="2"/>
      <c r="CS1267" s="2"/>
      <c r="CT1267" s="2"/>
      <c r="CU1267" s="2"/>
      <c r="CV1267" s="2"/>
      <c r="CW1267" s="2"/>
      <c r="CX1267" s="2"/>
      <c r="CY1267" s="2"/>
      <c r="CZ1267" s="2"/>
      <c r="DA1267" s="2"/>
      <c r="DB1267" s="2"/>
      <c r="DC1267" s="2"/>
      <c r="DD1267" s="2"/>
      <c r="DE1267" s="2"/>
      <c r="DF1267" s="2"/>
      <c r="DG1267" s="2"/>
      <c r="DH1267" s="2"/>
      <c r="DI1267" s="2"/>
      <c r="DJ1267" s="2"/>
      <c r="DK1267" s="2"/>
      <c r="DL1267" s="2"/>
      <c r="DM1267" s="2"/>
      <c r="DN1267" s="2"/>
      <c r="DO1267" s="2"/>
      <c r="DP1267" s="2"/>
      <c r="DQ1267" s="2"/>
      <c r="DR1267" s="2"/>
      <c r="DS1267" s="2"/>
      <c r="DT1267" s="2"/>
      <c r="DU1267" s="2"/>
      <c r="DV1267" s="2"/>
      <c r="DW1267" s="2"/>
      <c r="DX1267" s="2"/>
      <c r="DY1267" s="2"/>
      <c r="DZ1267" s="2"/>
      <c r="EA1267" s="2"/>
      <c r="EB1267" s="2"/>
      <c r="EC1267" s="2"/>
      <c r="ED1267" s="2"/>
      <c r="EE1267" s="2"/>
      <c r="EF1267" s="2"/>
      <c r="EG1267" s="2"/>
      <c r="EH1267" s="2"/>
      <c r="EI1267" s="2"/>
      <c r="EJ1267" s="2"/>
    </row>
    <row r="1268" spans="3:140" x14ac:dyDescent="0.25">
      <c r="C1268"/>
      <c r="D1268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2"/>
      <c r="CN1268" s="2"/>
      <c r="CO1268" s="2"/>
      <c r="CP1268" s="2"/>
      <c r="CQ1268" s="2"/>
      <c r="CR1268" s="2"/>
      <c r="CS1268" s="2"/>
      <c r="CT1268" s="2"/>
      <c r="CU1268" s="2"/>
      <c r="CV1268" s="2"/>
      <c r="CW1268" s="2"/>
      <c r="CX1268" s="2"/>
      <c r="CY1268" s="2"/>
      <c r="CZ1268" s="2"/>
      <c r="DA1268" s="2"/>
      <c r="DB1268" s="2"/>
      <c r="DC1268" s="2"/>
      <c r="DD1268" s="2"/>
      <c r="DE1268" s="2"/>
      <c r="DF1268" s="2"/>
      <c r="DG1268" s="2"/>
      <c r="DH1268" s="2"/>
      <c r="DI1268" s="2"/>
      <c r="DJ1268" s="2"/>
      <c r="DK1268" s="2"/>
      <c r="DL1268" s="2"/>
      <c r="DM1268" s="2"/>
      <c r="DN1268" s="2"/>
      <c r="DO1268" s="2"/>
      <c r="DP1268" s="2"/>
      <c r="DQ1268" s="2"/>
      <c r="DR1268" s="2"/>
      <c r="DS1268" s="2"/>
      <c r="DT1268" s="2"/>
      <c r="DU1268" s="2"/>
      <c r="DV1268" s="2"/>
      <c r="DW1268" s="2"/>
      <c r="DX1268" s="2"/>
      <c r="DY1268" s="2"/>
      <c r="DZ1268" s="2"/>
      <c r="EA1268" s="2"/>
      <c r="EB1268" s="2"/>
      <c r="EC1268" s="2"/>
      <c r="ED1268" s="2"/>
      <c r="EE1268" s="2"/>
      <c r="EF1268" s="2"/>
      <c r="EG1268" s="2"/>
      <c r="EH1268" s="2"/>
      <c r="EI1268" s="2"/>
      <c r="EJ1268" s="2"/>
    </row>
    <row r="1269" spans="3:140" x14ac:dyDescent="0.25">
      <c r="C1269"/>
      <c r="D1269"/>
    </row>
    <row r="1270" spans="3:140" x14ac:dyDescent="0.25">
      <c r="C1270"/>
      <c r="D1270"/>
    </row>
    <row r="1271" spans="3:140" x14ac:dyDescent="0.25">
      <c r="C1271"/>
      <c r="D1271"/>
    </row>
    <row r="1272" spans="3:140" x14ac:dyDescent="0.25">
      <c r="C1272"/>
      <c r="D1272"/>
    </row>
    <row r="1273" spans="3:140" x14ac:dyDescent="0.25">
      <c r="C1273"/>
      <c r="D1273"/>
    </row>
    <row r="1274" spans="3:140" x14ac:dyDescent="0.25">
      <c r="C1274"/>
      <c r="D1274"/>
    </row>
    <row r="1275" spans="3:140" x14ac:dyDescent="0.25">
      <c r="C1275"/>
      <c r="D1275"/>
    </row>
    <row r="1276" spans="3:140" x14ac:dyDescent="0.25">
      <c r="C1276"/>
      <c r="D1276"/>
    </row>
    <row r="1277" spans="3:140" x14ac:dyDescent="0.25">
      <c r="C1277"/>
      <c r="D1277"/>
    </row>
    <row r="1278" spans="3:140" x14ac:dyDescent="0.25">
      <c r="C1278"/>
      <c r="D1278"/>
    </row>
    <row r="1279" spans="3:140" x14ac:dyDescent="0.25">
      <c r="C1279"/>
      <c r="D1279"/>
    </row>
    <row r="1280" spans="3:140" x14ac:dyDescent="0.25">
      <c r="C1280"/>
      <c r="D1280"/>
    </row>
    <row r="1281" spans="3:4" x14ac:dyDescent="0.25">
      <c r="C1281"/>
      <c r="D1281"/>
    </row>
    <row r="1282" spans="3:4" x14ac:dyDescent="0.25">
      <c r="C1282"/>
      <c r="D1282"/>
    </row>
    <row r="1283" spans="3:4" x14ac:dyDescent="0.25">
      <c r="C1283"/>
      <c r="D1283"/>
    </row>
    <row r="1284" spans="3:4" x14ac:dyDescent="0.25">
      <c r="C1284"/>
      <c r="D1284"/>
    </row>
    <row r="1285" spans="3:4" x14ac:dyDescent="0.25">
      <c r="C1285"/>
      <c r="D1285"/>
    </row>
    <row r="1286" spans="3:4" x14ac:dyDescent="0.25">
      <c r="C1286"/>
      <c r="D1286"/>
    </row>
    <row r="1287" spans="3:4" x14ac:dyDescent="0.25">
      <c r="C1287"/>
      <c r="D1287"/>
    </row>
    <row r="1288" spans="3:4" x14ac:dyDescent="0.25">
      <c r="C1288"/>
      <c r="D1288"/>
    </row>
    <row r="1289" spans="3:4" x14ac:dyDescent="0.25">
      <c r="C1289"/>
      <c r="D1289"/>
    </row>
    <row r="1290" spans="3:4" x14ac:dyDescent="0.25">
      <c r="C1290"/>
      <c r="D1290"/>
    </row>
    <row r="1291" spans="3:4" x14ac:dyDescent="0.25">
      <c r="C1291"/>
      <c r="D1291"/>
    </row>
    <row r="1292" spans="3:4" x14ac:dyDescent="0.25">
      <c r="C1292"/>
      <c r="D1292"/>
    </row>
    <row r="1293" spans="3:4" x14ac:dyDescent="0.25">
      <c r="C1293"/>
      <c r="D1293"/>
    </row>
    <row r="1294" spans="3:4" x14ac:dyDescent="0.25">
      <c r="C1294"/>
      <c r="D1294"/>
    </row>
    <row r="1295" spans="3:4" x14ac:dyDescent="0.25">
      <c r="C1295"/>
      <c r="D1295"/>
    </row>
    <row r="1296" spans="3:4" x14ac:dyDescent="0.25">
      <c r="C1296"/>
      <c r="D1296"/>
    </row>
    <row r="1297" spans="3:4" x14ac:dyDescent="0.25">
      <c r="C1297"/>
      <c r="D1297"/>
    </row>
    <row r="1298" spans="3:4" x14ac:dyDescent="0.25">
      <c r="C1298"/>
      <c r="D1298"/>
    </row>
    <row r="1299" spans="3:4" x14ac:dyDescent="0.25">
      <c r="C1299"/>
      <c r="D1299"/>
    </row>
    <row r="1300" spans="3:4" x14ac:dyDescent="0.25">
      <c r="C1300"/>
      <c r="D1300"/>
    </row>
    <row r="1301" spans="3:4" x14ac:dyDescent="0.25">
      <c r="C1301"/>
      <c r="D1301"/>
    </row>
    <row r="1302" spans="3:4" x14ac:dyDescent="0.25">
      <c r="C1302"/>
      <c r="D1302"/>
    </row>
    <row r="1303" spans="3:4" x14ac:dyDescent="0.25">
      <c r="C1303"/>
      <c r="D1303"/>
    </row>
    <row r="1304" spans="3:4" x14ac:dyDescent="0.25">
      <c r="C1304"/>
      <c r="D1304"/>
    </row>
    <row r="1305" spans="3:4" x14ac:dyDescent="0.25">
      <c r="C1305"/>
      <c r="D1305"/>
    </row>
    <row r="1306" spans="3:4" x14ac:dyDescent="0.25">
      <c r="C1306"/>
      <c r="D1306"/>
    </row>
    <row r="1307" spans="3:4" x14ac:dyDescent="0.25">
      <c r="C1307"/>
      <c r="D1307"/>
    </row>
    <row r="1308" spans="3:4" x14ac:dyDescent="0.25">
      <c r="C1308"/>
      <c r="D1308"/>
    </row>
    <row r="1309" spans="3:4" x14ac:dyDescent="0.25">
      <c r="C1309"/>
      <c r="D1309"/>
    </row>
    <row r="1310" spans="3:4" x14ac:dyDescent="0.25">
      <c r="C1310"/>
      <c r="D1310"/>
    </row>
    <row r="1311" spans="3:4" x14ac:dyDescent="0.25">
      <c r="C1311"/>
      <c r="D1311"/>
    </row>
    <row r="1312" spans="3:4" x14ac:dyDescent="0.25">
      <c r="C1312"/>
      <c r="D1312"/>
    </row>
    <row r="1313" spans="3:4" x14ac:dyDescent="0.25">
      <c r="C1313"/>
      <c r="D1313"/>
    </row>
    <row r="1314" spans="3:4" x14ac:dyDescent="0.25">
      <c r="C1314"/>
      <c r="D1314"/>
    </row>
    <row r="1315" spans="3:4" x14ac:dyDescent="0.25">
      <c r="C1315"/>
      <c r="D1315"/>
    </row>
    <row r="1316" spans="3:4" x14ac:dyDescent="0.25">
      <c r="C1316"/>
      <c r="D1316"/>
    </row>
    <row r="1317" spans="3:4" x14ac:dyDescent="0.25">
      <c r="C1317"/>
      <c r="D1317"/>
    </row>
    <row r="1318" spans="3:4" x14ac:dyDescent="0.25">
      <c r="C1318"/>
      <c r="D1318"/>
    </row>
    <row r="1319" spans="3:4" x14ac:dyDescent="0.25">
      <c r="C1319"/>
      <c r="D1319"/>
    </row>
    <row r="1320" spans="3:4" x14ac:dyDescent="0.25">
      <c r="C1320"/>
      <c r="D1320"/>
    </row>
    <row r="1321" spans="3:4" x14ac:dyDescent="0.25">
      <c r="C1321"/>
      <c r="D1321"/>
    </row>
    <row r="1322" spans="3:4" x14ac:dyDescent="0.25">
      <c r="C1322"/>
      <c r="D1322"/>
    </row>
    <row r="1323" spans="3:4" x14ac:dyDescent="0.25">
      <c r="C1323"/>
      <c r="D1323"/>
    </row>
    <row r="1324" spans="3:4" x14ac:dyDescent="0.25">
      <c r="C1324"/>
      <c r="D1324"/>
    </row>
    <row r="1325" spans="3:4" x14ac:dyDescent="0.25">
      <c r="C1325"/>
      <c r="D1325"/>
    </row>
    <row r="1326" spans="3:4" x14ac:dyDescent="0.25">
      <c r="C1326"/>
      <c r="D1326"/>
    </row>
    <row r="1327" spans="3:4" x14ac:dyDescent="0.25">
      <c r="C1327"/>
      <c r="D1327"/>
    </row>
    <row r="1328" spans="3:4" x14ac:dyDescent="0.25">
      <c r="C1328"/>
      <c r="D1328"/>
    </row>
    <row r="1329" spans="3:4" x14ac:dyDescent="0.25">
      <c r="C1329"/>
      <c r="D1329"/>
    </row>
    <row r="1330" spans="3:4" x14ac:dyDescent="0.25">
      <c r="C1330"/>
      <c r="D1330"/>
    </row>
    <row r="1331" spans="3:4" x14ac:dyDescent="0.25">
      <c r="C1331"/>
      <c r="D1331"/>
    </row>
    <row r="1332" spans="3:4" x14ac:dyDescent="0.25">
      <c r="C1332"/>
      <c r="D1332"/>
    </row>
    <row r="1333" spans="3:4" x14ac:dyDescent="0.25">
      <c r="C1333"/>
      <c r="D1333"/>
    </row>
    <row r="1334" spans="3:4" x14ac:dyDescent="0.25">
      <c r="C1334"/>
      <c r="D1334"/>
    </row>
    <row r="1335" spans="3:4" x14ac:dyDescent="0.25">
      <c r="C1335"/>
      <c r="D1335"/>
    </row>
    <row r="1336" spans="3:4" x14ac:dyDescent="0.25">
      <c r="C1336"/>
      <c r="D1336"/>
    </row>
    <row r="1337" spans="3:4" x14ac:dyDescent="0.25">
      <c r="C1337"/>
      <c r="D1337"/>
    </row>
    <row r="1338" spans="3:4" x14ac:dyDescent="0.25">
      <c r="C1338"/>
      <c r="D1338"/>
    </row>
    <row r="1339" spans="3:4" x14ac:dyDescent="0.25">
      <c r="C1339"/>
      <c r="D1339"/>
    </row>
    <row r="1340" spans="3:4" x14ac:dyDescent="0.25">
      <c r="C1340"/>
      <c r="D1340"/>
    </row>
    <row r="1341" spans="3:4" x14ac:dyDescent="0.25">
      <c r="C1341"/>
      <c r="D1341"/>
    </row>
    <row r="1342" spans="3:4" x14ac:dyDescent="0.25">
      <c r="C1342"/>
      <c r="D1342"/>
    </row>
    <row r="1343" spans="3:4" x14ac:dyDescent="0.25">
      <c r="C1343"/>
      <c r="D1343"/>
    </row>
    <row r="1344" spans="3:4" x14ac:dyDescent="0.25">
      <c r="C1344"/>
      <c r="D1344"/>
    </row>
    <row r="1345" spans="3:4" x14ac:dyDescent="0.25">
      <c r="C1345"/>
      <c r="D1345"/>
    </row>
  </sheetData>
  <sortState ref="A2:EK1345">
    <sortCondition descending="1" ref="K2:K1345"/>
    <sortCondition ref="L2:L1345"/>
    <sortCondition ref="M2:M1345"/>
    <sortCondition ref="N2:N1345"/>
    <sortCondition ref="O2:O1345"/>
    <sortCondition ref="P2:P1345"/>
    <sortCondition ref="C2:C1345"/>
    <sortCondition ref="A2:A13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Johnson</dc:creator>
  <cp:lastModifiedBy>Dylan Johnson</cp:lastModifiedBy>
  <dcterms:created xsi:type="dcterms:W3CDTF">2016-10-17T09:03:52Z</dcterms:created>
  <dcterms:modified xsi:type="dcterms:W3CDTF">2016-10-18T03:30:45Z</dcterms:modified>
</cp:coreProperties>
</file>