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_表示検証 (TIENG VIET)" sheetId="1" state="visible" r:id="rId1"/>
  </sheets>
  <definedNames>
    <definedName name="h">#REF!</definedName>
    <definedName name="I">#REF!</definedName>
    <definedName name="nouhin">#REF!</definedName>
    <definedName name="Status">#REF!</definedName>
    <definedName name="Status2">#REF!</definedName>
    <definedName name="top">#REF!</definedName>
    <definedName name="Z_81307009_136D_486F_A45B_DD6748A59862_.wvu.FilterData" localSheetId="0" hidden="1">'3_表示検証 (TIENG VIET)'!$I$13</definedName>
    <definedName name="Z_BDD273A5_3815_484E_9DCF_FAC48825A8F9_.wvu.FilterData" localSheetId="0" hidden="1">'3_表示検証 (TIENG VIET)'!$A$9:$AC$21</definedName>
    <definedName name="Z_C6904D89_6D0B_4661_B455_C1EEC9881A6B_.wvu.FilterData" localSheetId="0" hidden="1">'3_表示検証 (TIENG VIET)'!$A$9:$AC$21</definedName>
    <definedName name="先方担当者">#REF!</definedName>
    <definedName name="入金予定日">#REF!</definedName>
    <definedName name="受注日">#REF!</definedName>
    <definedName name="営業担当者">#REF!</definedName>
    <definedName name="契約期間">#REF!</definedName>
    <definedName name="案件名">#REF!</definedName>
    <definedName name="案件番号">#REF!</definedName>
    <definedName name="税抜金額">#REF!</definedName>
    <definedName name="見積提出日">#REF!</definedName>
    <definedName name="金額">#REF!</definedName>
    <definedName name="顧客名">#REF!</definedName>
    <definedName name="_xlnm._FilterDatabase" localSheetId="0" hidden="1">'3_表示検証 (TIENG VIET)'!$A$8:$N$21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7">
    <numFmt numFmtId="164" formatCode="&quot;総質問数：&quot;0"/>
    <numFmt numFmtId="165" formatCode="m/d"/>
    <numFmt numFmtId="166" formatCode="&quot;全&quot;General&quot;項目&quot;"/>
    <numFmt numFmtId="167" formatCode="&quot;OK：&quot;0"/>
    <numFmt numFmtId="168" formatCode="0.0%"/>
    <numFmt numFmtId="169" formatCode="&quot;NA：&quot;0"/>
    <numFmt numFmtId="170" formatCode="&quot;端末数： &quot;General"/>
    <numFmt numFmtId="171" formatCode="&quot;質問中：&quot;0"/>
    <numFmt numFmtId="172" formatCode="&quot;SIMPLE項目数： &quot;General"/>
    <numFmt numFmtId="173" formatCode="&quot;NG：&quot;0"/>
    <numFmt numFmtId="174" formatCode="&quot;FULL/SIMPLE項目数： &quot;General"/>
    <numFmt numFmtId="175" formatCode="&quot;総OK数： &quot;General"/>
    <numFmt numFmtId="176" formatCode="&quot;FULL項目数： &quot;General"/>
    <numFmt numFmtId="177" formatCode="General&quot;項目&quot;"/>
    <numFmt numFmtId="178" formatCode="&quot;総NT数： &quot;General"/>
    <numFmt numFmtId="179" formatCode="&quot;総NG数： &quot;General"/>
    <numFmt numFmtId="180" formatCode="&quot;総N/A数： &quot;General"/>
  </numFmts>
  <fonts count="15">
    <font>
      <name val="MS PGothic"/>
      <color rgb="FF000000"/>
      <sz val="11"/>
    </font>
    <font>
      <name val="MS PGothic"/>
      <charset val="128"/>
      <family val="3"/>
      <color theme="1"/>
      <sz val="10"/>
    </font>
    <font>
      <name val="MS PGothic"/>
      <charset val="128"/>
      <family val="3"/>
      <color rgb="FFF2F2F2"/>
      <sz val="8"/>
    </font>
    <font>
      <name val="MS PGothic"/>
      <charset val="128"/>
      <family val="3"/>
      <color rgb="FF0C0C0C"/>
      <sz val="9"/>
    </font>
    <font>
      <name val="MS PGothic"/>
      <charset val="128"/>
      <family val="3"/>
      <sz val="11"/>
    </font>
    <font>
      <name val="MS PGothic"/>
      <charset val="128"/>
      <family val="3"/>
      <color rgb="FFF2F2F2"/>
      <sz val="10"/>
    </font>
    <font>
      <name val="MS PGothic"/>
      <charset val="128"/>
      <family val="3"/>
      <b val="1"/>
      <color theme="1"/>
      <sz val="10"/>
    </font>
    <font>
      <name val="MS PGothic"/>
      <charset val="128"/>
      <family val="3"/>
      <b val="1"/>
      <color rgb="FF000000"/>
      <sz val="9"/>
    </font>
    <font>
      <name val="MS PGothic"/>
      <charset val="128"/>
      <family val="3"/>
      <color rgb="FF000000"/>
      <sz val="9"/>
    </font>
    <font>
      <name val="MS PGothic"/>
      <charset val="128"/>
      <family val="3"/>
      <b val="1"/>
      <color rgb="FFFFFFFF"/>
      <sz val="11"/>
    </font>
    <font>
      <name val="MS PGothic"/>
      <charset val="128"/>
      <family val="3"/>
      <color rgb="FFFFFFFF"/>
      <sz val="10"/>
    </font>
    <font>
      <name val="MS PGothic"/>
      <charset val="128"/>
      <family val="3"/>
      <color rgb="FF000000"/>
      <sz val="10"/>
    </font>
    <font>
      <name val="MS PGothic"/>
      <charset val="128"/>
      <family val="3"/>
      <color rgb="FFFF0000"/>
      <sz val="10"/>
    </font>
    <font>
      <name val="Segoe UI"/>
      <charset val="1"/>
      <color indexed="81"/>
      <sz val="9"/>
    </font>
    <font>
      <name val="Segoe UI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shrinkToFit="1"/>
    </xf>
    <xf numFmtId="164" fontId="1" fillId="0" borderId="12" applyAlignment="1" pivotButton="0" quotePrefix="0" xfId="0">
      <alignment horizontal="center" vertical="center" shrinkToFit="1"/>
    </xf>
    <xf numFmtId="0" fontId="6" fillId="0" borderId="12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vertical="center"/>
    </xf>
    <xf numFmtId="0" fontId="1" fillId="0" borderId="17" applyAlignment="1" pivotButton="0" quotePrefix="0" xfId="0">
      <alignment horizontal="center" vertical="center" shrinkToFit="1"/>
    </xf>
    <xf numFmtId="0" fontId="6" fillId="0" borderId="17" applyAlignment="1" pivotButton="0" quotePrefix="0" xfId="0">
      <alignment horizontal="center" vertical="center" shrinkToFit="1"/>
    </xf>
    <xf numFmtId="49" fontId="9" fillId="3" borderId="5" applyAlignment="1" pivotButton="0" quotePrefix="0" xfId="0">
      <alignment horizontal="left" vertical="center"/>
    </xf>
    <xf numFmtId="0" fontId="10" fillId="3" borderId="5" applyAlignment="1" pivotButton="0" quotePrefix="0" xfId="0">
      <alignment vertical="top" wrapText="1"/>
    </xf>
    <xf numFmtId="0" fontId="10" fillId="3" borderId="22" applyAlignment="1" pivotButton="0" quotePrefix="0" xfId="0">
      <alignment vertical="top" wrapText="1"/>
    </xf>
    <xf numFmtId="165" fontId="10" fillId="3" borderId="5" applyAlignment="1" pivotButton="0" quotePrefix="0" xfId="0">
      <alignment vertical="top" wrapText="1"/>
    </xf>
    <xf numFmtId="49" fontId="1" fillId="0" borderId="5" applyAlignment="1" pivotButton="0" quotePrefix="0" xfId="0">
      <alignment horizontal="left" vertical="center" shrinkToFit="1"/>
    </xf>
    <xf numFmtId="0" fontId="11" fillId="0" borderId="5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165" fontId="1" fillId="0" borderId="5" applyAlignment="1" pivotButton="0" quotePrefix="0" xfId="0">
      <alignment horizontal="center" vertical="top" wrapText="1"/>
    </xf>
    <xf numFmtId="0" fontId="1" fillId="5" borderId="5" applyAlignment="1" pivotButton="0" quotePrefix="0" xfId="0">
      <alignment vertical="top" wrapText="1"/>
    </xf>
    <xf numFmtId="0" fontId="1" fillId="6" borderId="5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6" fillId="0" borderId="13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center" vertical="center" shrinkToFit="1"/>
    </xf>
    <xf numFmtId="0" fontId="6" fillId="0" borderId="21" applyAlignment="1" pivotButton="0" quotePrefix="0" xfId="0">
      <alignment horizontal="center" vertical="center" shrinkToFit="1"/>
    </xf>
    <xf numFmtId="0" fontId="8" fillId="0" borderId="5" applyAlignment="1" pivotButton="0" quotePrefix="0" xfId="0">
      <alignment horizontal="center" vertical="center"/>
    </xf>
    <xf numFmtId="10" fontId="1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166" fontId="1" fillId="0" borderId="2" applyAlignment="1" pivotButton="0" quotePrefix="0" xfId="0">
      <alignment horizontal="center" vertical="center" shrinkToFit="1"/>
    </xf>
    <xf numFmtId="0" fontId="4" fillId="0" borderId="4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22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167" fontId="1" fillId="0" borderId="2" applyAlignment="1" pivotButton="0" quotePrefix="0" xfId="0">
      <alignment horizontal="center" vertical="center" shrinkToFit="1"/>
    </xf>
    <xf numFmtId="168" fontId="1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169" fontId="1" fillId="0" borderId="2" applyAlignment="1" pivotButton="0" quotePrefix="0" xfId="0">
      <alignment horizontal="center" vertical="center" shrinkToFit="1"/>
    </xf>
    <xf numFmtId="49" fontId="12" fillId="4" borderId="2" applyAlignment="1" pivotButton="0" quotePrefix="0" xfId="0">
      <alignment vertical="center" shrinkToFit="1"/>
    </xf>
    <xf numFmtId="170" fontId="1" fillId="0" borderId="2" applyAlignment="1" pivotButton="0" quotePrefix="0" xfId="0">
      <alignment horizontal="center" vertical="center" shrinkToFit="1"/>
    </xf>
    <xf numFmtId="171" fontId="1" fillId="0" borderId="2" applyAlignment="1" pivotButton="0" quotePrefix="0" xfId="0">
      <alignment horizontal="center" vertical="center" shrinkToFit="1"/>
    </xf>
    <xf numFmtId="172" fontId="1" fillId="0" borderId="2" applyAlignment="1" pivotButton="0" quotePrefix="0" xfId="0">
      <alignment horizontal="center" vertical="center" shrinkToFit="1"/>
    </xf>
    <xf numFmtId="173" fontId="1" fillId="0" borderId="2" applyAlignment="1" pivotButton="0" quotePrefix="0" xfId="0">
      <alignment horizontal="center" vertical="center" shrinkToFit="1"/>
    </xf>
    <xf numFmtId="174" fontId="1" fillId="0" borderId="2" applyAlignment="1" pivotButton="0" quotePrefix="0" xfId="0">
      <alignment horizontal="center" vertical="center" shrinkToFit="1"/>
    </xf>
    <xf numFmtId="0" fontId="6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vertical="center"/>
    </xf>
    <xf numFmtId="175" fontId="1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vertical="center"/>
    </xf>
    <xf numFmtId="176" fontId="1" fillId="0" borderId="2" applyAlignment="1" pivotButton="0" quotePrefix="0" xfId="0">
      <alignment horizontal="center" vertical="center" shrinkToFit="1"/>
    </xf>
    <xf numFmtId="177" fontId="1" fillId="0" borderId="13" applyAlignment="1" pivotButton="0" quotePrefix="0" xfId="0">
      <alignment horizontal="center" vertical="center" shrinkToFit="1"/>
    </xf>
    <xf numFmtId="178" fontId="1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vertical="center"/>
    </xf>
    <xf numFmtId="179" fontId="1" fillId="0" borderId="10" applyAlignment="1" pivotButton="0" quotePrefix="0" xfId="0">
      <alignment horizontal="center" vertical="center" shrinkToFit="1"/>
    </xf>
    <xf numFmtId="180" fontId="1" fillId="0" borderId="10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2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10" fontId="1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66" fontId="1" fillId="0" borderId="5" applyAlignment="1" pivotButton="0" quotePrefix="0" xfId="0">
      <alignment horizontal="center" vertical="center" shrinkToFit="1"/>
    </xf>
    <xf numFmtId="175" fontId="1" fillId="0" borderId="12" applyAlignment="1" pivotButton="0" quotePrefix="0" xfId="0">
      <alignment horizontal="center" vertical="center" shrinkToFit="1"/>
    </xf>
    <xf numFmtId="0" fontId="0" fillId="0" borderId="11" pivotButton="0" quotePrefix="0" xfId="0"/>
    <xf numFmtId="164" fontId="1" fillId="0" borderId="12" applyAlignment="1" pivotButton="0" quotePrefix="0" xfId="0">
      <alignment horizontal="center" vertical="center" shrinkToFit="1"/>
    </xf>
    <xf numFmtId="176" fontId="1" fillId="0" borderId="5" applyAlignment="1" pivotButton="0" quotePrefix="0" xfId="0">
      <alignment horizontal="center" vertical="center" shrinkToFit="1"/>
    </xf>
    <xf numFmtId="177" fontId="1" fillId="0" borderId="5" applyAlignment="1" pivotButton="0" quotePrefix="0" xfId="0">
      <alignment horizontal="center" vertical="center" shrinkToFit="1"/>
    </xf>
    <xf numFmtId="167" fontId="1" fillId="0" borderId="5" applyAlignment="1" pivotButton="0" quotePrefix="0" xfId="0">
      <alignment horizontal="center" vertical="center" shrinkToFit="1"/>
    </xf>
    <xf numFmtId="168" fontId="1" fillId="0" borderId="5" applyAlignment="1" pivotButton="0" quotePrefix="0" xfId="0">
      <alignment horizontal="center" vertical="center" shrinkToFit="1"/>
    </xf>
    <xf numFmtId="179" fontId="1" fillId="0" borderId="12" applyAlignment="1" pivotButton="0" quotePrefix="0" xfId="0">
      <alignment horizontal="center" vertical="center" shrinkToFit="1"/>
    </xf>
    <xf numFmtId="172" fontId="1" fillId="0" borderId="5" applyAlignment="1" pivotButton="0" quotePrefix="0" xfId="0">
      <alignment horizontal="center" vertical="center" shrinkToFit="1"/>
    </xf>
    <xf numFmtId="0" fontId="0" fillId="0" borderId="14" pivotButton="0" quotePrefix="0" xfId="0"/>
    <xf numFmtId="173" fontId="1" fillId="0" borderId="5" applyAlignment="1" pivotButton="0" quotePrefix="0" xfId="0">
      <alignment horizontal="center" vertical="center" shrinkToFit="1"/>
    </xf>
    <xf numFmtId="180" fontId="1" fillId="0" borderId="12" applyAlignment="1" pivotButton="0" quotePrefix="0" xfId="0">
      <alignment horizontal="center" vertical="center" shrinkToFit="1"/>
    </xf>
    <xf numFmtId="174" fontId="1" fillId="0" borderId="5" applyAlignment="1" pivotButton="0" quotePrefix="0" xfId="0">
      <alignment horizontal="center" vertical="center" shrinkToFit="1"/>
    </xf>
    <xf numFmtId="169" fontId="1" fillId="0" borderId="5" applyAlignment="1" pivotButton="0" quotePrefix="0" xfId="0">
      <alignment horizontal="center" vertical="center" shrinkToFit="1"/>
    </xf>
    <xf numFmtId="178" fontId="1" fillId="0" borderId="17" applyAlignment="1" pivotButton="0" quotePrefix="0" xfId="0">
      <alignment horizontal="center" vertical="center" shrinkToFit="1"/>
    </xf>
    <xf numFmtId="0" fontId="0" fillId="0" borderId="16" pivotButton="0" quotePrefix="0" xfId="0"/>
    <xf numFmtId="170" fontId="1" fillId="0" borderId="5" applyAlignment="1" pivotButton="0" quotePrefix="0" xfId="0">
      <alignment horizontal="center" vertical="center" shrinkToFit="1"/>
    </xf>
    <xf numFmtId="0" fontId="0" fillId="0" borderId="18" pivotButton="0" quotePrefix="0" xfId="0"/>
    <xf numFmtId="171" fontId="1" fillId="0" borderId="5" applyAlignment="1" pivotButton="0" quotePrefix="0" xfId="0">
      <alignment horizontal="center" vertical="center" shrinkToFit="1"/>
    </xf>
    <xf numFmtId="0" fontId="0" fillId="0" borderId="20" pivotButton="0" quotePrefix="0" xfId="0"/>
    <xf numFmtId="165" fontId="10" fillId="3" borderId="5" applyAlignment="1" pivotButton="0" quotePrefix="0" xfId="0">
      <alignment vertical="top" wrapText="1"/>
    </xf>
    <xf numFmtId="49" fontId="12" fillId="4" borderId="5" applyAlignment="1" pivotButton="0" quotePrefix="0" xfId="0">
      <alignment vertical="center" shrinkToFit="1"/>
    </xf>
    <xf numFmtId="165" fontId="1" fillId="0" borderId="5" applyAlignment="1" pivotButton="0" quotePrefix="0" xfId="0">
      <alignment horizontal="center" vertical="top" wrapText="1"/>
    </xf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Windows User</author>
  </authors>
  <commentList>
    <comment ref="G3" authorId="0" shapeId="0">
      <text>
        <t xml:space="preserve">Windows User:
Tổng 4263 hạng mục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N21"/>
  <sheetViews>
    <sheetView showGridLines="0"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P13" sqref="P13"/>
    </sheetView>
  </sheetViews>
  <sheetFormatPr baseColWidth="8" defaultColWidth="12.625" defaultRowHeight="15" customHeight="1"/>
  <cols>
    <col width="2.25" customWidth="1" style="26" min="1" max="1"/>
    <col width="6.125" customWidth="1" style="26" min="2" max="2"/>
    <col width="26.125" customWidth="1" style="26" min="3" max="3"/>
    <col width="9" customWidth="1" style="26" min="4" max="4"/>
    <col width="25.75" customWidth="1" style="26" min="5" max="5"/>
    <col width="29.25" customWidth="1" style="26" min="6" max="6"/>
    <col width="8.125" customWidth="1" style="26" min="7" max="7"/>
    <col width="8.25" customWidth="1" style="26" min="8" max="8"/>
    <col width="7.25" customWidth="1" style="26" min="9" max="9"/>
    <col width="7.5" customWidth="1" style="26" min="10" max="10"/>
    <col width="11" customWidth="1" style="26" min="11" max="11"/>
    <col width="5.5" customWidth="1" style="26" min="12" max="12"/>
    <col width="7.375" customWidth="1" style="26" min="13" max="13"/>
    <col width="1.375" customWidth="1" style="26" min="14" max="14"/>
    <col width="11" customWidth="1" style="26" min="15" max="29"/>
    <col width="12.625" customWidth="1" style="26" min="30" max="16384"/>
  </cols>
  <sheetData>
    <row r="1" ht="13.5" customHeight="1" s="69">
      <c r="A1" s="1" t="n"/>
      <c r="B1" s="2" t="n"/>
      <c r="C1" s="3" t="n"/>
      <c r="D1" s="3" t="n"/>
      <c r="E1" s="3" t="n"/>
      <c r="F1" s="3" t="n"/>
      <c r="G1" s="3" t="n"/>
      <c r="H1" s="3" t="n"/>
      <c r="I1" s="43" t="n"/>
      <c r="J1" s="70" t="n"/>
      <c r="K1" s="70" t="n"/>
      <c r="L1" s="70" t="n"/>
      <c r="M1" s="70" t="n"/>
      <c r="N1" s="4" t="n"/>
    </row>
    <row r="2" ht="24" customHeight="1" s="69">
      <c r="A2" s="5" t="n"/>
      <c r="B2" s="6" t="inlineStr">
        <is>
          <t>総合進捗率</t>
        </is>
      </c>
      <c r="C2" s="71" t="n"/>
      <c r="D2" s="72" t="n"/>
      <c r="E2" s="6" t="inlineStr">
        <is>
          <t>URL</t>
        </is>
      </c>
      <c r="F2" s="6" t="inlineStr">
        <is>
          <t>環境</t>
        </is>
      </c>
      <c r="G2" s="73" t="inlineStr">
        <is>
          <t>総合テスト項目数</t>
        </is>
      </c>
      <c r="H2" s="72" t="n"/>
      <c r="I2" s="74" t="inlineStr">
        <is>
          <t>ANDROID</t>
        </is>
      </c>
      <c r="J2" s="71" t="n"/>
      <c r="K2" s="71" t="n"/>
      <c r="L2" s="71" t="n"/>
      <c r="M2" s="72" t="n"/>
      <c r="N2" s="7" t="inlineStr">
        <is>
          <t>-</t>
        </is>
      </c>
    </row>
    <row r="3" ht="13.5" customHeight="1" s="69">
      <c r="A3" s="5" t="n"/>
      <c r="B3" s="75">
        <f>SUM($B$4:$B$5,$D$4,$D$3)/$G$3</f>
        <v/>
      </c>
      <c r="C3" s="76" t="n"/>
      <c r="D3" s="77" t="n"/>
      <c r="E3" s="8" t="n"/>
      <c r="F3" s="8" t="n"/>
      <c r="G3" s="78">
        <f>(COUNTA($D$9:$D$21)-COUNTIF($D$9:$D$21,"その他")-COUNTIF($D$9:$D$21,"-"))*COUNTA($I$2:$M$2)-COUNTIF($I$9:$M$21, "NT")</f>
        <v/>
      </c>
      <c r="H3" s="72" t="n"/>
      <c r="I3" s="34" t="inlineStr">
        <is>
          <t>環境項目数</t>
        </is>
      </c>
      <c r="J3" s="34" t="inlineStr">
        <is>
          <t>検証結果</t>
        </is>
      </c>
      <c r="K3" s="71" t="n"/>
      <c r="L3" s="72" t="n"/>
      <c r="M3" s="34" t="inlineStr">
        <is>
          <t>環境進捗率</t>
        </is>
      </c>
      <c r="N3" s="7" t="inlineStr">
        <is>
          <t>-</t>
        </is>
      </c>
    </row>
    <row r="4" ht="13.5" customHeight="1" s="69">
      <c r="A4" s="1" t="n"/>
      <c r="B4" s="79">
        <f>COUNTIF($I$9:$M$21,"OK")</f>
        <v/>
      </c>
      <c r="C4" s="80" t="n"/>
      <c r="D4" s="81">
        <f>COUNTIF($I$9:$M$21,"質問中")</f>
        <v/>
      </c>
      <c r="E4" s="10" t="n"/>
      <c r="F4" s="11" t="n"/>
      <c r="G4" s="82" t="n"/>
      <c r="H4" s="72" t="n"/>
      <c r="I4" s="83">
        <f>(COUNTA($D$9:$D$21)-COUNTIF($D$9:$D$21,"その他")-COUNTIF($D$9:$D$21,"-"))-COUNTIF(I$9:I$21, "NT")</f>
        <v/>
      </c>
      <c r="J4" s="84">
        <f>COUNTIF(I$9:I$21,"OK")</f>
        <v/>
      </c>
      <c r="K4" s="71" t="n"/>
      <c r="L4" s="72" t="n"/>
      <c r="M4" s="85">
        <f>SUM(J$4:J$5,J$7)/I$4</f>
        <v/>
      </c>
      <c r="N4" s="12" t="inlineStr">
        <is>
          <t>-</t>
        </is>
      </c>
    </row>
    <row r="5" ht="13.5" customHeight="1" s="69">
      <c r="A5" s="1" t="n"/>
      <c r="B5" s="86">
        <f>COUNTIF($I$9:$M$21,"NG")</f>
        <v/>
      </c>
      <c r="C5" s="80" t="n"/>
      <c r="D5" s="11" t="n"/>
      <c r="E5" s="10" t="n"/>
      <c r="F5" s="11" t="n"/>
      <c r="G5" s="87" t="n"/>
      <c r="H5" s="72" t="n"/>
      <c r="I5" s="88" t="n"/>
      <c r="J5" s="89">
        <f>COUNTIF(I$9:I$21,"NG")</f>
        <v/>
      </c>
      <c r="K5" s="71" t="n"/>
      <c r="L5" s="72" t="n"/>
      <c r="M5" s="88" t="n"/>
      <c r="N5" s="12" t="inlineStr">
        <is>
          <t>-</t>
        </is>
      </c>
    </row>
    <row r="6" ht="13.5" customHeight="1" s="69">
      <c r="A6" s="1" t="n"/>
      <c r="B6" s="90">
        <f>COUNTIF($I$9:$M$21,"N/A")</f>
        <v/>
      </c>
      <c r="C6" s="80" t="n"/>
      <c r="D6" s="11" t="n"/>
      <c r="E6" s="10" t="n"/>
      <c r="F6" s="11" t="n"/>
      <c r="G6" s="91" t="n"/>
      <c r="H6" s="72" t="n"/>
      <c r="I6" s="88" t="n"/>
      <c r="J6" s="92">
        <f>COUNTIF(I$9:I$21,"N/A")</f>
        <v/>
      </c>
      <c r="K6" s="71" t="n"/>
      <c r="L6" s="72" t="n"/>
      <c r="M6" s="88" t="n"/>
      <c r="N6" s="12" t="inlineStr">
        <is>
          <t>-</t>
        </is>
      </c>
    </row>
    <row r="7" ht="12.75" customHeight="1" s="69">
      <c r="A7" s="1" t="n"/>
      <c r="B7" s="93">
        <f>COUNTIF($I$9:$M$21,"NT")</f>
        <v/>
      </c>
      <c r="C7" s="94" t="n"/>
      <c r="D7" s="13" t="n"/>
      <c r="E7" s="14" t="n"/>
      <c r="F7" s="13" t="n"/>
      <c r="G7" s="95">
        <f>COUNTA($I$2:$M$2)</f>
        <v/>
      </c>
      <c r="H7" s="72" t="n"/>
      <c r="I7" s="96" t="n"/>
      <c r="J7" s="97">
        <f>COUNTIF(I$9:I$21,"質問中")</f>
        <v/>
      </c>
      <c r="K7" s="71" t="n"/>
      <c r="L7" s="72" t="n"/>
      <c r="M7" s="96" t="n"/>
      <c r="N7" s="12" t="inlineStr">
        <is>
          <t>-</t>
        </is>
      </c>
    </row>
    <row r="8" ht="13.5" customFormat="1" customHeight="1" s="29">
      <c r="A8" s="27" t="n"/>
      <c r="B8" s="30" t="inlineStr">
        <is>
          <t>項番</t>
        </is>
      </c>
      <c r="C8" s="31" t="inlineStr">
        <is>
          <t>項目名</t>
        </is>
      </c>
      <c r="D8" s="32" t="inlineStr">
        <is>
          <t>検証区分</t>
        </is>
      </c>
      <c r="E8" s="32" t="inlineStr">
        <is>
          <t>テスト手順</t>
        </is>
      </c>
      <c r="F8" s="32" t="inlineStr">
        <is>
          <t>期待結果</t>
        </is>
      </c>
      <c r="G8" s="32" t="inlineStr">
        <is>
          <t>補足</t>
        </is>
      </c>
      <c r="H8" s="98" t="n"/>
      <c r="I8" s="33" t="inlineStr">
        <is>
          <t>結果</t>
        </is>
      </c>
      <c r="J8" s="31" t="inlineStr">
        <is>
          <t>ReportNo</t>
        </is>
      </c>
      <c r="K8" s="31" t="inlineStr">
        <is>
          <t>日付</t>
        </is>
      </c>
      <c r="L8" s="31" t="inlineStr">
        <is>
          <t>確認者</t>
        </is>
      </c>
      <c r="M8" s="31" t="inlineStr">
        <is>
          <t>備考</t>
        </is>
      </c>
      <c r="N8" s="28" t="inlineStr">
        <is>
          <t>-</t>
        </is>
      </c>
    </row>
    <row r="9" ht="13.5" customHeight="1" s="69">
      <c r="A9" s="1" t="n"/>
      <c r="B9" s="15" t="inlineStr">
        <is>
          <t>1</t>
        </is>
      </c>
      <c r="C9" s="15" t="inlineStr">
        <is>
          <t>Trang chủ AOHATA</t>
        </is>
      </c>
      <c r="D9" s="16" t="n"/>
      <c r="E9" s="16" t="n"/>
      <c r="F9" s="16" t="n"/>
      <c r="G9" s="16" t="n"/>
      <c r="H9" s="16" t="n"/>
      <c r="I9" s="17" t="n"/>
      <c r="J9" s="16" t="n"/>
      <c r="K9" s="99" t="n"/>
      <c r="L9" s="16" t="n"/>
      <c r="M9" s="16" t="n"/>
      <c r="N9" s="12" t="inlineStr">
        <is>
          <t>-</t>
        </is>
      </c>
    </row>
    <row r="10" ht="24" customHeight="1" s="69">
      <c r="A10" s="1" t="n"/>
      <c r="B10" s="19" t="inlineStr">
        <is>
          <t>1-5</t>
        </is>
      </c>
      <c r="C10" s="20" t="inlineStr">
        <is>
          <t>Chuyển sang trang chủ AOHATA</t>
        </is>
      </c>
      <c r="D10" s="24" t="inlineStr">
        <is>
          <t>Xác nhận chuyển đổi</t>
        </is>
      </c>
      <c r="E10" s="20" t="inlineStr">
        <is>
          <t>ヘッダーのアヲハタのロゴを押下する</t>
        </is>
      </c>
      <c r="F10" s="20" t="inlineStr">
        <is>
          <t xml:space="preserve">アヲハタホームページに遷移すること
</t>
        </is>
      </c>
      <c r="G10" s="100" t="n"/>
      <c r="H10" s="72" t="n"/>
      <c r="I10" s="21" t="inlineStr">
        <is>
          <t>OK</t>
        </is>
      </c>
      <c r="J10" s="22" t="n"/>
      <c r="K10" s="101" t="inlineStr">
        <is>
          <t>12/15</t>
        </is>
      </c>
      <c r="L10" s="22" t="n"/>
      <c r="M10" s="22" t="n"/>
      <c r="N10" s="12" t="n"/>
    </row>
    <row r="11" ht="24" customHeight="1" s="69">
      <c r="A11" s="1" t="n"/>
      <c r="B11" s="19" t="inlineStr">
        <is>
          <t>1-6</t>
        </is>
      </c>
      <c r="C11" s="20" t="inlineStr">
        <is>
          <t>Chuyển sang thông tin sản phẩm</t>
        </is>
      </c>
      <c r="D11" s="24" t="inlineStr">
        <is>
          <t>Xác nhận chuyển đổi</t>
        </is>
      </c>
      <c r="E11" s="20" t="inlineStr">
        <is>
          <t>商品情報を押下する</t>
        </is>
      </c>
      <c r="F11" s="20" t="inlineStr">
        <is>
          <t xml:space="preserve">商品情報に遷移すること
</t>
        </is>
      </c>
      <c r="G11" s="100" t="n"/>
      <c r="H11" s="72" t="n"/>
      <c r="I11" s="21" t="inlineStr">
        <is>
          <t>OK</t>
        </is>
      </c>
      <c r="J11" s="22" t="n"/>
      <c r="K11" s="101" t="inlineStr">
        <is>
          <t>12/15</t>
        </is>
      </c>
      <c r="L11" s="22" t="n"/>
      <c r="M11" s="22" t="n"/>
      <c r="N11" s="12" t="n"/>
    </row>
    <row r="12" ht="24" customHeight="1" s="69">
      <c r="A12" s="1" t="n"/>
      <c r="B12" s="19" t="inlineStr">
        <is>
          <t>1-7</t>
        </is>
      </c>
      <c r="C12" s="20" t="inlineStr">
        <is>
          <t>Chuyển sang hướng dẫn đề xuất</t>
        </is>
      </c>
      <c r="D12" s="24" t="inlineStr">
        <is>
          <t>Xác nhận chuyển đổi</t>
        </is>
      </c>
      <c r="E12" s="20" t="inlineStr">
        <is>
          <t>おすすめレシピを押下する</t>
        </is>
      </c>
      <c r="F12" s="20" t="inlineStr">
        <is>
          <t xml:space="preserve">おすすめレシピページに遷移すること
</t>
        </is>
      </c>
      <c r="G12" s="100" t="n"/>
      <c r="H12" s="72" t="n"/>
      <c r="I12" s="21" t="inlineStr">
        <is>
          <t>OK</t>
        </is>
      </c>
      <c r="J12" s="22" t="n"/>
      <c r="K12" s="101" t="inlineStr">
        <is>
          <t>12/15</t>
        </is>
      </c>
      <c r="L12" s="22" t="n"/>
      <c r="M12" s="22" t="n"/>
      <c r="N12" s="12" t="n"/>
    </row>
    <row r="13" ht="36" customHeight="1" s="69">
      <c r="A13" s="1" t="n"/>
      <c r="B13" s="19" t="inlineStr">
        <is>
          <t>1-8</t>
        </is>
      </c>
      <c r="C13" s="20" t="inlineStr">
        <is>
          <t>Chuyển sang hiểu-nhìn-trải nghiệm</t>
        </is>
      </c>
      <c r="D13" s="24" t="inlineStr">
        <is>
          <t>Xác nhận chuyển đổi</t>
        </is>
      </c>
      <c r="E13" s="20" t="inlineStr">
        <is>
          <t>知る・見る・体験するを押下する</t>
        </is>
      </c>
      <c r="F13" s="20" t="inlineStr">
        <is>
          <t xml:space="preserve">知る・見る・体験するページに遷移すること
</t>
        </is>
      </c>
      <c r="G13" s="100" t="n"/>
      <c r="H13" s="72" t="n"/>
      <c r="I13" s="21" t="inlineStr">
        <is>
          <t>OK</t>
        </is>
      </c>
      <c r="J13" s="22" t="n"/>
      <c r="K13" s="101" t="inlineStr">
        <is>
          <t>12/15</t>
        </is>
      </c>
      <c r="L13" s="22" t="n"/>
      <c r="M13" s="22" t="n"/>
      <c r="N13" s="12" t="n"/>
    </row>
    <row r="14" ht="24" customHeight="1" s="69">
      <c r="A14" s="1" t="n"/>
      <c r="B14" s="19" t="inlineStr">
        <is>
          <t>1-9</t>
        </is>
      </c>
      <c r="C14" s="20" t="inlineStr">
        <is>
          <t>Chuyển sang trang thông tin Công ty</t>
        </is>
      </c>
      <c r="D14" s="24" t="inlineStr">
        <is>
          <t>Xác nhận chuyển đổi</t>
        </is>
      </c>
      <c r="E14" s="20" t="inlineStr">
        <is>
          <t>企業情報を押下する</t>
        </is>
      </c>
      <c r="F14" s="20" t="inlineStr">
        <is>
          <t xml:space="preserve">企業情報ページに遷移すること
</t>
        </is>
      </c>
      <c r="G14" s="100" t="n"/>
      <c r="H14" s="72" t="n"/>
      <c r="I14" s="21" t="inlineStr">
        <is>
          <t>NG</t>
        </is>
      </c>
      <c r="J14" s="22" t="n"/>
      <c r="K14" s="101" t="inlineStr">
        <is>
          <t>12/15</t>
        </is>
      </c>
      <c r="L14" s="22" t="n"/>
      <c r="M14" s="22" t="n"/>
      <c r="N14" s="12" t="n"/>
    </row>
    <row r="15" ht="36" customHeight="1" s="69">
      <c r="A15" s="1" t="n"/>
      <c r="B15" s="19" t="inlineStr">
        <is>
          <t>1-10</t>
        </is>
      </c>
      <c r="C15" s="20" t="inlineStr">
        <is>
          <t>Chuyển sang trang thông tin liên hệ-FAQ</t>
        </is>
      </c>
      <c r="D15" s="24" t="inlineStr">
        <is>
          <t>Xác nhận chuyển đổi</t>
        </is>
      </c>
      <c r="E15" s="20" t="inlineStr">
        <is>
          <t>お問い合わせ・FAQを押下する</t>
        </is>
      </c>
      <c r="F15" s="20" t="inlineStr">
        <is>
          <t xml:space="preserve">お問い合わせ・FAQページに遷移すること
</t>
        </is>
      </c>
      <c r="G15" s="100" t="n"/>
      <c r="H15" s="72" t="n"/>
      <c r="I15" s="21" t="inlineStr">
        <is>
          <t>OK</t>
        </is>
      </c>
      <c r="J15" s="22" t="n"/>
      <c r="K15" s="101" t="inlineStr">
        <is>
          <t>12/15</t>
        </is>
      </c>
      <c r="L15" s="22" t="n"/>
      <c r="M15" s="22" t="n"/>
      <c r="N15" s="12" t="n"/>
    </row>
    <row r="16" ht="24" customHeight="1" s="69">
      <c r="A16" s="1" t="n"/>
      <c r="B16" s="19" t="inlineStr">
        <is>
          <t>1-11</t>
        </is>
      </c>
      <c r="C16" s="20" t="inlineStr">
        <is>
          <t>Chuyển sang trang thông tin tuyển dụng</t>
        </is>
      </c>
      <c r="D16" s="24" t="inlineStr">
        <is>
          <t>Xác nhận chuyển đổi</t>
        </is>
      </c>
      <c r="E16" s="20" t="inlineStr">
        <is>
          <t>採用情報を押下する</t>
        </is>
      </c>
      <c r="F16" s="20" t="inlineStr">
        <is>
          <t xml:space="preserve">採用情報ページに遷移すること
</t>
        </is>
      </c>
      <c r="G16" s="100" t="n"/>
      <c r="H16" s="72" t="n"/>
      <c r="I16" s="21" t="inlineStr">
        <is>
          <t>OK</t>
        </is>
      </c>
      <c r="J16" s="22" t="n"/>
      <c r="K16" s="101" t="inlineStr">
        <is>
          <t>12/15</t>
        </is>
      </c>
      <c r="L16" s="22" t="n"/>
      <c r="M16" s="22" t="n"/>
      <c r="N16" s="12" t="n"/>
    </row>
    <row r="17" ht="24" customHeight="1" s="69">
      <c r="A17" s="1" t="n"/>
      <c r="B17" s="19" t="inlineStr">
        <is>
          <t>1-12</t>
        </is>
      </c>
      <c r="C17" s="20" t="inlineStr">
        <is>
          <t>Chuyển sang trang phiên bản Tiếng Anh</t>
        </is>
      </c>
      <c r="D17" s="24" t="inlineStr">
        <is>
          <t>Xác nhận chuyển đổi</t>
        </is>
      </c>
      <c r="E17" s="20" t="inlineStr">
        <is>
          <t>Englishを押下する</t>
        </is>
      </c>
      <c r="F17" s="20" t="inlineStr">
        <is>
          <t xml:space="preserve">英語版のページに遷移すること
</t>
        </is>
      </c>
      <c r="G17" s="100" t="n"/>
      <c r="H17" s="72" t="n"/>
      <c r="I17" s="21" t="inlineStr">
        <is>
          <t>NG</t>
        </is>
      </c>
      <c r="J17" s="22" t="n"/>
      <c r="K17" s="101" t="inlineStr">
        <is>
          <t>12/15</t>
        </is>
      </c>
      <c r="L17" s="22" t="n"/>
      <c r="M17" s="22" t="n"/>
      <c r="N17" s="12" t="n"/>
    </row>
    <row r="18" ht="24" customHeight="1" s="69">
      <c r="A18" s="1" t="n"/>
      <c r="B18" s="19" t="inlineStr">
        <is>
          <t>1-13</t>
        </is>
      </c>
      <c r="C18" s="20" t="inlineStr">
        <is>
          <t>Chuyển sang trang phiên bản Tiếng Trung</t>
        </is>
      </c>
      <c r="D18" s="24" t="inlineStr">
        <is>
          <t>Xác nhận chuyển đổi</t>
        </is>
      </c>
      <c r="E18" s="20" t="inlineStr">
        <is>
          <t>中文を押下する</t>
        </is>
      </c>
      <c r="F18" s="20" t="inlineStr">
        <is>
          <t xml:space="preserve">中国語版のページに遷移すること
</t>
        </is>
      </c>
      <c r="G18" s="100" t="n"/>
      <c r="H18" s="72" t="n"/>
      <c r="I18" s="21" t="inlineStr">
        <is>
          <t>NG</t>
        </is>
      </c>
      <c r="J18" s="22" t="n"/>
      <c r="K18" s="101" t="inlineStr">
        <is>
          <t>12/15</t>
        </is>
      </c>
      <c r="L18" s="22" t="n"/>
      <c r="M18" s="22" t="n"/>
      <c r="N18" s="12" t="n"/>
    </row>
    <row r="19" ht="36" customHeight="1" s="69">
      <c r="A19" s="1" t="n"/>
      <c r="B19" s="19" t="inlineStr">
        <is>
          <t>1-14</t>
        </is>
      </c>
      <c r="C19" s="20" t="inlineStr">
        <is>
          <t>Banner Carousel đang được thiết lập ở đầu trang sau sẽ được hiển thị</t>
        </is>
      </c>
      <c r="D19" s="25" t="inlineStr">
        <is>
          <t>Xác nhận thao tác</t>
        </is>
      </c>
      <c r="E19" s="20" t="inlineStr">
        <is>
          <t>カルーセルメニューの矢印「→」アイコンを押下する</t>
        </is>
      </c>
      <c r="F19" s="20" t="inlineStr">
        <is>
          <t xml:space="preserve">次上記ページに設定されているカルーセルバナーが表示されること
</t>
        </is>
      </c>
      <c r="G19" s="100" t="n"/>
      <c r="H19" s="72" t="n"/>
      <c r="I19" s="21" t="inlineStr">
        <is>
          <t>NG</t>
        </is>
      </c>
      <c r="J19" s="22" t="n"/>
      <c r="K19" s="101" t="inlineStr">
        <is>
          <t>12/15</t>
        </is>
      </c>
      <c r="L19" s="22" t="n"/>
      <c r="M19" s="22" t="n"/>
      <c r="N19" s="12" t="n"/>
    </row>
    <row r="20" ht="36" customHeight="1" s="69">
      <c r="A20" s="1" t="n"/>
      <c r="B20" s="19" t="inlineStr">
        <is>
          <t>1-15</t>
        </is>
      </c>
      <c r="C20" s="20" t="inlineStr">
        <is>
          <t>Banner Carousel đang được thiết lập ở đầu trang trước sẽ được hiển thị</t>
        </is>
      </c>
      <c r="D20" s="25" t="inlineStr">
        <is>
          <t>Xác nhận thao tác</t>
        </is>
      </c>
      <c r="E20" s="20" t="inlineStr">
        <is>
          <t>カルーセルメニューの矢印「←」アイコンを押下する</t>
        </is>
      </c>
      <c r="F20" s="20" t="inlineStr">
        <is>
          <t xml:space="preserve">前上記ページに設定されているカルーセルバナーが表示されること
</t>
        </is>
      </c>
      <c r="G20" s="100" t="n"/>
      <c r="H20" s="72" t="n"/>
      <c r="I20" s="21" t="inlineStr">
        <is>
          <t>NG</t>
        </is>
      </c>
      <c r="J20" s="22" t="n"/>
      <c r="K20" s="101" t="inlineStr">
        <is>
          <t>12/15</t>
        </is>
      </c>
      <c r="L20" s="22" t="n"/>
      <c r="M20" s="22" t="n"/>
      <c r="N20" s="12" t="n"/>
    </row>
    <row r="21" ht="36" customHeight="1" s="69">
      <c r="A21" s="1" t="n"/>
      <c r="B21" s="19" t="inlineStr">
        <is>
          <t>1-16</t>
        </is>
      </c>
      <c r="C21" s="20" t="inlineStr">
        <is>
          <t xml:space="preserve">Anchor link sẽ được thiết lập ở phần đầu của trang
</t>
        </is>
      </c>
      <c r="D21" s="25" t="inlineStr">
        <is>
          <t>Xác nhận thao tác</t>
        </is>
      </c>
      <c r="E21" s="20" t="inlineStr">
        <is>
          <t>画面右下のトップへ戻るボタン「＾」を押下する</t>
        </is>
      </c>
      <c r="F21" s="20" t="inlineStr">
        <is>
          <t xml:space="preserve">ページの上部にアンカーリンクが設定されていること
</t>
        </is>
      </c>
      <c r="G21" s="100" t="n"/>
      <c r="H21" s="72" t="n"/>
      <c r="I21" s="21" t="inlineStr">
        <is>
          <t>NG</t>
        </is>
      </c>
      <c r="J21" s="22" t="n"/>
      <c r="K21" s="101" t="inlineStr">
        <is>
          <t>12/15</t>
        </is>
      </c>
      <c r="L21" s="22" t="n"/>
      <c r="M21" s="22" t="n"/>
      <c r="N21" s="12" t="n"/>
    </row>
  </sheetData>
  <autoFilter ref="A8:N21"/>
  <mergeCells count="34">
    <mergeCell ref="G21:H21"/>
    <mergeCell ref="G20:H20"/>
    <mergeCell ref="G11:H11"/>
    <mergeCell ref="G12:H12"/>
    <mergeCell ref="G13:H13"/>
    <mergeCell ref="G14:H14"/>
    <mergeCell ref="G15:H15"/>
    <mergeCell ref="G16:H16"/>
    <mergeCell ref="G19:H19"/>
    <mergeCell ref="B4:C4"/>
    <mergeCell ref="G4:H4"/>
    <mergeCell ref="I4:I7"/>
    <mergeCell ref="B7:C7"/>
    <mergeCell ref="B5:C5"/>
    <mergeCell ref="B6:C6"/>
    <mergeCell ref="J4:L4"/>
    <mergeCell ref="M4:M7"/>
    <mergeCell ref="J6:L6"/>
    <mergeCell ref="G17:H17"/>
    <mergeCell ref="G18:H18"/>
    <mergeCell ref="G7:H7"/>
    <mergeCell ref="J7:L7"/>
    <mergeCell ref="G5:H5"/>
    <mergeCell ref="J5:L5"/>
    <mergeCell ref="G6:H6"/>
    <mergeCell ref="G8:H8"/>
    <mergeCell ref="G10:H10"/>
    <mergeCell ref="B3:D3"/>
    <mergeCell ref="G3:H3"/>
    <mergeCell ref="J3:L3"/>
    <mergeCell ref="I1:M1"/>
    <mergeCell ref="B2:D2"/>
    <mergeCell ref="G2:H2"/>
    <mergeCell ref="I2:M2"/>
  </mergeCells>
  <conditionalFormatting sqref="I10:I21">
    <cfRule type="cellIs" priority="9" operator="equal" dxfId="3">
      <formula>"NG"</formula>
    </cfRule>
    <cfRule type="cellIs" priority="10" operator="equal" dxfId="2">
      <formula>"NT"</formula>
    </cfRule>
    <cfRule type="cellIs" priority="11" operator="equal" dxfId="0">
      <formula>"N/A"</formula>
    </cfRule>
    <cfRule type="cellIs" priority="12" operator="equal" dxfId="0">
      <formula>"質問中"</formula>
    </cfRule>
  </conditionalFormatting>
  <dataValidations count="2">
    <dataValidation sqref="I10:I21" showErrorMessage="1" showInputMessage="1" allowBlank="1" type="list">
      <formula1>"OK,NG,質問中,N/A,NT"</formula1>
    </dataValidation>
    <dataValidation sqref="J10:J21" showErrorMessage="1" showInputMessage="1" allowBlank="1" prompt="半角のみ - ReportNo.は半角文字で入力してください。_x000a_また、「#nnn」形式で入力してください。" type="custom">
      <formula1>J10=ASC(J10)</formula1>
    </dataValidation>
  </dataValidations>
  <pageMargins left="0.7874015748031497" right="0.7874015748031497" top="0.984251968503937" bottom="0.984251968503937" header="0" footer="0"/>
  <pageSetup orientation="landscape" paperSize="9" scale="5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2021-12-15T08:34:44Z</dcterms:created>
  <dcterms:modified xsi:type="dcterms:W3CDTF">2021-12-15T07:50:50Z</dcterms:modified>
  <cp:lastModifiedBy>IFV-admin</cp:lastModifiedBy>
</cp:coreProperties>
</file>