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4" i="1"/>
  <c r="F4"/>
  <c r="E5"/>
  <c r="F5"/>
  <c r="F3"/>
  <c r="E3"/>
  <c r="R3"/>
  <c r="O4"/>
  <c r="O5"/>
  <c r="O3"/>
  <c r="K4"/>
  <c r="L4"/>
  <c r="M4"/>
  <c r="N4"/>
  <c r="K5"/>
  <c r="L5"/>
  <c r="M5"/>
  <c r="N5"/>
  <c r="N3"/>
  <c r="M3"/>
  <c r="L3"/>
  <c r="K3"/>
  <c r="D3"/>
  <c r="D5"/>
  <c r="D4"/>
</calcChain>
</file>

<file path=xl/sharedStrings.xml><?xml version="1.0" encoding="utf-8"?>
<sst xmlns="http://schemas.openxmlformats.org/spreadsheetml/2006/main" count="24" uniqueCount="23">
  <si>
    <t>银行存款利率</t>
    <phoneticPr fontId="1" type="noConversion"/>
  </si>
  <si>
    <t>股票名</t>
    <phoneticPr fontId="1" type="noConversion"/>
  </si>
  <si>
    <t>每股收益</t>
    <phoneticPr fontId="1" type="noConversion"/>
  </si>
  <si>
    <t>市盈率</t>
    <phoneticPr fontId="1" type="noConversion"/>
  </si>
  <si>
    <t>股价预期</t>
    <phoneticPr fontId="1" type="noConversion"/>
  </si>
  <si>
    <t>京东方A</t>
    <phoneticPr fontId="1" type="noConversion"/>
  </si>
  <si>
    <t>士兰微</t>
    <phoneticPr fontId="1" type="noConversion"/>
  </si>
  <si>
    <t>东旭光电</t>
    <phoneticPr fontId="1" type="noConversion"/>
  </si>
  <si>
    <t>开盘价</t>
    <phoneticPr fontId="1" type="noConversion"/>
  </si>
  <si>
    <t>收盘价</t>
    <phoneticPr fontId="1" type="noConversion"/>
  </si>
  <si>
    <t>最高价</t>
    <phoneticPr fontId="1" type="noConversion"/>
  </si>
  <si>
    <t>最低价</t>
    <phoneticPr fontId="1" type="noConversion"/>
  </si>
  <si>
    <t>高开</t>
    <phoneticPr fontId="1" type="noConversion"/>
  </si>
  <si>
    <t>高收</t>
    <phoneticPr fontId="1" type="noConversion"/>
  </si>
  <si>
    <t>低开</t>
    <phoneticPr fontId="1" type="noConversion"/>
  </si>
  <si>
    <t>低收</t>
    <phoneticPr fontId="1" type="noConversion"/>
  </si>
  <si>
    <t>震幅</t>
    <phoneticPr fontId="1" type="noConversion"/>
  </si>
  <si>
    <t>营利/亏损＝开盘价*股数*增减百分比</t>
    <phoneticPr fontId="1" type="noConversion"/>
  </si>
  <si>
    <t>营亏</t>
    <phoneticPr fontId="1" type="noConversion"/>
  </si>
  <si>
    <t>股数</t>
    <phoneticPr fontId="1" type="noConversion"/>
  </si>
  <si>
    <t>增减百分比</t>
    <phoneticPr fontId="1" type="noConversion"/>
  </si>
  <si>
    <t>买入价</t>
    <phoneticPr fontId="1" type="noConversion"/>
  </si>
  <si>
    <t>卖出价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</si>
</sst>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"/>
  <sheetViews>
    <sheetView tabSelected="1" workbookViewId="0">
      <selection activeCell="D11" sqref="D11"/>
    </sheetView>
  </sheetViews>
  <sheetFormatPr defaultColWidth="8.875" defaultRowHeight="13.5"/>
  <cols>
    <col min="1" max="1" width="13.875" style="1" bestFit="1" customWidth="1"/>
    <col min="2" max="20" width="8.875" style="1"/>
    <col min="21" max="21" width="11.625" style="1" bestFit="1" customWidth="1"/>
    <col min="22" max="16384" width="8.875" style="1"/>
  </cols>
  <sheetData>
    <row r="1" spans="1:21">
      <c r="A1" s="1" t="s">
        <v>0</v>
      </c>
      <c r="B1" s="2">
        <v>3.7499999999999999E-2</v>
      </c>
      <c r="S1" s="1" t="s">
        <v>17</v>
      </c>
    </row>
    <row r="2" spans="1:21" ht="19.899999999999999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21</v>
      </c>
      <c r="F2" s="1" t="s">
        <v>22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R2" s="1" t="s">
        <v>18</v>
      </c>
      <c r="S2" s="1" t="s">
        <v>8</v>
      </c>
      <c r="T2" s="1" t="s">
        <v>19</v>
      </c>
      <c r="U2" s="1" t="s">
        <v>20</v>
      </c>
    </row>
    <row r="3" spans="1:21" ht="16.899999999999999" customHeight="1">
      <c r="A3" s="1" t="s">
        <v>5</v>
      </c>
      <c r="B3" s="1">
        <v>5.2999999999999999E-2</v>
      </c>
      <c r="C3" s="1">
        <v>60.58</v>
      </c>
      <c r="D3" s="1">
        <f>B3*C3</f>
        <v>3.2107399999999999</v>
      </c>
      <c r="E3" s="4">
        <f>D3*0.99</f>
        <v>3.1786325999999998</v>
      </c>
      <c r="F3" s="5">
        <f>D3*1.01</f>
        <v>3.2428474</v>
      </c>
      <c r="G3" s="1">
        <v>4.0199999999999996</v>
      </c>
      <c r="H3" s="1">
        <v>4.04</v>
      </c>
      <c r="I3" s="1">
        <v>4.09</v>
      </c>
      <c r="J3" s="1">
        <v>3.95</v>
      </c>
      <c r="K3" s="2">
        <f>(I3-G3)/G3</f>
        <v>1.7412935323383158E-2</v>
      </c>
      <c r="L3" s="2">
        <f>(I3-H3)/H3</f>
        <v>1.2376237623762332E-2</v>
      </c>
      <c r="M3" s="2">
        <f>(J3-G3)/G3</f>
        <v>-1.7412935323382936E-2</v>
      </c>
      <c r="N3" s="2">
        <f>(J3-H3)/H3</f>
        <v>-2.2277227722772242E-2</v>
      </c>
      <c r="O3" s="2">
        <f>SUM(K3:N3)</f>
        <v>-9.9009900990096877E-3</v>
      </c>
      <c r="R3" s="1">
        <f>S3*T3*U3</f>
        <v>142.80000000000001</v>
      </c>
      <c r="S3" s="1">
        <v>11.9</v>
      </c>
      <c r="T3" s="1">
        <v>1200</v>
      </c>
      <c r="U3" s="3">
        <v>0.01</v>
      </c>
    </row>
    <row r="4" spans="1:21" ht="16.149999999999999" customHeight="1">
      <c r="A4" s="1" t="s">
        <v>6</v>
      </c>
      <c r="B4" s="1">
        <v>0.13200000000000001</v>
      </c>
      <c r="C4" s="1">
        <v>57.37</v>
      </c>
      <c r="D4" s="1">
        <f>B4*C4</f>
        <v>7.5728400000000002</v>
      </c>
      <c r="E4" s="4">
        <f t="shared" ref="E4:E5" si="0">D4*0.99</f>
        <v>7.4971116000000002</v>
      </c>
      <c r="F4" s="5">
        <f t="shared" ref="F4:F5" si="1">D4*1.01</f>
        <v>7.6485684000000003</v>
      </c>
      <c r="G4" s="1">
        <v>7.39</v>
      </c>
      <c r="H4" s="1">
        <v>7.56</v>
      </c>
      <c r="I4" s="1">
        <v>7.64</v>
      </c>
      <c r="J4" s="1">
        <v>7.37</v>
      </c>
      <c r="K4" s="2">
        <f t="shared" ref="K4:K5" si="2">(I4-G4)/G4</f>
        <v>3.3829499323410013E-2</v>
      </c>
      <c r="L4" s="2">
        <f t="shared" ref="L4:L5" si="3">(I4-H4)/H4</f>
        <v>1.0582010582010592E-2</v>
      </c>
      <c r="M4" s="2">
        <f t="shared" ref="M4:M5" si="4">(J4-G4)/G4</f>
        <v>-2.7063599458727436E-3</v>
      </c>
      <c r="N4" s="2">
        <f t="shared" ref="N4:N5" si="5">(J4-H4)/H4</f>
        <v>-2.5132275132275068E-2</v>
      </c>
      <c r="O4" s="2">
        <f t="shared" ref="O4:O5" si="6">SUM(K4:N4)</f>
        <v>1.6572874827272786E-2</v>
      </c>
    </row>
    <row r="5" spans="1:21" ht="18" customHeight="1">
      <c r="A5" s="1" t="s">
        <v>7</v>
      </c>
      <c r="B5" s="1">
        <v>0.33100000000000002</v>
      </c>
      <c r="C5" s="1">
        <v>36.18</v>
      </c>
      <c r="D5" s="1">
        <f>B5*C5</f>
        <v>11.975580000000001</v>
      </c>
      <c r="E5" s="4">
        <f t="shared" si="0"/>
        <v>11.855824200000001</v>
      </c>
      <c r="F5" s="5">
        <f t="shared" si="1"/>
        <v>12.095335800000001</v>
      </c>
      <c r="G5" s="1">
        <v>11.9</v>
      </c>
      <c r="H5" s="1">
        <v>11.97</v>
      </c>
      <c r="I5" s="1">
        <v>12.17</v>
      </c>
      <c r="J5" s="1">
        <v>11.81</v>
      </c>
      <c r="K5" s="2">
        <f t="shared" si="2"/>
        <v>2.2689075630252065E-2</v>
      </c>
      <c r="L5" s="2">
        <f t="shared" si="3"/>
        <v>1.670843776106928E-2</v>
      </c>
      <c r="M5" s="2">
        <f t="shared" si="4"/>
        <v>-7.5630252100840215E-3</v>
      </c>
      <c r="N5" s="2">
        <f t="shared" si="5"/>
        <v>-1.3366750208855483E-2</v>
      </c>
      <c r="O5" s="2">
        <f t="shared" si="6"/>
        <v>1.846773797238184E-2</v>
      </c>
    </row>
    <row r="8" spans="1:21">
      <c r="P8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2015-03-24T01:10:28Z</dcterms:modified>
</cp:coreProperties>
</file>