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https://myplace.bms.com/personal/tanmay_ghosh_bms_com/Documents/Desktop/New folder/appliedmaterialscasestudytableau/"/>
    </mc:Choice>
  </mc:AlternateContent>
  <xr:revisionPtr revIDLastSave="2" documentId="13_ncr:1_{55A7BDA0-412C-4C3F-B02D-509516412055}" xr6:coauthVersionLast="47" xr6:coauthVersionMax="47" xr10:uidLastSave="{2EF3C65A-0A1B-4446-B441-A68D35C66D95}"/>
  <bookViews>
    <workbookView xWindow="-108" yWindow="-108" windowWidth="23256" windowHeight="12576" firstSheet="3" activeTab="3" xr2:uid="{00000000-000D-0000-FFFF-FFFF00000000}"/>
  </bookViews>
  <sheets>
    <sheet name="Gold_pivots" sheetId="6" state="hidden" r:id="rId1"/>
    <sheet name="Silver_pivots" sheetId="7" state="hidden" r:id="rId2"/>
    <sheet name="EDA_Gold_Silver_prices" sheetId="1" state="hidden" r:id="rId3"/>
    <sheet name="EDA DASHBOARD" sheetId="4" r:id="rId4"/>
  </sheets>
  <definedNames>
    <definedName name="Slicer_Months__Month">#N/A</definedName>
    <definedName name="Slicer_Quarters__Month">#N/A</definedName>
    <definedName name="Slicer_Years__Month">#N/A</definedName>
  </definedNames>
  <calcPr calcId="191029"/>
  <pivotCaches>
    <pivotCache cacheId="9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 i="1"/>
</calcChain>
</file>

<file path=xl/sharedStrings.xml><?xml version="1.0" encoding="utf-8"?>
<sst xmlns="http://schemas.openxmlformats.org/spreadsheetml/2006/main" count="46" uniqueCount="24">
  <si>
    <t>Month</t>
  </si>
  <si>
    <t>SilverPrice</t>
  </si>
  <si>
    <t>GoldPrice</t>
  </si>
  <si>
    <t>Silver Price per Troy Ounce</t>
  </si>
  <si>
    <t>Gold Price per Troy Ounce</t>
  </si>
  <si>
    <t>Row Labels</t>
  </si>
  <si>
    <t>Grand Total</t>
  </si>
  <si>
    <t>Average of SilverPrice</t>
  </si>
  <si>
    <t>Average of GoldPrice</t>
  </si>
  <si>
    <t>Average of Gold Price per Troy Ounce</t>
  </si>
  <si>
    <t>Average of Silver Price per Troy Ounce</t>
  </si>
  <si>
    <t>Max of SilverPrice</t>
  </si>
  <si>
    <t>Min of SilverPrice</t>
  </si>
  <si>
    <t>Maximum gold price</t>
  </si>
  <si>
    <t>Minimum gold price</t>
  </si>
  <si>
    <t>Max of Gold Price per Troy Ounce</t>
  </si>
  <si>
    <t>Min of Gold Price per Troy Ounce</t>
  </si>
  <si>
    <t>DATA SOURCE : 
Gold and silver.xlsx</t>
  </si>
  <si>
    <t>Max of Silver Price per Troy Ounce</t>
  </si>
  <si>
    <t>Min of Silver Price per Troy Ounce</t>
  </si>
  <si>
    <t>Jul</t>
  </si>
  <si>
    <t>Qtr3</t>
  </si>
  <si>
    <t>THE GOLD AND SILVER DASHBOARD - By Tanmay Ghosh for Applied materials</t>
  </si>
  <si>
    <t>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</si>
</sst>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4009]\ #,##0.00;[$₹-4009]\ \-#,##0.00"/>
    <numFmt numFmtId="166" formatCode="[$₹-4009]\ #,##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b/>
      <sz val="11"/>
      <color theme="7" tint="-0.249977111117893"/>
      <name val="Calibri"/>
      <family val="2"/>
      <scheme val="minor"/>
    </font>
    <font>
      <b/>
      <sz val="28"/>
      <color theme="7" tint="-0.24997711111789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3">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65" fontId="0" fillId="0" borderId="10" xfId="1" applyNumberFormat="1" applyFont="1" applyBorder="1"/>
    <xf numFmtId="165" fontId="0" fillId="0" borderId="0" xfId="1" applyNumberFormat="1" applyFont="1"/>
    <xf numFmtId="166" fontId="0" fillId="0" borderId="10" xfId="0" applyNumberFormat="1" applyBorder="1"/>
    <xf numFmtId="166" fontId="0" fillId="0" borderId="0" xfId="0" applyNumberFormat="1"/>
    <xf numFmtId="17" fontId="0" fillId="0" borderId="12" xfId="0" applyNumberFormat="1" applyBorder="1"/>
    <xf numFmtId="16" fontId="0" fillId="0" borderId="12" xfId="0" applyNumberFormat="1" applyBorder="1"/>
    <xf numFmtId="166" fontId="0" fillId="0" borderId="14" xfId="0" applyNumberFormat="1" applyBorder="1"/>
    <xf numFmtId="16" fontId="0" fillId="0" borderId="15" xfId="0" applyNumberFormat="1" applyBorder="1"/>
    <xf numFmtId="165" fontId="0" fillId="0" borderId="16" xfId="1" applyNumberFormat="1" applyFont="1" applyBorder="1"/>
    <xf numFmtId="166" fontId="0" fillId="0" borderId="16" xfId="0" applyNumberFormat="1" applyBorder="1"/>
    <xf numFmtId="166" fontId="0" fillId="0" borderId="17" xfId="0" applyNumberFormat="1" applyBorder="1"/>
    <xf numFmtId="0" fontId="18" fillId="33" borderId="12" xfId="0" applyFont="1" applyFill="1" applyBorder="1"/>
    <xf numFmtId="165" fontId="18" fillId="33" borderId="10" xfId="1" applyNumberFormat="1" applyFont="1" applyFill="1" applyBorder="1"/>
    <xf numFmtId="166" fontId="18" fillId="33" borderId="10" xfId="0" applyNumberFormat="1" applyFont="1" applyFill="1" applyBorder="1"/>
    <xf numFmtId="166" fontId="18" fillId="33" borderId="11" xfId="0" applyNumberFormat="1" applyFont="1" applyFill="1" applyBorder="1"/>
    <xf numFmtId="166" fontId="18" fillId="33" borderId="13" xfId="0" applyNumberFormat="1"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20" fillId="34" borderId="10" xfId="0" applyFont="1" applyFill="1" applyBorder="1" applyAlignment="1">
      <alignment horizontal="center" vertical="center"/>
    </xf>
    <xf numFmtId="0" fontId="19" fillId="34" borderId="10" xfId="0" applyFont="1" applyFill="1" applyBorder="1" applyAlignment="1">
      <alignment horizontal="center" vertical="center"/>
    </xf>
    <xf numFmtId="0" fontId="19" fillId="34" borderId="10" xfId="0" applyFont="1" applyFill="1" applyBorder="1" applyAlignment="1">
      <alignment horizontal="center" vertical="center"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7">
    <dxf>
      <numFmt numFmtId="166" formatCode="[$₹-4009]\ #,##0.00"/>
      <border diagonalUp="0" diagonalDown="0">
        <left style="thin">
          <color indexed="64"/>
        </left>
        <right/>
        <top style="thin">
          <color indexed="64"/>
        </top>
        <bottom style="thin">
          <color indexed="64"/>
        </bottom>
        <vertical/>
        <horizontal/>
      </border>
    </dxf>
    <dxf>
      <numFmt numFmtId="166" formatCode="[$₹-4009]\ #,##0.00"/>
      <border diagonalUp="0" diagonalDown="0">
        <left style="thin">
          <color indexed="64"/>
        </left>
        <right style="thin">
          <color indexed="64"/>
        </right>
        <top style="thin">
          <color indexed="64"/>
        </top>
        <bottom style="thin">
          <color indexed="64"/>
        </bottom>
        <vertical/>
        <horizontal/>
      </border>
    </dxf>
    <dxf>
      <numFmt numFmtId="166" formatCode="[$₹-4009]\ #,##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4009]\ #,##0.00;[$₹-4009]\ \-#,##0.00"/>
      <border diagonalUp="0" diagonalDown="0">
        <left style="thin">
          <color indexed="64"/>
        </left>
        <right style="thin">
          <color indexed="64"/>
        </right>
        <top style="thin">
          <color indexed="64"/>
        </top>
        <bottom style="thin">
          <color indexed="64"/>
        </bottom>
        <vertical/>
        <horizontal/>
      </border>
    </dxf>
    <dxf>
      <numFmt numFmtId="167" formatCode="d\-mmm"/>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strike val="0"/>
        <outline val="0"/>
        <shadow val="0"/>
        <u val="none"/>
        <vertAlign val="baseline"/>
        <sz val="11"/>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[Q1_EDA_AM_Dashboard.xlsx]Gold_pivots!PivotTable4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Average</a:t>
            </a:r>
            <a:r>
              <a:rPr lang="en-US" sz="1400" baseline="0"/>
              <a:t> Gold Price per KG across Quarters per year</a:t>
            </a:r>
            <a:endParaRPr lang="en-US" sz="1400"/>
          </a:p>
        </c:rich>
      </c:tx>
      <c:layout>
        <c:manualLayout>
          <c:xMode val="edge"/>
          <c:yMode val="edge"/>
          <c:x val="0.23048600174978129"/>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248948333513099E-2"/>
          <c:y val="9.8452830188679244E-2"/>
          <c:w val="0.89391543522813077"/>
          <c:h val="0.86003773584905663"/>
        </c:manualLayout>
      </c:layout>
      <c:barChart>
        <c:barDir val="bar"/>
        <c:grouping val="clustered"/>
        <c:varyColors val="0"/>
        <c:ser>
          <c:idx val="0"/>
          <c:order val="0"/>
          <c:tx>
            <c:strRef>
              <c:f>Gold_pivots!$B$3</c:f>
              <c:strCache>
                <c:ptCount val="1"/>
                <c:pt idx="0">
                  <c:v>Total</c:v>
                </c:pt>
              </c:strCache>
            </c:strRef>
          </c:tx>
          <c:spPr>
            <a:solidFill>
              <a:srgbClr val="7030A0"/>
            </a:solidFill>
            <a:ln>
              <a:noFill/>
            </a:ln>
            <a:effectLst/>
          </c:spPr>
          <c:invertIfNegative val="0"/>
          <c:dLbls>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Gold_pivots!$A$4:$A$6</c:f>
              <c:multiLvlStrCache>
                <c:ptCount val="1"/>
                <c:lvl>
                  <c:pt idx="0">
                    <c:v>Qtr3</c:v>
                  </c:pt>
                </c:lvl>
                <c:lvl>
                  <c:pt idx="0">
                    <c:v>2000</c:v>
                  </c:pt>
                </c:lvl>
              </c:multiLvlStrCache>
            </c:multiLvlStrRef>
          </c:cat>
          <c:val>
            <c:numRef>
              <c:f>Gold_pivots!$B$4:$B$6</c:f>
              <c:numCache>
                <c:formatCode>General</c:formatCode>
                <c:ptCount val="1"/>
                <c:pt idx="0">
                  <c:v>12609.06</c:v>
                </c:pt>
              </c:numCache>
            </c:numRef>
          </c:val>
          <c:extLst>
            <c:ext xmlns:c16="http://schemas.microsoft.com/office/drawing/2014/chart" uri="{C3380CC4-5D6E-409C-BE32-E72D297353CC}">
              <c16:uniqueId val="{00000000-0F53-4E6B-8C56-4459C7622859}"/>
            </c:ext>
          </c:extLst>
        </c:ser>
        <c:dLbls>
          <c:dLblPos val="outEnd"/>
          <c:showLegendKey val="0"/>
          <c:showVal val="1"/>
          <c:showCatName val="0"/>
          <c:showSerName val="0"/>
          <c:showPercent val="0"/>
          <c:showBubbleSize val="0"/>
        </c:dLbls>
        <c:gapWidth val="182"/>
        <c:axId val="2082161952"/>
        <c:axId val="2082160992"/>
      </c:barChart>
      <c:catAx>
        <c:axId val="20821619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160992"/>
        <c:crosses val="autoZero"/>
        <c:auto val="1"/>
        <c:lblAlgn val="ctr"/>
        <c:lblOffset val="100"/>
        <c:noMultiLvlLbl val="0"/>
      </c:catAx>
      <c:valAx>
        <c:axId val="2082160992"/>
        <c:scaling>
          <c:orientation val="minMax"/>
        </c:scaling>
        <c:delete val="1"/>
        <c:axPos val="b"/>
        <c:numFmt formatCode="General" sourceLinked="1"/>
        <c:majorTickMark val="none"/>
        <c:minorTickMark val="none"/>
        <c:tickLblPos val="nextTo"/>
        <c:crossAx val="2082161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[Q1_EDA_AM_Dashboard.xlsx]Gold_pivots!PivotTable5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Gold price per Troy Ounce accross quarters per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02045573350347"/>
          <c:y val="0.10554472163736331"/>
          <c:w val="0.8625802822175489"/>
          <c:h val="0.84183092354188838"/>
        </c:manualLayout>
      </c:layout>
      <c:barChart>
        <c:barDir val="bar"/>
        <c:grouping val="clustered"/>
        <c:varyColors val="0"/>
        <c:ser>
          <c:idx val="0"/>
          <c:order val="0"/>
          <c:tx>
            <c:strRef>
              <c:f>Gold_pivots!$E$3</c:f>
              <c:strCache>
                <c:ptCount val="1"/>
                <c:pt idx="0">
                  <c:v>Total</c:v>
                </c:pt>
              </c:strCache>
            </c:strRef>
          </c:tx>
          <c:spPr>
            <a:solidFill>
              <a:srgbClr val="7030A0"/>
            </a:solidFill>
            <a:ln>
              <a:noFill/>
            </a:ln>
            <a:effectLst/>
          </c:spPr>
          <c:invertIfNegative val="0"/>
          <c:dLbls>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Gold_pivots!$D$4:$D$6</c:f>
              <c:multiLvlStrCache>
                <c:ptCount val="1"/>
                <c:lvl>
                  <c:pt idx="0">
                    <c:v>Qtr3</c:v>
                  </c:pt>
                </c:lvl>
                <c:lvl>
                  <c:pt idx="0">
                    <c:v>2000</c:v>
                  </c:pt>
                </c:lvl>
              </c:multiLvlStrCache>
            </c:multiLvlStrRef>
          </c:cat>
          <c:val>
            <c:numRef>
              <c:f>Gold_pivots!$E$4:$E$6</c:f>
              <c:numCache>
                <c:formatCode>General</c:formatCode>
                <c:ptCount val="1"/>
                <c:pt idx="0">
                  <c:v>400.96810799999997</c:v>
                </c:pt>
              </c:numCache>
            </c:numRef>
          </c:val>
          <c:extLst>
            <c:ext xmlns:c16="http://schemas.microsoft.com/office/drawing/2014/chart" uri="{C3380CC4-5D6E-409C-BE32-E72D297353CC}">
              <c16:uniqueId val="{00000000-E78B-46A0-8BEB-819E4965FD1A}"/>
            </c:ext>
          </c:extLst>
        </c:ser>
        <c:dLbls>
          <c:dLblPos val="outEnd"/>
          <c:showLegendKey val="0"/>
          <c:showVal val="1"/>
          <c:showCatName val="0"/>
          <c:showSerName val="0"/>
          <c:showPercent val="0"/>
          <c:showBubbleSize val="0"/>
        </c:dLbls>
        <c:gapWidth val="182"/>
        <c:axId val="229255056"/>
        <c:axId val="363705360"/>
      </c:barChart>
      <c:catAx>
        <c:axId val="229255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05360"/>
        <c:crosses val="autoZero"/>
        <c:auto val="1"/>
        <c:lblAlgn val="ctr"/>
        <c:lblOffset val="100"/>
        <c:noMultiLvlLbl val="0"/>
      </c:catAx>
      <c:valAx>
        <c:axId val="363705360"/>
        <c:scaling>
          <c:orientation val="minMax"/>
        </c:scaling>
        <c:delete val="1"/>
        <c:axPos val="b"/>
        <c:numFmt formatCode="General" sourceLinked="1"/>
        <c:majorTickMark val="none"/>
        <c:minorTickMark val="none"/>
        <c:tickLblPos val="nextTo"/>
        <c:crossAx val="22925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[Q1_EDA_AM_Dashboard.xlsx]Silver_pivots!PivotTable6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Average</a:t>
            </a:r>
            <a:r>
              <a:rPr lang="en-US" sz="1000" baseline="0"/>
              <a:t> SIlver price per KG across quarters per year</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Silver_pivots!$B$2</c:f>
              <c:strCache>
                <c:ptCount val="1"/>
                <c:pt idx="0">
                  <c:v>Total</c:v>
                </c:pt>
              </c:strCache>
            </c:strRef>
          </c:tx>
          <c:spPr>
            <a:solidFill>
              <a:schemeClr val="accent2">
                <a:lumMod val="75000"/>
              </a:schemeClr>
            </a:solidFill>
            <a:ln>
              <a:noFill/>
            </a:ln>
            <a:effectLst/>
          </c:spPr>
          <c:invertIfNegative val="0"/>
          <c:dLbls>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Silver_pivots!$A$3:$A$5</c:f>
              <c:multiLvlStrCache>
                <c:ptCount val="1"/>
                <c:lvl>
                  <c:pt idx="0">
                    <c:v>Qtr3</c:v>
                  </c:pt>
                </c:lvl>
                <c:lvl>
                  <c:pt idx="0">
                    <c:v>2000</c:v>
                  </c:pt>
                </c:lvl>
              </c:multiLvlStrCache>
            </c:multiLvlStrRef>
          </c:cat>
          <c:val>
            <c:numRef>
              <c:f>Silver_pivots!$B$3:$B$5</c:f>
              <c:numCache>
                <c:formatCode>General</c:formatCode>
                <c:ptCount val="1"/>
                <c:pt idx="0">
                  <c:v>224.71</c:v>
                </c:pt>
              </c:numCache>
            </c:numRef>
          </c:val>
          <c:extLst>
            <c:ext xmlns:c16="http://schemas.microsoft.com/office/drawing/2014/chart" uri="{C3380CC4-5D6E-409C-BE32-E72D297353CC}">
              <c16:uniqueId val="{00000000-17F8-4E9B-A500-C7230402CDAF}"/>
            </c:ext>
          </c:extLst>
        </c:ser>
        <c:dLbls>
          <c:dLblPos val="outEnd"/>
          <c:showLegendKey val="0"/>
          <c:showVal val="1"/>
          <c:showCatName val="0"/>
          <c:showSerName val="0"/>
          <c:showPercent val="0"/>
          <c:showBubbleSize val="0"/>
        </c:dLbls>
        <c:gapWidth val="182"/>
        <c:axId val="2086047984"/>
        <c:axId val="2086047024"/>
      </c:barChart>
      <c:catAx>
        <c:axId val="2086047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047024"/>
        <c:crosses val="autoZero"/>
        <c:auto val="1"/>
        <c:lblAlgn val="ctr"/>
        <c:lblOffset val="100"/>
        <c:noMultiLvlLbl val="0"/>
      </c:catAx>
      <c:valAx>
        <c:axId val="2086047024"/>
        <c:scaling>
          <c:orientation val="minMax"/>
        </c:scaling>
        <c:delete val="1"/>
        <c:axPos val="b"/>
        <c:numFmt formatCode="General" sourceLinked="1"/>
        <c:majorTickMark val="none"/>
        <c:minorTickMark val="none"/>
        <c:tickLblPos val="nextTo"/>
        <c:crossAx val="208604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[Q1_EDA_AM_Dashboard.xlsx]Silver_pivots!PivotTable7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Average</a:t>
            </a:r>
            <a:r>
              <a:rPr lang="en-US" sz="1000" baseline="0"/>
              <a:t> Silver price per Troy ounce across quarters per year</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Silver_pivots!$E$2</c:f>
              <c:strCache>
                <c:ptCount val="1"/>
                <c:pt idx="0">
                  <c:v>Total</c:v>
                </c:pt>
              </c:strCache>
            </c:strRef>
          </c:tx>
          <c:spPr>
            <a:solidFill>
              <a:schemeClr val="accent2">
                <a:lumMod val="75000"/>
              </a:schemeClr>
            </a:solidFill>
            <a:ln>
              <a:noFill/>
            </a:ln>
            <a:effectLst/>
          </c:spPr>
          <c:invertIfNegative val="0"/>
          <c:dLbls>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Silver_pivots!$D$3:$D$5</c:f>
              <c:multiLvlStrCache>
                <c:ptCount val="1"/>
                <c:lvl>
                  <c:pt idx="0">
                    <c:v>Qtr3</c:v>
                  </c:pt>
                </c:lvl>
                <c:lvl>
                  <c:pt idx="0">
                    <c:v>2000</c:v>
                  </c:pt>
                </c:lvl>
              </c:multiLvlStrCache>
            </c:multiLvlStrRef>
          </c:cat>
          <c:val>
            <c:numRef>
              <c:f>Silver_pivots!$E$3:$E$5</c:f>
              <c:numCache>
                <c:formatCode>General</c:formatCode>
                <c:ptCount val="1"/>
                <c:pt idx="0">
                  <c:v>7.1457780000000009</c:v>
                </c:pt>
              </c:numCache>
            </c:numRef>
          </c:val>
          <c:extLst>
            <c:ext xmlns:c16="http://schemas.microsoft.com/office/drawing/2014/chart" uri="{C3380CC4-5D6E-409C-BE32-E72D297353CC}">
              <c16:uniqueId val="{00000000-7847-4026-A785-51CB47B1725D}"/>
            </c:ext>
          </c:extLst>
        </c:ser>
        <c:dLbls>
          <c:dLblPos val="outEnd"/>
          <c:showLegendKey val="0"/>
          <c:showVal val="1"/>
          <c:showCatName val="0"/>
          <c:showSerName val="0"/>
          <c:showPercent val="0"/>
          <c:showBubbleSize val="0"/>
        </c:dLbls>
        <c:gapWidth val="182"/>
        <c:axId val="2081918448"/>
        <c:axId val="2081918928"/>
      </c:barChart>
      <c:catAx>
        <c:axId val="2081918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918928"/>
        <c:crosses val="autoZero"/>
        <c:auto val="1"/>
        <c:lblAlgn val="ctr"/>
        <c:lblOffset val="100"/>
        <c:noMultiLvlLbl val="0"/>
      </c:catAx>
      <c:valAx>
        <c:axId val="2081918928"/>
        <c:scaling>
          <c:orientation val="minMax"/>
        </c:scaling>
        <c:delete val="1"/>
        <c:axPos val="b"/>
        <c:numFmt formatCode="General" sourceLinked="1"/>
        <c:majorTickMark val="none"/>
        <c:minorTickMark val="none"/>
        <c:tickLblPos val="nextTo"/>
        <c:crossAx val="208191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[Q1_EDA_AM_Dashboard.xlsx]Gold_pivots!PivotTable10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Minimum</a:t>
            </a:r>
            <a:r>
              <a:rPr lang="en-US" sz="1000" baseline="0"/>
              <a:t> and maximum Gold prices per Kg each month</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4009]\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4009]\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Gold_pivots!$H$3</c:f>
              <c:strCache>
                <c:ptCount val="1"/>
                <c:pt idx="0">
                  <c:v>Maximum gold price</c:v>
                </c:pt>
              </c:strCache>
            </c:strRef>
          </c:tx>
          <c:spPr>
            <a:ln w="28575" cap="rnd">
              <a:solidFill>
                <a:schemeClr val="accent1"/>
              </a:solidFill>
              <a:round/>
            </a:ln>
            <a:effectLst/>
          </c:spPr>
          <c:marker>
            <c:symbol val="none"/>
          </c:marker>
          <c:dLbls>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Gold_pivots!$G$4:$G$5</c:f>
              <c:strCache>
                <c:ptCount val="1"/>
                <c:pt idx="0">
                  <c:v>Jul</c:v>
                </c:pt>
              </c:strCache>
            </c:strRef>
          </c:cat>
          <c:val>
            <c:numRef>
              <c:f>Gold_pivots!$H$4:$H$5</c:f>
              <c:numCache>
                <c:formatCode>General</c:formatCode>
                <c:ptCount val="1"/>
                <c:pt idx="0">
                  <c:v>12609.06</c:v>
                </c:pt>
              </c:numCache>
            </c:numRef>
          </c:val>
          <c:smooth val="0"/>
          <c:extLst>
            <c:ext xmlns:c16="http://schemas.microsoft.com/office/drawing/2014/chart" uri="{C3380CC4-5D6E-409C-BE32-E72D297353CC}">
              <c16:uniqueId val="{00000000-8CA4-4098-9E6F-D17B6059CFBF}"/>
            </c:ext>
          </c:extLst>
        </c:ser>
        <c:ser>
          <c:idx val="1"/>
          <c:order val="1"/>
          <c:tx>
            <c:strRef>
              <c:f>Gold_pivots!$I$3</c:f>
              <c:strCache>
                <c:ptCount val="1"/>
                <c:pt idx="0">
                  <c:v>Minimum gold price</c:v>
                </c:pt>
              </c:strCache>
            </c:strRef>
          </c:tx>
          <c:spPr>
            <a:ln w="28575" cap="rnd">
              <a:solidFill>
                <a:schemeClr val="accent2"/>
              </a:solidFill>
              <a:round/>
            </a:ln>
            <a:effectLst/>
          </c:spPr>
          <c:marker>
            <c:symbol val="none"/>
          </c:marker>
          <c:dLbls>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Gold_pivots!$G$4:$G$5</c:f>
              <c:strCache>
                <c:ptCount val="1"/>
                <c:pt idx="0">
                  <c:v>Jul</c:v>
                </c:pt>
              </c:strCache>
            </c:strRef>
          </c:cat>
          <c:val>
            <c:numRef>
              <c:f>Gold_pivots!$I$4:$I$5</c:f>
              <c:numCache>
                <c:formatCode>General</c:formatCode>
                <c:ptCount val="1"/>
                <c:pt idx="0">
                  <c:v>12609.06</c:v>
                </c:pt>
              </c:numCache>
            </c:numRef>
          </c:val>
          <c:smooth val="0"/>
          <c:extLst>
            <c:ext xmlns:c16="http://schemas.microsoft.com/office/drawing/2014/chart" uri="{C3380CC4-5D6E-409C-BE32-E72D297353CC}">
              <c16:uniqueId val="{00000001-8CA4-4098-9E6F-D17B6059CFBF}"/>
            </c:ext>
          </c:extLst>
        </c:ser>
        <c:dLbls>
          <c:dLblPos val="t"/>
          <c:showLegendKey val="0"/>
          <c:showVal val="1"/>
          <c:showCatName val="0"/>
          <c:showSerName val="0"/>
          <c:showPercent val="0"/>
          <c:showBubbleSize val="0"/>
        </c:dLbls>
        <c:upDownBars>
          <c:gapWidth val="150"/>
          <c:upBars>
            <c:spPr>
              <a:solidFill>
                <a:schemeClr val="accent1">
                  <a:lumMod val="20000"/>
                  <a:lumOff val="80000"/>
                </a:schemeClr>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448647040"/>
        <c:axId val="448639840"/>
      </c:lineChart>
      <c:catAx>
        <c:axId val="44864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39840"/>
        <c:crosses val="autoZero"/>
        <c:auto val="1"/>
        <c:lblAlgn val="ctr"/>
        <c:lblOffset val="100"/>
        <c:noMultiLvlLbl val="0"/>
      </c:catAx>
      <c:valAx>
        <c:axId val="448639840"/>
        <c:scaling>
          <c:orientation val="minMax"/>
        </c:scaling>
        <c:delete val="1"/>
        <c:axPos val="l"/>
        <c:numFmt formatCode="General" sourceLinked="1"/>
        <c:majorTickMark val="none"/>
        <c:minorTickMark val="none"/>
        <c:tickLblPos val="nextTo"/>
        <c:crossAx val="448647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[Q1_EDA_AM_Dashboard.xlsx]Silver_pivots!PivotTable11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Minimum</a:t>
            </a:r>
            <a:r>
              <a:rPr lang="en-US" sz="1000" baseline="0"/>
              <a:t> and maximum Silver prices per KG per month</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84809571452293E-2"/>
          <c:y val="0.11234315030734753"/>
          <c:w val="0.94430380857095408"/>
          <c:h val="0.69205203332246545"/>
        </c:manualLayout>
      </c:layout>
      <c:lineChart>
        <c:grouping val="stacked"/>
        <c:varyColors val="0"/>
        <c:ser>
          <c:idx val="0"/>
          <c:order val="0"/>
          <c:tx>
            <c:strRef>
              <c:f>Silver_pivots!$H$2</c:f>
              <c:strCache>
                <c:ptCount val="1"/>
                <c:pt idx="0">
                  <c:v>Max of SilverPrice</c:v>
                </c:pt>
              </c:strCache>
            </c:strRef>
          </c:tx>
          <c:spPr>
            <a:ln w="28575" cap="rnd">
              <a:solidFill>
                <a:schemeClr val="accent1"/>
              </a:solidFill>
              <a:round/>
            </a:ln>
            <a:effectLst/>
          </c:spPr>
          <c:marker>
            <c:symbol val="none"/>
          </c:marker>
          <c:dLbls>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Silver_pivots!$G$3:$G$4</c:f>
              <c:strCache>
                <c:ptCount val="1"/>
                <c:pt idx="0">
                  <c:v>Jul</c:v>
                </c:pt>
              </c:strCache>
            </c:strRef>
          </c:cat>
          <c:val>
            <c:numRef>
              <c:f>Silver_pivots!$H$3:$H$4</c:f>
              <c:numCache>
                <c:formatCode>General</c:formatCode>
                <c:ptCount val="1"/>
                <c:pt idx="0">
                  <c:v>224.71</c:v>
                </c:pt>
              </c:numCache>
            </c:numRef>
          </c:val>
          <c:smooth val="0"/>
          <c:extLst>
            <c:ext xmlns:c16="http://schemas.microsoft.com/office/drawing/2014/chart" uri="{C3380CC4-5D6E-409C-BE32-E72D297353CC}">
              <c16:uniqueId val="{00000000-6C93-4540-9A2E-771D53BF558D}"/>
            </c:ext>
          </c:extLst>
        </c:ser>
        <c:ser>
          <c:idx val="1"/>
          <c:order val="1"/>
          <c:tx>
            <c:strRef>
              <c:f>Silver_pivots!$I$2</c:f>
              <c:strCache>
                <c:ptCount val="1"/>
                <c:pt idx="0">
                  <c:v>Min of SilverPrice</c:v>
                </c:pt>
              </c:strCache>
            </c:strRef>
          </c:tx>
          <c:spPr>
            <a:ln w="28575" cap="rnd">
              <a:solidFill>
                <a:schemeClr val="accent2"/>
              </a:solidFill>
              <a:round/>
            </a:ln>
            <a:effectLst/>
          </c:spPr>
          <c:marker>
            <c:symbol val="none"/>
          </c:marker>
          <c:dLbls>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Silver_pivots!$G$3:$G$4</c:f>
              <c:strCache>
                <c:ptCount val="1"/>
                <c:pt idx="0">
                  <c:v>Jul</c:v>
                </c:pt>
              </c:strCache>
            </c:strRef>
          </c:cat>
          <c:val>
            <c:numRef>
              <c:f>Silver_pivots!$I$3:$I$4</c:f>
              <c:numCache>
                <c:formatCode>General</c:formatCode>
                <c:ptCount val="1"/>
                <c:pt idx="0">
                  <c:v>224.71</c:v>
                </c:pt>
              </c:numCache>
            </c:numRef>
          </c:val>
          <c:smooth val="0"/>
          <c:extLst>
            <c:ext xmlns:c16="http://schemas.microsoft.com/office/drawing/2014/chart" uri="{C3380CC4-5D6E-409C-BE32-E72D297353CC}">
              <c16:uniqueId val="{00000001-6C93-4540-9A2E-771D53BF558D}"/>
            </c:ext>
          </c:extLst>
        </c:ser>
        <c:dLbls>
          <c:dLblPos val="t"/>
          <c:showLegendKey val="0"/>
          <c:showVal val="1"/>
          <c:showCatName val="0"/>
          <c:showSerName val="0"/>
          <c:showPercent val="0"/>
          <c:showBubbleSize val="0"/>
        </c:dLbls>
        <c:upDownBars>
          <c:gapWidth val="150"/>
          <c:upBars>
            <c:spPr>
              <a:solidFill>
                <a:schemeClr val="accent1">
                  <a:lumMod val="20000"/>
                  <a:lumOff val="80000"/>
                </a:schemeClr>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360904208"/>
        <c:axId val="360909008"/>
      </c:lineChart>
      <c:catAx>
        <c:axId val="36090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09008"/>
        <c:crosses val="autoZero"/>
        <c:auto val="1"/>
        <c:lblAlgn val="ctr"/>
        <c:lblOffset val="100"/>
        <c:noMultiLvlLbl val="0"/>
      </c:catAx>
      <c:valAx>
        <c:axId val="360909008"/>
        <c:scaling>
          <c:orientation val="minMax"/>
        </c:scaling>
        <c:delete val="1"/>
        <c:axPos val="l"/>
        <c:numFmt formatCode="General" sourceLinked="1"/>
        <c:majorTickMark val="none"/>
        <c:minorTickMark val="none"/>
        <c:tickLblPos val="nextTo"/>
        <c:crossAx val="360904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[Q1_EDA_AM_Dashboard.xlsx]Gold_pivots!PivotTable12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Minimum</a:t>
            </a:r>
            <a:r>
              <a:rPr lang="en-US" sz="1000" baseline="0"/>
              <a:t> and maximum gold per troy ounce prices per month</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Gold_pivots!$L$3</c:f>
              <c:strCache>
                <c:ptCount val="1"/>
                <c:pt idx="0">
                  <c:v>Max of Gold Price per Troy Ounce</c:v>
                </c:pt>
              </c:strCache>
            </c:strRef>
          </c:tx>
          <c:spPr>
            <a:ln w="28575" cap="rnd">
              <a:solidFill>
                <a:schemeClr val="accent1"/>
              </a:solidFill>
              <a:round/>
            </a:ln>
            <a:effectLst/>
          </c:spPr>
          <c:marker>
            <c:symbol val="none"/>
          </c:marker>
          <c:dLbls>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Gold_pivots!$K$4:$K$5</c:f>
              <c:strCache>
                <c:ptCount val="1"/>
                <c:pt idx="0">
                  <c:v>Jul</c:v>
                </c:pt>
              </c:strCache>
            </c:strRef>
          </c:cat>
          <c:val>
            <c:numRef>
              <c:f>Gold_pivots!$L$4:$L$5</c:f>
              <c:numCache>
                <c:formatCode>General</c:formatCode>
                <c:ptCount val="1"/>
                <c:pt idx="0">
                  <c:v>400.96810799999997</c:v>
                </c:pt>
              </c:numCache>
            </c:numRef>
          </c:val>
          <c:smooth val="0"/>
          <c:extLst>
            <c:ext xmlns:c16="http://schemas.microsoft.com/office/drawing/2014/chart" uri="{C3380CC4-5D6E-409C-BE32-E72D297353CC}">
              <c16:uniqueId val="{00000000-D2D5-4DE4-B9CA-DEE1E80DB982}"/>
            </c:ext>
          </c:extLst>
        </c:ser>
        <c:ser>
          <c:idx val="1"/>
          <c:order val="1"/>
          <c:tx>
            <c:strRef>
              <c:f>Gold_pivots!$M$3</c:f>
              <c:strCache>
                <c:ptCount val="1"/>
                <c:pt idx="0">
                  <c:v>Min of Gold Price per Troy Ounce</c:v>
                </c:pt>
              </c:strCache>
            </c:strRef>
          </c:tx>
          <c:spPr>
            <a:ln w="28575" cap="rnd">
              <a:solidFill>
                <a:schemeClr val="accent2"/>
              </a:solidFill>
              <a:round/>
            </a:ln>
            <a:effectLst/>
          </c:spPr>
          <c:marker>
            <c:symbol val="none"/>
          </c:marker>
          <c:dLbls>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Gold_pivots!$K$4:$K$5</c:f>
              <c:strCache>
                <c:ptCount val="1"/>
                <c:pt idx="0">
                  <c:v>Jul</c:v>
                </c:pt>
              </c:strCache>
            </c:strRef>
          </c:cat>
          <c:val>
            <c:numRef>
              <c:f>Gold_pivots!$M$4:$M$5</c:f>
              <c:numCache>
                <c:formatCode>General</c:formatCode>
                <c:ptCount val="1"/>
                <c:pt idx="0">
                  <c:v>400.96810799999997</c:v>
                </c:pt>
              </c:numCache>
            </c:numRef>
          </c:val>
          <c:smooth val="0"/>
          <c:extLst>
            <c:ext xmlns:c16="http://schemas.microsoft.com/office/drawing/2014/chart" uri="{C3380CC4-5D6E-409C-BE32-E72D297353CC}">
              <c16:uniqueId val="{00000001-D2D5-4DE4-B9CA-DEE1E80DB982}"/>
            </c:ext>
          </c:extLst>
        </c:ser>
        <c:dLbls>
          <c:dLblPos val="t"/>
          <c:showLegendKey val="0"/>
          <c:showVal val="1"/>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accent1">
                  <a:lumMod val="20000"/>
                  <a:lumOff val="80000"/>
                </a:schemeClr>
              </a:solidFill>
              <a:ln w="9525">
                <a:solidFill>
                  <a:schemeClr val="tx1">
                    <a:lumMod val="65000"/>
                    <a:lumOff val="35000"/>
                  </a:schemeClr>
                </a:solidFill>
              </a:ln>
              <a:effectLst/>
            </c:spPr>
          </c:downBars>
        </c:upDownBars>
        <c:smooth val="0"/>
        <c:axId val="229270528"/>
        <c:axId val="229270048"/>
      </c:lineChart>
      <c:catAx>
        <c:axId val="22927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270048"/>
        <c:crosses val="autoZero"/>
        <c:auto val="1"/>
        <c:lblAlgn val="ctr"/>
        <c:lblOffset val="100"/>
        <c:noMultiLvlLbl val="0"/>
      </c:catAx>
      <c:valAx>
        <c:axId val="229270048"/>
        <c:scaling>
          <c:orientation val="minMax"/>
        </c:scaling>
        <c:delete val="1"/>
        <c:axPos val="l"/>
        <c:numFmt formatCode="General" sourceLinked="1"/>
        <c:majorTickMark val="none"/>
        <c:minorTickMark val="none"/>
        <c:tickLblPos val="nextTo"/>
        <c:crossAx val="229270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[Q1_EDA_AM_Dashboard.xlsx]Silver_pivots!PivotTable13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Minimum</a:t>
            </a:r>
            <a:r>
              <a:rPr lang="en-US" sz="1000" baseline="0"/>
              <a:t> and maximum silver per troy ounce prices per month</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111111111111108E-2"/>
          <c:y val="7.407407407407407E-2"/>
          <c:w val="0.93888888888888888"/>
          <c:h val="0.73577136191309422"/>
        </c:manualLayout>
      </c:layout>
      <c:lineChart>
        <c:grouping val="standard"/>
        <c:varyColors val="0"/>
        <c:ser>
          <c:idx val="0"/>
          <c:order val="0"/>
          <c:tx>
            <c:strRef>
              <c:f>Silver_pivots!$L$2</c:f>
              <c:strCache>
                <c:ptCount val="1"/>
                <c:pt idx="0">
                  <c:v>Max of Silver Price per Troy Ounce</c:v>
                </c:pt>
              </c:strCache>
            </c:strRef>
          </c:tx>
          <c:spPr>
            <a:ln w="28575" cap="rnd">
              <a:solidFill>
                <a:schemeClr val="accent1"/>
              </a:solidFill>
              <a:round/>
            </a:ln>
            <a:effectLst/>
          </c:spPr>
          <c:marker>
            <c:symbol val="none"/>
          </c:marker>
          <c:dLbls>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Silver_pivots!$K$3:$K$4</c:f>
              <c:strCache>
                <c:ptCount val="1"/>
                <c:pt idx="0">
                  <c:v>Jul</c:v>
                </c:pt>
              </c:strCache>
            </c:strRef>
          </c:cat>
          <c:val>
            <c:numRef>
              <c:f>Silver_pivots!$L$3:$L$4</c:f>
              <c:numCache>
                <c:formatCode>General</c:formatCode>
                <c:ptCount val="1"/>
                <c:pt idx="0">
                  <c:v>7.1457780000000009</c:v>
                </c:pt>
              </c:numCache>
            </c:numRef>
          </c:val>
          <c:smooth val="0"/>
          <c:extLst>
            <c:ext xmlns:c16="http://schemas.microsoft.com/office/drawing/2014/chart" uri="{C3380CC4-5D6E-409C-BE32-E72D297353CC}">
              <c16:uniqueId val="{00000000-619B-442B-B64B-3DF915C39515}"/>
            </c:ext>
          </c:extLst>
        </c:ser>
        <c:ser>
          <c:idx val="1"/>
          <c:order val="1"/>
          <c:tx>
            <c:strRef>
              <c:f>Silver_pivots!$M$2</c:f>
              <c:strCache>
                <c:ptCount val="1"/>
                <c:pt idx="0">
                  <c:v>Min of Silver Price per Troy Ounce</c:v>
                </c:pt>
              </c:strCache>
            </c:strRef>
          </c:tx>
          <c:spPr>
            <a:ln w="28575" cap="rnd">
              <a:solidFill>
                <a:schemeClr val="accent2"/>
              </a:solidFill>
              <a:round/>
            </a:ln>
            <a:effectLst/>
          </c:spPr>
          <c:marker>
            <c:symbol val="none"/>
          </c:marker>
          <c:dLbls>
            <c:numFmt formatCode="[$₹-4009]\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Silver_pivots!$K$3:$K$4</c:f>
              <c:strCache>
                <c:ptCount val="1"/>
                <c:pt idx="0">
                  <c:v>Jul</c:v>
                </c:pt>
              </c:strCache>
            </c:strRef>
          </c:cat>
          <c:val>
            <c:numRef>
              <c:f>Silver_pivots!$M$3:$M$4</c:f>
              <c:numCache>
                <c:formatCode>General</c:formatCode>
                <c:ptCount val="1"/>
                <c:pt idx="0">
                  <c:v>7.1457780000000009</c:v>
                </c:pt>
              </c:numCache>
            </c:numRef>
          </c:val>
          <c:smooth val="0"/>
          <c:extLst>
            <c:ext xmlns:c16="http://schemas.microsoft.com/office/drawing/2014/chart" uri="{C3380CC4-5D6E-409C-BE32-E72D297353CC}">
              <c16:uniqueId val="{00000001-619B-442B-B64B-3DF915C39515}"/>
            </c:ext>
          </c:extLst>
        </c:ser>
        <c:dLbls>
          <c:dLblPos val="t"/>
          <c:showLegendKey val="0"/>
          <c:showVal val="1"/>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225819712"/>
        <c:axId val="225817792"/>
      </c:lineChart>
      <c:catAx>
        <c:axId val="22581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817792"/>
        <c:crosses val="autoZero"/>
        <c:auto val="1"/>
        <c:lblAlgn val="ctr"/>
        <c:lblOffset val="100"/>
        <c:noMultiLvlLbl val="0"/>
      </c:catAx>
      <c:valAx>
        <c:axId val="225817792"/>
        <c:scaling>
          <c:orientation val="minMax"/>
        </c:scaling>
        <c:delete val="1"/>
        <c:axPos val="l"/>
        <c:numFmt formatCode="General" sourceLinked="1"/>
        <c:majorTickMark val="none"/>
        <c:minorTickMark val="none"/>
        <c:tickLblPos val="nextTo"/>
        <c:crossAx val="225819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25400</xdr:colOff>
      <xdr:row>2</xdr:row>
      <xdr:rowOff>114301</xdr:rowOff>
    </xdr:from>
    <xdr:to>
      <xdr:col>8</xdr:col>
      <xdr:colOff>338666</xdr:colOff>
      <xdr:row>20</xdr:row>
      <xdr:rowOff>158751</xdr:rowOff>
    </xdr:to>
    <xdr:graphicFrame macro="">
      <xdr:nvGraphicFramePr>
        <xdr:cNvPr id="2" name="Chart 1">
          <a:extLst>
            <a:ext uri="{FF2B5EF4-FFF2-40B4-BE49-F238E27FC236}">
              <a16:creationId xmlns:a16="http://schemas.microsoft.com/office/drawing/2014/main" id="{029D209B-6A0F-490E-B612-B057F2359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370418</xdr:colOff>
      <xdr:row>2</xdr:row>
      <xdr:rowOff>120650</xdr:rowOff>
    </xdr:from>
    <xdr:to>
      <xdr:col>16</xdr:col>
      <xdr:colOff>433918</xdr:colOff>
      <xdr:row>20</xdr:row>
      <xdr:rowOff>158750</xdr:rowOff>
    </xdr:to>
    <xdr:graphicFrame macro="">
      <xdr:nvGraphicFramePr>
        <xdr:cNvPr id="3" name="Chart 2">
          <a:extLst>
            <a:ext uri="{FF2B5EF4-FFF2-40B4-BE49-F238E27FC236}">
              <a16:creationId xmlns:a16="http://schemas.microsoft.com/office/drawing/2014/main" id="{4422E43A-F4DC-4931-B930-75536D300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31750</xdr:colOff>
      <xdr:row>1</xdr:row>
      <xdr:rowOff>60325</xdr:rowOff>
    </xdr:from>
    <xdr:to>
      <xdr:col>8</xdr:col>
      <xdr:colOff>349249</xdr:colOff>
      <xdr:row>2</xdr:row>
      <xdr:rowOff>52917</xdr:rowOff>
    </xdr:to>
    <mc:AlternateContent xmlns:mc="http://schemas.openxmlformats.org/markup-compatibility/2006" xmlns:a14="http://schemas.microsoft.com/office/drawing/2010/main">
      <mc:Choice Requires="a14">
        <xdr:graphicFrame macro="">
          <xdr:nvGraphicFramePr>
            <xdr:cNvPr id="4" name="Years (Month)">
              <a:extLst>
                <a:ext uri="{FF2B5EF4-FFF2-40B4-BE49-F238E27FC236}">
                  <a16:creationId xmlns:a16="http://schemas.microsoft.com/office/drawing/2014/main" id="{953A1BE6-5968-1884-B347-A14F0F4EF235}"/>
                </a:ext>
              </a:extLst>
            </xdr:cNvPr>
            <xdr:cNvGraphicFramePr/>
          </xdr:nvGraphicFramePr>
          <xdr:xfrm>
            <a:off x="0" y="0"/>
            <a:ext cx="0" cy="0"/>
          </xdr:xfrm>
          <a:graphic>
            <a:graphicData uri="http://schemas.microsoft.com/office/drawing/2010/slicer">
              <sle:slicer xmlns:sle="http://schemas.microsoft.com/office/drawing/2010/slicer" name="Years (Month)"/>
            </a:graphicData>
          </a:graphic>
        </xdr:graphicFrame>
      </mc:Choice>
      <mc:Fallback xmlns="">
        <xdr:sp macro="" textlink="">
          <xdr:nvSpPr>
            <xdr:cNvPr id="0" name=""/>
            <xdr:cNvSpPr>
              <a:spLocks noTextEdit="1"/>
            </xdr:cNvSpPr>
          </xdr:nvSpPr>
          <xdr:spPr>
            <a:xfrm>
              <a:off x="31750" y="1160992"/>
              <a:ext cx="5228166"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13230</xdr:colOff>
      <xdr:row>21</xdr:row>
      <xdr:rowOff>34395</xdr:rowOff>
    </xdr:from>
    <xdr:to>
      <xdr:col>8</xdr:col>
      <xdr:colOff>338666</xdr:colOff>
      <xdr:row>41</xdr:row>
      <xdr:rowOff>74082</xdr:rowOff>
    </xdr:to>
    <xdr:graphicFrame macro="">
      <xdr:nvGraphicFramePr>
        <xdr:cNvPr id="5" name="Chart 4">
          <a:extLst>
            <a:ext uri="{FF2B5EF4-FFF2-40B4-BE49-F238E27FC236}">
              <a16:creationId xmlns:a16="http://schemas.microsoft.com/office/drawing/2014/main" id="{327310A9-AF1A-4D37-9E6E-FAC64C9B73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370417</xdr:colOff>
      <xdr:row>21</xdr:row>
      <xdr:rowOff>23812</xdr:rowOff>
    </xdr:from>
    <xdr:to>
      <xdr:col>16</xdr:col>
      <xdr:colOff>433917</xdr:colOff>
      <xdr:row>41</xdr:row>
      <xdr:rowOff>63499</xdr:rowOff>
    </xdr:to>
    <xdr:graphicFrame macro="">
      <xdr:nvGraphicFramePr>
        <xdr:cNvPr id="6" name="Chart 5">
          <a:extLst>
            <a:ext uri="{FF2B5EF4-FFF2-40B4-BE49-F238E27FC236}">
              <a16:creationId xmlns:a16="http://schemas.microsoft.com/office/drawing/2014/main" id="{DF9EA229-C253-475C-99E0-730B5C2F6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476250</xdr:colOff>
      <xdr:row>2</xdr:row>
      <xdr:rowOff>116416</xdr:rowOff>
    </xdr:from>
    <xdr:to>
      <xdr:col>24</xdr:col>
      <xdr:colOff>571500</xdr:colOff>
      <xdr:row>20</xdr:row>
      <xdr:rowOff>148167</xdr:rowOff>
    </xdr:to>
    <xdr:graphicFrame macro="">
      <xdr:nvGraphicFramePr>
        <xdr:cNvPr id="7" name="Chart 6">
          <a:extLst>
            <a:ext uri="{FF2B5EF4-FFF2-40B4-BE49-F238E27FC236}">
              <a16:creationId xmlns:a16="http://schemas.microsoft.com/office/drawing/2014/main" id="{52C57069-B047-41FA-B652-10A682EF7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476249</xdr:colOff>
      <xdr:row>20</xdr:row>
      <xdr:rowOff>179915</xdr:rowOff>
    </xdr:from>
    <xdr:to>
      <xdr:col>24</xdr:col>
      <xdr:colOff>582083</xdr:colOff>
      <xdr:row>41</xdr:row>
      <xdr:rowOff>42332</xdr:rowOff>
    </xdr:to>
    <xdr:graphicFrame macro="">
      <xdr:nvGraphicFramePr>
        <xdr:cNvPr id="8" name="Chart 7">
          <a:extLst>
            <a:ext uri="{FF2B5EF4-FFF2-40B4-BE49-F238E27FC236}">
              <a16:creationId xmlns:a16="http://schemas.microsoft.com/office/drawing/2014/main" id="{677EFC5B-C955-4DFB-9B44-909EF4D09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10582</xdr:colOff>
      <xdr:row>2</xdr:row>
      <xdr:rowOff>116417</xdr:rowOff>
    </xdr:from>
    <xdr:to>
      <xdr:col>33</xdr:col>
      <xdr:colOff>52916</xdr:colOff>
      <xdr:row>20</xdr:row>
      <xdr:rowOff>148167</xdr:rowOff>
    </xdr:to>
    <xdr:graphicFrame macro="">
      <xdr:nvGraphicFramePr>
        <xdr:cNvPr id="9" name="Chart 8">
          <a:extLst>
            <a:ext uri="{FF2B5EF4-FFF2-40B4-BE49-F238E27FC236}">
              <a16:creationId xmlns:a16="http://schemas.microsoft.com/office/drawing/2014/main" id="{0A77DF2B-AFBC-41C9-A26D-527B83AAE8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0</xdr:colOff>
      <xdr:row>21</xdr:row>
      <xdr:rowOff>10582</xdr:rowOff>
    </xdr:from>
    <xdr:to>
      <xdr:col>33</xdr:col>
      <xdr:colOff>52917</xdr:colOff>
      <xdr:row>41</xdr:row>
      <xdr:rowOff>21167</xdr:rowOff>
    </xdr:to>
    <xdr:graphicFrame macro="">
      <xdr:nvGraphicFramePr>
        <xdr:cNvPr id="10" name="Chart 9">
          <a:extLst>
            <a:ext uri="{FF2B5EF4-FFF2-40B4-BE49-F238E27FC236}">
              <a16:creationId xmlns:a16="http://schemas.microsoft.com/office/drawing/2014/main" id="{10AFCA78-C51B-4440-AE22-7C4684DB87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8</xdr:col>
      <xdr:colOff>370416</xdr:colOff>
      <xdr:row>1</xdr:row>
      <xdr:rowOff>42333</xdr:rowOff>
    </xdr:from>
    <xdr:to>
      <xdr:col>16</xdr:col>
      <xdr:colOff>433918</xdr:colOff>
      <xdr:row>2</xdr:row>
      <xdr:rowOff>63499</xdr:rowOff>
    </xdr:to>
    <mc:AlternateContent xmlns:mc="http://schemas.openxmlformats.org/markup-compatibility/2006" xmlns:a14="http://schemas.microsoft.com/office/drawing/2010/main">
      <mc:Choice Requires="a14">
        <xdr:graphicFrame macro="">
          <xdr:nvGraphicFramePr>
            <xdr:cNvPr id="11" name="Quarters (Month)">
              <a:extLst>
                <a:ext uri="{FF2B5EF4-FFF2-40B4-BE49-F238E27FC236}">
                  <a16:creationId xmlns:a16="http://schemas.microsoft.com/office/drawing/2014/main" id="{3E83FDBC-2659-4139-B74C-07A17B215AC4}"/>
                </a:ext>
              </a:extLst>
            </xdr:cNvPr>
            <xdr:cNvGraphicFramePr/>
          </xdr:nvGraphicFramePr>
          <xdr:xfrm>
            <a:off x="0" y="0"/>
            <a:ext cx="0" cy="0"/>
          </xdr:xfrm>
          <a:graphic>
            <a:graphicData uri="http://schemas.microsoft.com/office/drawing/2010/slicer">
              <sle:slicer xmlns:sle="http://schemas.microsoft.com/office/drawing/2010/slicer" name="Quarters (Month)"/>
            </a:graphicData>
          </a:graphic>
        </xdr:graphicFrame>
      </mc:Choice>
      <mc:Fallback xmlns="">
        <xdr:sp macro="" textlink="">
          <xdr:nvSpPr>
            <xdr:cNvPr id="0" name=""/>
            <xdr:cNvSpPr>
              <a:spLocks noTextEdit="1"/>
            </xdr:cNvSpPr>
          </xdr:nvSpPr>
          <xdr:spPr>
            <a:xfrm>
              <a:off x="5281083" y="1143000"/>
              <a:ext cx="4974168"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476250</xdr:colOff>
      <xdr:row>1</xdr:row>
      <xdr:rowOff>42333</xdr:rowOff>
    </xdr:from>
    <xdr:to>
      <xdr:col>33</xdr:col>
      <xdr:colOff>63500</xdr:colOff>
      <xdr:row>2</xdr:row>
      <xdr:rowOff>74083</xdr:rowOff>
    </xdr:to>
    <mc:AlternateContent xmlns:mc="http://schemas.openxmlformats.org/markup-compatibility/2006" xmlns:a14="http://schemas.microsoft.com/office/drawing/2010/main">
      <mc:Choice Requires="a14">
        <xdr:graphicFrame macro="">
          <xdr:nvGraphicFramePr>
            <xdr:cNvPr id="12" name="Months (Month)">
              <a:extLst>
                <a:ext uri="{FF2B5EF4-FFF2-40B4-BE49-F238E27FC236}">
                  <a16:creationId xmlns:a16="http://schemas.microsoft.com/office/drawing/2014/main" id="{A30FFA31-EFCE-4BAA-91E2-2218A017D26C}"/>
                </a:ext>
              </a:extLst>
            </xdr:cNvPr>
            <xdr:cNvGraphicFramePr/>
          </xdr:nvGraphicFramePr>
          <xdr:xfrm>
            <a:off x="0" y="0"/>
            <a:ext cx="0" cy="0"/>
          </xdr:xfrm>
          <a:graphic>
            <a:graphicData uri="http://schemas.microsoft.com/office/drawing/2010/slicer">
              <sle:slicer xmlns:sle="http://schemas.microsoft.com/office/drawing/2010/slicer" name="Months (Month)"/>
            </a:graphicData>
          </a:graphic>
        </xdr:graphicFrame>
      </mc:Choice>
      <mc:Fallback xmlns="">
        <xdr:sp macro="" textlink="">
          <xdr:nvSpPr>
            <xdr:cNvPr id="0" name=""/>
            <xdr:cNvSpPr>
              <a:spLocks noTextEdit="1"/>
            </xdr:cNvSpPr>
          </xdr:nvSpPr>
          <xdr:spPr>
            <a:xfrm>
              <a:off x="10297583" y="1143000"/>
              <a:ext cx="10022417" cy="9630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may Ghosh" refreshedDate="45099.025248379628" createdVersion="8" refreshedVersion="8" minRefreshableVersion="3" recordCount="241" xr:uid="{00000000-000A-0000-FFFF-FFFF1D000000}">
  <cacheSource type="worksheet">
    <worksheetSource name="Table1"/>
  </cacheSource>
  <cacheFields count="8">
    <cacheField name="Month" numFmtId="0">
      <sharedItems containsSemiMixedTypes="0" containsNonDate="0" containsDate="1" containsString="0" minDate="1997-03-01T00:00:00" maxDate="2023-12-17T00:00:00" count="241">
        <d v="1997-03-01T00:00:00"/>
        <d v="1997-04-01T00:00:00"/>
        <d v="1997-05-01T00:00:00"/>
        <d v="1997-06-01T00:00:00"/>
        <d v="1997-07-01T00:00:00"/>
        <d v="1997-08-01T00:00:00"/>
        <d v="1997-09-01T00:00:00"/>
        <d v="1997-10-01T00:00:00"/>
        <d v="1997-11-01T00:00:00"/>
        <d v="1997-12-01T00:00:00"/>
        <d v="1998-01-01T00:00:00"/>
        <d v="1998-02-01T00:00:00"/>
        <d v="1998-03-01T00:00:00"/>
        <d v="1998-04-01T00:00:00"/>
        <d v="1998-05-01T00:00:00"/>
        <d v="1998-06-01T00:00:00"/>
        <d v="1998-07-01T00:00:00"/>
        <d v="1998-08-01T00:00:00"/>
        <d v="1998-09-01T00:00:00"/>
        <d v="1998-10-01T00:00:00"/>
        <d v="1998-11-01T00:00:00"/>
        <d v="1998-12-01T00:00:00"/>
        <d v="1999-01-01T00:00:00"/>
        <d v="1999-02-01T00:00:00"/>
        <d v="1999-03-01T00:00:00"/>
        <d v="1999-04-01T00:00:00"/>
        <d v="1999-05-01T00:00:00"/>
        <d v="1999-06-01T00:00:00"/>
        <d v="1999-07-01T00:00:00"/>
        <d v="1999-08-01T00:00:00"/>
        <d v="1999-09-01T00:00:00"/>
        <d v="1999-10-01T00:00:00"/>
        <d v="1999-11-01T00:00:00"/>
        <d v="1999-12-01T00:00:00"/>
        <d v="2000-01-01T00:00:00"/>
        <d v="2000-02-01T00:00:00"/>
        <d v="2000-03-01T00:00:00"/>
        <d v="2000-04-01T00:00:00"/>
        <d v="2000-05-01T00:00:00"/>
        <d v="2000-06-01T00:00:00"/>
        <d v="2000-07-01T00:00:00"/>
        <d v="2000-08-01T00:00:00"/>
        <d v="2000-09-01T00:00:00"/>
        <d v="2000-10-01T00:00:00"/>
        <d v="2000-11-01T00:00:00"/>
        <d v="2000-12-01T00:00:00"/>
        <d v="2023-01-01T00:00:00"/>
        <d v="2023-02-01T00:00:00"/>
        <d v="2023-03-01T00:00:00"/>
        <d v="2023-04-01T00:00:00"/>
        <d v="2023-05-01T00:00:00"/>
        <d v="2023-06-01T00:00:00"/>
        <d v="2023-07-01T00:00:00"/>
        <d v="2023-08-01T00:00:00"/>
        <d v="2023-09-01T00:00:00"/>
        <d v="2023-10-01T00:00:00"/>
        <d v="2023-11-01T00:00:00"/>
        <d v="2023-12-01T00:00:00"/>
        <d v="2023-01-02T00:00:00"/>
        <d v="2023-02-02T00:00:00"/>
        <d v="2023-03-02T00:00:00"/>
        <d v="2023-04-02T00:00:00"/>
        <d v="2023-05-02T00:00:00"/>
        <d v="2023-06-02T00:00:00"/>
        <d v="2023-07-02T00:00:00"/>
        <d v="2023-08-02T00:00:00"/>
        <d v="2023-09-02T00:00:00"/>
        <d v="2023-10-02T00:00:00"/>
        <d v="2023-11-02T00:00:00"/>
        <d v="2023-12-02T00:00:00"/>
        <d v="2023-01-03T00:00:00"/>
        <d v="2023-02-03T00:00:00"/>
        <d v="2023-03-03T00:00:00"/>
        <d v="2023-04-03T00:00:00"/>
        <d v="2023-05-03T00:00:00"/>
        <d v="2023-06-03T00:00:00"/>
        <d v="2023-07-03T00:00:00"/>
        <d v="2023-08-03T00:00:00"/>
        <d v="2023-09-03T00:00:00"/>
        <d v="2023-10-03T00:00:00"/>
        <d v="2023-11-03T00:00:00"/>
        <d v="2023-12-03T00:00:00"/>
        <d v="2023-01-04T00:00:00"/>
        <d v="2023-02-04T00:00:00"/>
        <d v="2023-03-04T00:00:00"/>
        <d v="2023-04-04T00:00:00"/>
        <d v="2023-05-04T00:00:00"/>
        <d v="2023-06-04T00:00:00"/>
        <d v="2023-07-04T00:00:00"/>
        <d v="2023-08-04T00:00:00"/>
        <d v="2023-09-04T00:00:00"/>
        <d v="2023-10-04T00:00:00"/>
        <d v="2023-11-04T00:00:00"/>
        <d v="2023-12-04T00:00:00"/>
        <d v="2023-01-05T00:00:00"/>
        <d v="2023-02-05T00:00:00"/>
        <d v="2023-03-05T00:00:00"/>
        <d v="2023-04-05T00:00:00"/>
        <d v="2023-05-05T00:00:00"/>
        <d v="2023-06-05T00:00:00"/>
        <d v="2023-07-05T00:00:00"/>
        <d v="2023-08-05T00:00:00"/>
        <d v="2023-09-05T00:00:00"/>
        <d v="2023-10-05T00:00:00"/>
        <d v="2023-11-05T00:00:00"/>
        <d v="2023-12-05T00:00:00"/>
        <d v="2023-01-06T00:00:00"/>
        <d v="2023-02-06T00:00:00"/>
        <d v="2023-03-06T00:00:00"/>
        <d v="2023-04-06T00:00:00"/>
        <d v="2023-05-06T00:00:00"/>
        <d v="2023-06-06T00:00:00"/>
        <d v="2023-07-06T00:00:00"/>
        <d v="2023-08-06T00:00:00"/>
        <d v="2023-09-06T00:00:00"/>
        <d v="2023-10-06T00:00:00"/>
        <d v="2023-11-06T00:00:00"/>
        <d v="2023-12-06T00:00:00"/>
        <d v="2023-01-07T00:00:00"/>
        <d v="2023-02-07T00:00:00"/>
        <d v="2023-03-07T00:00:00"/>
        <d v="2023-04-07T00:00:00"/>
        <d v="2023-05-07T00:00:00"/>
        <d v="2023-06-07T00:00:00"/>
        <d v="2023-07-07T00:00:00"/>
        <d v="2023-08-07T00:00:00"/>
        <d v="2023-09-07T00:00:00"/>
        <d v="2023-10-07T00:00:00"/>
        <d v="2023-11-07T00:00:00"/>
        <d v="2023-12-07T00:00:00"/>
        <d v="2023-01-08T00:00:00"/>
        <d v="2023-02-08T00:00:00"/>
        <d v="2023-03-08T00:00:00"/>
        <d v="2023-04-08T00:00:00"/>
        <d v="2023-05-08T00:00:00"/>
        <d v="2023-06-08T00:00:00"/>
        <d v="2023-07-08T00:00:00"/>
        <d v="2023-08-08T00:00:00"/>
        <d v="2023-09-08T00:00:00"/>
        <d v="2023-10-08T00:00:00"/>
        <d v="2023-11-08T00:00:00"/>
        <d v="2023-12-08T00:00:00"/>
        <d v="2023-01-09T00:00:00"/>
        <d v="2023-02-09T00:00:00"/>
        <d v="2023-03-09T00:00:00"/>
        <d v="2023-04-09T00:00:00"/>
        <d v="2023-05-09T00:00:00"/>
        <d v="2023-06-09T00:00:00"/>
        <d v="2023-07-09T00:00:00"/>
        <d v="2023-08-09T00:00:00"/>
        <d v="2023-09-09T00:00:00"/>
        <d v="2023-10-09T00:00:00"/>
        <d v="2023-11-09T00:00:00"/>
        <d v="2023-12-09T00:00:00"/>
        <d v="2023-01-10T00:00:00"/>
        <d v="2023-02-10T00:00:00"/>
        <d v="2023-03-10T00:00:00"/>
        <d v="2023-04-10T00:00:00"/>
        <d v="2023-05-10T00:00:00"/>
        <d v="2023-06-10T00:00:00"/>
        <d v="2023-07-10T00:00:00"/>
        <d v="2023-08-10T00:00:00"/>
        <d v="2023-09-10T00:00:00"/>
        <d v="2023-10-10T00:00:00"/>
        <d v="2023-11-10T00:00:00"/>
        <d v="2023-12-10T00:00:00"/>
        <d v="2023-01-11T00:00:00"/>
        <d v="2023-02-11T00:00:00"/>
        <d v="2023-03-11T00:00:00"/>
        <d v="2023-04-11T00:00:00"/>
        <d v="2023-05-11T00:00:00"/>
        <d v="2023-06-11T00:00:00"/>
        <d v="2023-07-11T00:00:00"/>
        <d v="2023-08-11T00:00:00"/>
        <d v="2023-09-11T00:00:00"/>
        <d v="2023-10-11T00:00:00"/>
        <d v="2023-11-11T00:00:00"/>
        <d v="2023-12-11T00:00:00"/>
        <d v="2023-01-12T00:00:00"/>
        <d v="2023-02-12T00:00:00"/>
        <d v="2023-03-12T00:00:00"/>
        <d v="2023-04-12T00:00:00"/>
        <d v="2023-05-12T00:00:00"/>
        <d v="2023-06-12T00:00:00"/>
        <d v="2023-07-12T00:00:00"/>
        <d v="2023-08-12T00:00:00"/>
        <d v="2023-09-12T00:00:00"/>
        <d v="2023-10-12T00:00:00"/>
        <d v="2023-11-12T00:00:00"/>
        <d v="2023-12-12T00:00:00"/>
        <d v="2023-01-13T00:00:00"/>
        <d v="2023-02-13T00:00:00"/>
        <d v="2023-03-13T00:00:00"/>
        <d v="2023-04-13T00:00:00"/>
        <d v="2023-05-13T00:00:00"/>
        <d v="2023-06-13T00:00:00"/>
        <d v="2023-07-13T00:00:00"/>
        <d v="2023-08-13T00:00:00"/>
        <d v="2023-09-13T00:00:00"/>
        <d v="2023-10-13T00:00:00"/>
        <d v="2023-11-13T00:00:00"/>
        <d v="2023-12-13T00:00:00"/>
        <d v="2023-01-14T00:00:00"/>
        <d v="2023-02-14T00:00:00"/>
        <d v="2023-03-14T00:00:00"/>
        <d v="2023-04-14T00:00:00"/>
        <d v="2023-05-14T00:00:00"/>
        <d v="2023-06-14T00:00:00"/>
        <d v="2023-07-14T00:00:00"/>
        <d v="2023-08-14T00:00:00"/>
        <d v="2023-09-14T00:00:00"/>
        <d v="2023-10-14T00:00:00"/>
        <d v="2023-11-14T00:00:00"/>
        <d v="2023-12-14T00:00:00"/>
        <d v="2023-01-15T00:00:00"/>
        <d v="2023-02-15T00:00:00"/>
        <d v="2023-03-15T00:00:00"/>
        <d v="2023-04-15T00:00:00"/>
        <d v="2023-05-15T00:00:00"/>
        <d v="2023-06-15T00:00:00"/>
        <d v="2023-07-15T00:00:00"/>
        <d v="2023-08-15T00:00:00"/>
        <d v="2023-09-15T00:00:00"/>
        <d v="2023-10-15T00:00:00"/>
        <d v="2023-11-15T00:00:00"/>
        <d v="2023-12-15T00:00:00"/>
        <d v="2023-01-16T00:00:00"/>
        <d v="2023-02-16T00:00:00"/>
        <d v="2023-03-16T00:00:00"/>
        <d v="2023-04-16T00:00:00"/>
        <d v="2023-05-16T00:00:00"/>
        <d v="2023-06-16T00:00:00"/>
        <d v="2023-07-16T00:00:00"/>
        <d v="2023-08-16T00:00:00"/>
        <d v="2023-09-16T00:00:00"/>
        <d v="2023-10-16T00:00:00"/>
        <d v="2023-11-16T00:00:00"/>
        <d v="2023-12-16T00:00:00"/>
        <d v="2023-01-17T00:00:00"/>
        <d v="2023-02-17T00:00:00"/>
        <d v="2023-03-17T00:00:00"/>
      </sharedItems>
      <fieldGroup par="7"/>
    </cacheField>
    <cacheField name="SilverPrice" numFmtId="165">
      <sharedItems containsSemiMixedTypes="0" containsString="0" containsNumber="1" minValue="155.80000000000001" maxValue="1895.06"/>
    </cacheField>
    <cacheField name="GoldPrice" numFmtId="166">
      <sharedItems containsSemiMixedTypes="0" containsString="0" containsNumber="1" minValue="11084.77" maxValue="95194.240000000005"/>
    </cacheField>
    <cacheField name="Silver Price per Troy Ounce" numFmtId="166">
      <sharedItems containsSemiMixedTypes="0" containsString="0" containsNumber="1" minValue="4.9544400000000008" maxValue="60.262908000000003"/>
    </cacheField>
    <cacheField name="Gold Price per Troy Ounce" numFmtId="166">
      <sharedItems containsSemiMixedTypes="0" containsString="0" containsNumber="1" minValue="352.49568600000003" maxValue="3027.1768320000001"/>
    </cacheField>
    <cacheField name="Months (Month)" numFmtId="0" databaseField="0">
      <fieldGroup base="0">
        <rangePr groupBy="months" startDate="1997-03-01T00:00:00" endDate="2023-12-17T00:00:00"/>
        <groupItems count="14">
          <s v="&lt;3/1/1997"/>
          <s v="Jan"/>
          <s v="Feb"/>
          <s v="Mar"/>
          <s v="Apr"/>
          <s v="May"/>
          <s v="Jun"/>
          <s v="Jul"/>
          <s v="Aug"/>
          <s v="Sep"/>
          <s v="Oct"/>
          <s v="Nov"/>
          <s v="Dec"/>
          <s v="&gt;12/17/2023"/>
        </groupItems>
      </fieldGroup>
    </cacheField>
    <cacheField name="Quarters (Month)" numFmtId="0" databaseField="0">
      <fieldGroup base="0">
        <rangePr groupBy="quarters" startDate="1997-03-01T00:00:00" endDate="2023-12-17T00:00:00"/>
        <groupItems count="6">
          <s v="&lt;3/1/1997"/>
          <s v="Qtr1"/>
          <s v="Qtr2"/>
          <s v="Qtr3"/>
          <s v="Qtr4"/>
          <s v="&gt;12/17/2023"/>
        </groupItems>
      </fieldGroup>
    </cacheField>
    <cacheField name="Years (Month)" numFmtId="0" databaseField="0">
      <fieldGroup base="0">
        <rangePr groupBy="years" startDate="1997-03-01T00:00:00" endDate="2023-12-17T00:00:00"/>
        <groupItems count="29">
          <s v="&lt;3/1/1997"/>
          <s v="1997"/>
          <s v="1998"/>
          <s v="1999"/>
          <s v="2000"/>
          <s v="2001"/>
          <s v="2002"/>
          <s v="2003"/>
          <s v="2004"/>
          <s v="2005"/>
          <s v="2006"/>
          <s v="2007"/>
          <s v="2008"/>
          <s v="2009"/>
          <s v="2010"/>
          <s v="2011"/>
          <s v="2012"/>
          <s v="2013"/>
          <s v="2014"/>
          <s v="2015"/>
          <s v="2016"/>
          <s v="2017"/>
          <s v="2018"/>
          <s v="2019"/>
          <s v="2020"/>
          <s v="2021"/>
          <s v="2022"/>
          <s v="2023"/>
          <s v="&gt;12/17/2023"/>
        </groupItems>
      </fieldGroup>
    </cacheField>
  </cacheFields>
  <extLst>
    <ext xmlns:x14="http://schemas.microsoft.com/office/spreadsheetml/2009/9/main" uri="{725AE2AE-9491-48be-B2B4-4EB974FC3084}">
      <x14:pivotCacheDefinition pivotCacheId="1383195673"/>
    </ext>
  </extLst>
</pivotCacheDefinition>
</file>

<file path=xl/pivotCache/pivotCacheRecords1.xml><?xml version="1.0" encoding="utf-8"?>
<pivotCacheRecords xmlns="http://schemas.openxmlformats.org/spreadsheetml/2006/main" xmlns:r="http://schemas.openxmlformats.org/officeDocument/2006/relationships" count="241">
  <r>
    <x v="0"/>
    <n v="186.48"/>
    <n v="12619.24"/>
    <n v="5.9300639999999998"/>
    <n v="401.291832"/>
  </r>
  <r>
    <x v="1"/>
    <n v="170.65"/>
    <n v="12338.59"/>
    <n v="5.4266699999999997"/>
    <n v="392.36716200000001"/>
  </r>
  <r>
    <x v="2"/>
    <n v="170.44"/>
    <n v="12314.94"/>
    <n v="5.4199920000000006"/>
    <n v="391.615092"/>
  </r>
  <r>
    <x v="3"/>
    <n v="169.96"/>
    <n v="12202.78"/>
    <n v="5.4047280000000004"/>
    <n v="388.048404"/>
  </r>
  <r>
    <x v="4"/>
    <n v="155.80000000000001"/>
    <n v="11582.07"/>
    <n v="4.9544400000000008"/>
    <n v="368.30982599999999"/>
  </r>
  <r>
    <x v="5"/>
    <n v="162.16"/>
    <n v="11640.38"/>
    <n v="5.1566879999999999"/>
    <n v="370.16408399999995"/>
  </r>
  <r>
    <x v="6"/>
    <n v="172.13"/>
    <n v="11755.57"/>
    <n v="5.4737340000000003"/>
    <n v="373.82712600000002"/>
  </r>
  <r>
    <x v="7"/>
    <n v="181.57"/>
    <n v="11769.89"/>
    <n v="5.7739259999999994"/>
    <n v="374.28250200000002"/>
  </r>
  <r>
    <x v="8"/>
    <n v="187.99"/>
    <n v="11370.19"/>
    <n v="5.9780820000000006"/>
    <n v="361.57204200000001"/>
  </r>
  <r>
    <x v="9"/>
    <n v="224.16"/>
    <n v="11324.79"/>
    <n v="7.1282880000000004"/>
    <n v="360.12832200000003"/>
  </r>
  <r>
    <x v="10"/>
    <n v="230.08"/>
    <n v="11378.25"/>
    <n v="7.3165440000000004"/>
    <n v="361.82835"/>
  </r>
  <r>
    <x v="11"/>
    <n v="261.75"/>
    <n v="11576.23"/>
    <n v="8.3236499999999989"/>
    <n v="368.12411399999996"/>
  </r>
  <r>
    <x v="12"/>
    <n v="243.81"/>
    <n v="11690.84"/>
    <n v="7.753158"/>
    <n v="371.76871199999999"/>
  </r>
  <r>
    <x v="13"/>
    <n v="249.37"/>
    <n v="12225.02"/>
    <n v="7.9299660000000003"/>
    <n v="388.75563600000004"/>
  </r>
  <r>
    <x v="14"/>
    <n v="225.54"/>
    <n v="12075.24"/>
    <n v="7.1721719999999998"/>
    <n v="383.99263199999996"/>
  </r>
  <r>
    <x v="15"/>
    <n v="222.24"/>
    <n v="12349.86"/>
    <n v="7.0672320000000006"/>
    <n v="392.72554800000006"/>
  </r>
  <r>
    <x v="16"/>
    <n v="232.46"/>
    <n v="12450.03"/>
    <n v="7.3922280000000002"/>
    <n v="395.910954"/>
  </r>
  <r>
    <x v="17"/>
    <n v="220.73"/>
    <n v="12142.73"/>
    <n v="7.0192139999999998"/>
    <n v="386.13881400000002"/>
  </r>
  <r>
    <x v="18"/>
    <n v="213.74"/>
    <n v="12287.69"/>
    <n v="6.7969320000000009"/>
    <n v="390.74854200000004"/>
  </r>
  <r>
    <x v="19"/>
    <n v="211.8"/>
    <n v="12531.16"/>
    <n v="6.735240000000001"/>
    <n v="398.49088799999998"/>
  </r>
  <r>
    <x v="20"/>
    <n v="211.21"/>
    <n v="12463.97"/>
    <n v="6.7164780000000004"/>
    <n v="396.35424599999999"/>
  </r>
  <r>
    <x v="21"/>
    <n v="207.96"/>
    <n v="12412.18"/>
    <n v="6.6131280000000006"/>
    <n v="394.70732400000003"/>
  </r>
  <r>
    <x v="22"/>
    <n v="219.44"/>
    <n v="12203.2"/>
    <n v="6.978192"/>
    <n v="388.06176000000005"/>
  </r>
  <r>
    <x v="23"/>
    <n v="235.52"/>
    <n v="12203.06"/>
    <n v="7.4895360000000002"/>
    <n v="388.05730799999998"/>
  </r>
  <r>
    <x v="24"/>
    <n v="220.61"/>
    <n v="12135.19"/>
    <n v="7.0153980000000002"/>
    <n v="385.89904200000001"/>
  </r>
  <r>
    <x v="25"/>
    <n v="217.57"/>
    <n v="12075.25"/>
    <n v="6.9187259999999995"/>
    <n v="383.99295000000001"/>
  </r>
  <r>
    <x v="26"/>
    <n v="226.61"/>
    <n v="11823.6"/>
    <n v="7.2061980000000005"/>
    <n v="375.99048000000005"/>
  </r>
  <r>
    <x v="27"/>
    <n v="219.02"/>
    <n v="11272.2"/>
    <n v="6.9648360000000009"/>
    <n v="358.45596000000006"/>
  </r>
  <r>
    <x v="28"/>
    <n v="226.31"/>
    <n v="11084.77"/>
    <n v="7.1966580000000002"/>
    <n v="352.49568600000003"/>
  </r>
  <r>
    <x v="29"/>
    <n v="230.06"/>
    <n v="11155.98"/>
    <n v="7.3159080000000003"/>
    <n v="354.76016399999997"/>
  </r>
  <r>
    <x v="30"/>
    <n v="229.82"/>
    <n v="11526.3"/>
    <n v="7.3082760000000002"/>
    <n v="366.53634"/>
  </r>
  <r>
    <x v="31"/>
    <n v="235.38"/>
    <n v="13502.09"/>
    <n v="7.4850840000000005"/>
    <n v="429.36646200000001"/>
  </r>
  <r>
    <x v="32"/>
    <n v="225.32"/>
    <n v="12723.39"/>
    <n v="7.1651759999999998"/>
    <n v="404.60380200000003"/>
  </r>
  <r>
    <x v="33"/>
    <n v="226.61"/>
    <n v="12309.24"/>
    <n v="7.2061980000000005"/>
    <n v="391.433832"/>
  </r>
  <r>
    <x v="34"/>
    <n v="227.98"/>
    <n v="12382.68"/>
    <n v="7.2497639999999999"/>
    <n v="393.76922400000001"/>
  </r>
  <r>
    <x v="35"/>
    <n v="231"/>
    <n v="13077.75"/>
    <n v="7.3458000000000006"/>
    <n v="415.87245000000001"/>
  </r>
  <r>
    <x v="36"/>
    <n v="222.37"/>
    <n v="12483.33"/>
    <n v="7.0713660000000003"/>
    <n v="396.96989400000001"/>
  </r>
  <r>
    <x v="37"/>
    <n v="222.72"/>
    <n v="12205.39"/>
    <n v="7.0824959999999999"/>
    <n v="388.13140199999998"/>
  </r>
  <r>
    <x v="38"/>
    <n v="221.88"/>
    <n v="12100.23"/>
    <n v="7.0557840000000001"/>
    <n v="384.78731399999998"/>
  </r>
  <r>
    <x v="39"/>
    <n v="225.78"/>
    <n v="12769.55"/>
    <n v="7.1798040000000007"/>
    <n v="406.07168999999999"/>
  </r>
  <r>
    <x v="40"/>
    <n v="224.71"/>
    <n v="12609.06"/>
    <n v="7.1457780000000009"/>
    <n v="400.96810799999997"/>
  </r>
  <r>
    <x v="41"/>
    <n v="225.15"/>
    <n v="12541.03"/>
    <n v="7.1597700000000009"/>
    <n v="398.80475400000006"/>
  </r>
  <r>
    <x v="42"/>
    <n v="226.92"/>
    <n v="12558.9"/>
    <n v="7.216056"/>
    <n v="399.37302"/>
  </r>
  <r>
    <x v="43"/>
    <n v="226.27"/>
    <n v="12515.53"/>
    <n v="7.1953860000000001"/>
    <n v="397.993854"/>
  </r>
  <r>
    <x v="44"/>
    <n v="220.78"/>
    <n v="12444.55"/>
    <n v="7.020804"/>
    <n v="395.73669000000001"/>
  </r>
  <r>
    <x v="45"/>
    <n v="218.04"/>
    <n v="12690.44"/>
    <n v="6.9336719999999996"/>
    <n v="403.555992"/>
  </r>
  <r>
    <x v="46"/>
    <n v="218.83"/>
    <n v="12355.9"/>
    <n v="6.958794000000001"/>
    <n v="392.91762"/>
  </r>
  <r>
    <x v="47"/>
    <n v="212.75"/>
    <n v="12181.9"/>
    <n v="6.7654500000000004"/>
    <n v="387.38441999999998"/>
  </r>
  <r>
    <x v="48"/>
    <n v="205.1"/>
    <n v="12262.59"/>
    <n v="6.5221800000000005"/>
    <n v="389.95036199999998"/>
  </r>
  <r>
    <x v="49"/>
    <n v="205.51"/>
    <n v="12186.79"/>
    <n v="6.5352180000000004"/>
    <n v="387.53992199999999"/>
  </r>
  <r>
    <x v="50"/>
    <n v="208.12"/>
    <n v="12778.39"/>
    <n v="6.6182160000000003"/>
    <n v="406.352802"/>
  </r>
  <r>
    <x v="51"/>
    <n v="205.32"/>
    <n v="12702.23"/>
    <n v="6.5291760000000005"/>
    <n v="403.93091400000003"/>
  </r>
  <r>
    <x v="52"/>
    <n v="200.56"/>
    <n v="12611.85"/>
    <n v="6.3778080000000008"/>
    <n v="401.05683000000005"/>
  </r>
  <r>
    <x v="53"/>
    <n v="198.27"/>
    <n v="12836.74"/>
    <n v="6.3049860000000004"/>
    <n v="408.20833199999998"/>
  </r>
  <r>
    <x v="54"/>
    <n v="209.25"/>
    <n v="13503.83"/>
    <n v="6.6541499999999996"/>
    <n v="429.42179400000003"/>
  </r>
  <r>
    <x v="55"/>
    <n v="212.19"/>
    <n v="13592.68"/>
    <n v="6.7476419999999999"/>
    <n v="432.24722400000002"/>
  </r>
  <r>
    <x v="56"/>
    <n v="197.92"/>
    <n v="13254.95"/>
    <n v="6.2938559999999999"/>
    <n v="421.50741000000005"/>
  </r>
  <r>
    <x v="57"/>
    <n v="209.23"/>
    <n v="13217.92"/>
    <n v="6.6535140000000004"/>
    <n v="420.32985600000001"/>
  </r>
  <r>
    <x v="58"/>
    <n v="217.59"/>
    <n v="13606.99"/>
    <n v="6.9193620000000005"/>
    <n v="432.70228200000003"/>
  </r>
  <r>
    <x v="59"/>
    <n v="216.57"/>
    <n v="14388.34"/>
    <n v="6.8869259999999999"/>
    <n v="457.54921200000001"/>
  </r>
  <r>
    <x v="60"/>
    <n v="222.74"/>
    <n v="14332.32"/>
    <n v="7.0831320000000009"/>
    <n v="455.76777599999997"/>
  </r>
  <r>
    <x v="61"/>
    <n v="225.27"/>
    <n v="14806.95"/>
    <n v="7.1635860000000005"/>
    <n v="470.86101000000002"/>
  </r>
  <r>
    <x v="62"/>
    <n v="232.04"/>
    <n v="15410.01"/>
    <n v="7.3788720000000003"/>
    <n v="490.038318"/>
  </r>
  <r>
    <x v="63"/>
    <n v="240.95"/>
    <n v="15725.33"/>
    <n v="7.66221"/>
    <n v="500.065494"/>
  </r>
  <r>
    <x v="64"/>
    <n v="241.17"/>
    <n v="15277.25"/>
    <n v="7.669206"/>
    <n v="485.81655000000001"/>
  </r>
  <r>
    <x v="65"/>
    <n v="221.65"/>
    <n v="15075.69"/>
    <n v="7.0484700000000009"/>
    <n v="479.40694200000002"/>
  </r>
  <r>
    <x v="66"/>
    <n v="222.55"/>
    <n v="15459.5"/>
    <n v="7.0770900000000001"/>
    <n v="491.6121"/>
  </r>
  <r>
    <x v="67"/>
    <n v="213.93"/>
    <n v="15311.83"/>
    <n v="6.8029740000000007"/>
    <n v="486.91619400000002"/>
  </r>
  <r>
    <x v="68"/>
    <n v="219.02"/>
    <n v="15396.81"/>
    <n v="6.9648360000000009"/>
    <n v="489.61855800000001"/>
  </r>
  <r>
    <x v="69"/>
    <n v="224.21"/>
    <n v="15977.8"/>
    <n v="7.1298780000000006"/>
    <n v="508.09403999999995"/>
  </r>
  <r>
    <x v="70"/>
    <n v="232.76"/>
    <n v="17104.25"/>
    <n v="7.4017679999999997"/>
    <n v="543.91515000000004"/>
  </r>
  <r>
    <x v="71"/>
    <n v="223.45"/>
    <n v="17135.72"/>
    <n v="7.1057099999999993"/>
    <n v="544.91589600000009"/>
  </r>
  <r>
    <x v="72"/>
    <n v="216.64"/>
    <n v="16224.16"/>
    <n v="6.8891520000000002"/>
    <n v="515.92828800000007"/>
  </r>
  <r>
    <x v="73"/>
    <n v="214.92"/>
    <n v="15548.35"/>
    <n v="6.8344560000000003"/>
    <n v="494.43753000000004"/>
  </r>
  <r>
    <x v="74"/>
    <n v="223.78"/>
    <n v="16746.68"/>
    <n v="7.1162040000000006"/>
    <n v="532.54442400000005"/>
  </r>
  <r>
    <x v="75"/>
    <n v="212.87"/>
    <n v="16649.12"/>
    <n v="6.769266"/>
    <n v="529.44201599999997"/>
  </r>
  <r>
    <x v="76"/>
    <n v="224.92"/>
    <n v="16229.25"/>
    <n v="7.1524559999999999"/>
    <n v="516.09014999999999"/>
  </r>
  <r>
    <x v="77"/>
    <n v="231.01"/>
    <n v="16526.12"/>
    <n v="7.3461179999999997"/>
    <n v="525.53061600000001"/>
  </r>
  <r>
    <x v="78"/>
    <n v="238.71"/>
    <n v="17374.810000000001"/>
    <n v="7.5909780000000007"/>
    <n v="552.518958"/>
  </r>
  <r>
    <x v="79"/>
    <n v="228.73"/>
    <n v="17199.349999999999"/>
    <n v="7.2736140000000002"/>
    <n v="546.93932999999993"/>
  </r>
  <r>
    <x v="80"/>
    <n v="236.99"/>
    <n v="17748.7"/>
    <n v="7.5362819999999999"/>
    <n v="564.40865999999994"/>
  </r>
  <r>
    <x v="81"/>
    <n v="257.74"/>
    <n v="18553.38"/>
    <n v="8.1961320000000004"/>
    <n v="589.99748399999999"/>
  </r>
  <r>
    <x v="82"/>
    <n v="289.57"/>
    <n v="18806.25"/>
    <n v="9.2083259999999996"/>
    <n v="598.03874999999994"/>
  </r>
  <r>
    <x v="83"/>
    <n v="293.23"/>
    <n v="18329.5"/>
    <n v="9.3247140000000002"/>
    <n v="582.87810000000002"/>
  </r>
  <r>
    <x v="84"/>
    <n v="328.37"/>
    <n v="18306.02"/>
    <n v="10.442166"/>
    <n v="582.13143600000001"/>
  </r>
  <r>
    <x v="85"/>
    <n v="311.3"/>
    <n v="17716.560000000001"/>
    <n v="9.8993400000000005"/>
    <n v="563.38660800000002"/>
  </r>
  <r>
    <x v="86"/>
    <n v="266.05"/>
    <n v="17362.97"/>
    <n v="8.4603900000000003"/>
    <n v="552.14244600000006"/>
  </r>
  <r>
    <x v="87"/>
    <n v="267.81"/>
    <n v="17859.21"/>
    <n v="8.5163580000000003"/>
    <n v="567.92287799999997"/>
  </r>
  <r>
    <x v="88"/>
    <n v="293.55"/>
    <n v="18329.560000000001"/>
    <n v="9.3348900000000015"/>
    <n v="582.88000800000009"/>
  </r>
  <r>
    <x v="89"/>
    <n v="311.06"/>
    <n v="18560.59"/>
    <n v="9.8917079999999995"/>
    <n v="590.22676200000001"/>
  </r>
  <r>
    <x v="90"/>
    <n v="295.92"/>
    <n v="18682.41"/>
    <n v="9.4102560000000004"/>
    <n v="594.100638"/>
  </r>
  <r>
    <x v="91"/>
    <n v="327.20999999999998"/>
    <n v="19250.39"/>
    <n v="10.405278000000001"/>
    <n v="612.16240200000004"/>
  </r>
  <r>
    <x v="92"/>
    <n v="338.98"/>
    <n v="19821.18"/>
    <n v="10.779564000000001"/>
    <n v="630.31352400000003"/>
  </r>
  <r>
    <x v="93"/>
    <n v="313.33"/>
    <n v="19442.830000000002"/>
    <n v="9.9638939999999998"/>
    <n v="618.28199400000005"/>
  </r>
  <r>
    <x v="94"/>
    <n v="291.23"/>
    <n v="18554.21"/>
    <n v="9.261114000000001"/>
    <n v="590.02387799999997"/>
  </r>
  <r>
    <x v="95"/>
    <n v="308.92"/>
    <n v="18490.66"/>
    <n v="9.8236560000000015"/>
    <n v="588.00298799999996"/>
  </r>
  <r>
    <x v="96"/>
    <n v="317.52999999999997"/>
    <n v="18954.91"/>
    <n v="10.097453999999999"/>
    <n v="602.76613799999996"/>
  </r>
  <r>
    <x v="97"/>
    <n v="313.07"/>
    <n v="18775.16"/>
    <n v="9.9556260000000005"/>
    <n v="597.05008799999996"/>
  </r>
  <r>
    <x v="98"/>
    <n v="306.74"/>
    <n v="18347.86"/>
    <n v="9.7543319999999998"/>
    <n v="583.46194800000001"/>
  </r>
  <r>
    <x v="99"/>
    <n v="319.76"/>
    <n v="18770.580000000002"/>
    <n v="10.168367999999999"/>
    <n v="596.90444400000013"/>
  </r>
  <r>
    <x v="100"/>
    <n v="306.68"/>
    <n v="18480.7"/>
    <n v="9.7524240000000013"/>
    <n v="587.68626000000006"/>
  </r>
  <r>
    <x v="101"/>
    <n v="306.57"/>
    <n v="19105.09"/>
    <n v="9.7489260000000009"/>
    <n v="607.54186200000004"/>
  </r>
  <r>
    <x v="102"/>
    <n v="315.91000000000003"/>
    <n v="20028.03"/>
    <n v="10.045938000000001"/>
    <n v="636.89135399999998"/>
  </r>
  <r>
    <x v="103"/>
    <n v="345.09"/>
    <n v="21062"/>
    <n v="10.973861999999999"/>
    <n v="669.77160000000003"/>
  </r>
  <r>
    <x v="104"/>
    <n v="359.58"/>
    <n v="21796.080000000002"/>
    <n v="11.434644"/>
    <n v="693.11534400000016"/>
  </r>
  <r>
    <x v="105"/>
    <n v="396.65"/>
    <n v="23290.06"/>
    <n v="12.61347"/>
    <n v="740.62390800000003"/>
  </r>
  <r>
    <x v="106"/>
    <n v="407.79"/>
    <n v="24413.14"/>
    <n v="12.967722000000002"/>
    <n v="776.337852"/>
  </r>
  <r>
    <x v="107"/>
    <n v="422.09"/>
    <n v="24603.51"/>
    <n v="13.422461999999999"/>
    <n v="782.39161799999999"/>
  </r>
  <r>
    <x v="108"/>
    <n v="461.44"/>
    <n v="24776.99"/>
    <n v="14.673792000000001"/>
    <n v="787.9082820000001"/>
  </r>
  <r>
    <x v="109"/>
    <n v="567.78"/>
    <n v="27448.49"/>
    <n v="18.055403999999999"/>
    <n v="872.86198200000013"/>
  </r>
  <r>
    <x v="110"/>
    <n v="607.5"/>
    <n v="30668.98"/>
    <n v="19.3185"/>
    <n v="975.27356400000008"/>
  </r>
  <r>
    <x v="111"/>
    <n v="496.21"/>
    <n v="27455.73"/>
    <n v="15.779477999999999"/>
    <n v="873.09221400000001"/>
  </r>
  <r>
    <x v="112"/>
    <n v="520.88"/>
    <n v="29439.75"/>
    <n v="16.563984000000001"/>
    <n v="936.18405000000007"/>
  </r>
  <r>
    <x v="113"/>
    <n v="570.29"/>
    <n v="29440.3"/>
    <n v="18.135221999999999"/>
    <n v="936.20154000000002"/>
  </r>
  <r>
    <x v="114"/>
    <n v="534.97"/>
    <n v="27588.91"/>
    <n v="17.012046000000002"/>
    <n v="877.32733799999994"/>
  </r>
  <r>
    <x v="115"/>
    <n v="528.14"/>
    <n v="26634.49"/>
    <n v="16.794851999999999"/>
    <n v="846.97678200000007"/>
  </r>
  <r>
    <x v="116"/>
    <n v="582.45000000000005"/>
    <n v="28162.44"/>
    <n v="18.521910000000002"/>
    <n v="895.56559200000004"/>
  </r>
  <r>
    <x v="117"/>
    <n v="593.55999999999995"/>
    <n v="28110.41"/>
    <n v="18.875208000000001"/>
    <n v="893.91103799999996"/>
  </r>
  <r>
    <x v="118"/>
    <n v="570.48"/>
    <n v="27985.57"/>
    <n v="18.141264"/>
    <n v="889.94112599999994"/>
  </r>
  <r>
    <x v="119"/>
    <n v="615.88"/>
    <n v="29356.7"/>
    <n v="19.584983999999999"/>
    <n v="933.54305999999997"/>
  </r>
  <r>
    <x v="120"/>
    <n v="579.5"/>
    <n v="28832.080000000002"/>
    <n v="18.428100000000001"/>
    <n v="916.8601440000001"/>
  </r>
  <r>
    <x v="121"/>
    <n v="578.83000000000004"/>
    <n v="28636.080000000002"/>
    <n v="18.406794000000001"/>
    <n v="910.62734400000011"/>
  </r>
  <r>
    <x v="122"/>
    <n v="537.92999999999995"/>
    <n v="27220.91"/>
    <n v="17.106173999999996"/>
    <n v="865.62493800000004"/>
  </r>
  <r>
    <x v="123"/>
    <n v="536.20000000000005"/>
    <n v="26726.01"/>
    <n v="17.051159999999999"/>
    <n v="849.88711799999999"/>
  </r>
  <r>
    <x v="124"/>
    <n v="522.76"/>
    <n v="26892.240000000002"/>
    <n v="16.623768000000002"/>
    <n v="855.1732320000001"/>
  </r>
  <r>
    <x v="125"/>
    <n v="503.37"/>
    <n v="27160.49"/>
    <n v="16.007166000000002"/>
    <n v="863.7035820000001"/>
  </r>
  <r>
    <x v="126"/>
    <n v="521.55999999999995"/>
    <n v="28748.42"/>
    <n v="16.585607999999997"/>
    <n v="914.19975599999998"/>
  </r>
  <r>
    <x v="127"/>
    <n v="542.19000000000005"/>
    <n v="29816.799999999999"/>
    <n v="17.241642000000002"/>
    <n v="948.17424000000005"/>
  </r>
  <r>
    <x v="128"/>
    <n v="578.66"/>
    <n v="31798.42"/>
    <n v="18.401387999999997"/>
    <n v="1011.1897559999999"/>
  </r>
  <r>
    <x v="129"/>
    <n v="564.48"/>
    <n v="31678.33"/>
    <n v="17.950464"/>
    <n v="1007.3708940000001"/>
  </r>
  <r>
    <x v="130"/>
    <n v="632.29"/>
    <n v="35025.78"/>
    <n v="20.106822000000001"/>
    <n v="1113.819804"/>
  </r>
  <r>
    <x v="131"/>
    <n v="701.87"/>
    <n v="36642.46"/>
    <n v="22.319466000000002"/>
    <n v="1165.2302280000001"/>
  </r>
  <r>
    <x v="132"/>
    <n v="775.49"/>
    <n v="39082.769999999997"/>
    <n v="24.660582000000002"/>
    <n v="1242.8320859999999"/>
  </r>
  <r>
    <x v="133"/>
    <n v="700.96"/>
    <n v="36416"/>
    <n v="22.290528000000002"/>
    <n v="1158.0287999999998"/>
  </r>
  <r>
    <x v="134"/>
    <n v="718.2"/>
    <n v="37435.379999999997"/>
    <n v="22.838760000000004"/>
    <n v="1190.445084"/>
  </r>
  <r>
    <x v="135"/>
    <n v="729.63"/>
    <n v="38087.879999999997"/>
    <n v="23.202234000000001"/>
    <n v="1211.1945840000001"/>
  </r>
  <r>
    <x v="136"/>
    <n v="773.8"/>
    <n v="40256.559999999998"/>
    <n v="24.606839999999998"/>
    <n v="1280.158608"/>
  </r>
  <r>
    <x v="137"/>
    <n v="625.97"/>
    <n v="36026.85"/>
    <n v="19.905846"/>
    <n v="1145.65383"/>
  </r>
  <r>
    <x v="138"/>
    <n v="555.58000000000004"/>
    <n v="37815.019999999997"/>
    <n v="17.667444000000003"/>
    <n v="1202.517636"/>
  </r>
  <r>
    <x v="139"/>
    <n v="507.2"/>
    <n v="39235.79"/>
    <n v="16.128959999999999"/>
    <n v="1247.698122"/>
  </r>
  <r>
    <x v="140"/>
    <n v="483.55"/>
    <n v="37284.82"/>
    <n v="15.376890000000001"/>
    <n v="1185.6572759999999"/>
  </r>
  <r>
    <x v="141"/>
    <n v="501.82"/>
    <n v="39696.269999999997"/>
    <n v="15.957876000000002"/>
    <n v="1262.3413860000001"/>
  </r>
  <r>
    <x v="142"/>
    <n v="556.73"/>
    <n v="41938.42"/>
    <n v="17.704014000000001"/>
    <n v="1333.641756"/>
  </r>
  <r>
    <x v="143"/>
    <n v="661.39"/>
    <n v="46416.55"/>
    <n v="21.032202000000002"/>
    <n v="1476.04629"/>
  </r>
  <r>
    <x v="144"/>
    <n v="672.41"/>
    <n v="47387.48"/>
    <n v="21.382638"/>
    <n v="1506.9218640000001"/>
  </r>
  <r>
    <x v="145"/>
    <n v="626.9"/>
    <n v="44573.36"/>
    <n v="19.935420000000001"/>
    <n v="1417.4328480000001"/>
  </r>
  <r>
    <x v="146"/>
    <n v="684.92"/>
    <n v="45070.86"/>
    <n v="21.780456000000001"/>
    <n v="1433.2533480000002"/>
  </r>
  <r>
    <x v="147"/>
    <n v="700.33"/>
    <n v="45178.09"/>
    <n v="22.270493999999999"/>
    <n v="1436.663262"/>
  </r>
  <r>
    <x v="148"/>
    <n v="649.34"/>
    <n v="45317.279999999999"/>
    <n v="20.649012000000003"/>
    <n v="1441.089504"/>
  </r>
  <r>
    <x v="149"/>
    <n v="697.27"/>
    <n v="45872.800000000003"/>
    <n v="22.173185999999998"/>
    <n v="1458.7550400000002"/>
  </r>
  <r>
    <x v="150"/>
    <n v="798.5"/>
    <n v="48273.82"/>
    <n v="25.392299999999999"/>
    <n v="1535.1074760000001"/>
  </r>
  <r>
    <x v="151"/>
    <n v="806.59"/>
    <n v="48737.49"/>
    <n v="25.649562000000003"/>
    <n v="1549.8521820000001"/>
  </r>
  <r>
    <x v="152"/>
    <n v="832.51"/>
    <n v="52484.94"/>
    <n v="26.473818000000001"/>
    <n v="1669.0210920000002"/>
  </r>
  <r>
    <x v="153"/>
    <n v="822.77"/>
    <n v="52912.18"/>
    <n v="26.164086000000001"/>
    <n v="1682.6073240000001"/>
  </r>
  <r>
    <x v="154"/>
    <n v="815.23"/>
    <n v="51344.51"/>
    <n v="25.924314000000003"/>
    <n v="1632.755418"/>
  </r>
  <r>
    <x v="155"/>
    <n v="735.29"/>
    <n v="50745.87"/>
    <n v="23.382221999999999"/>
    <n v="1613.7186660000002"/>
  </r>
  <r>
    <x v="156"/>
    <n v="780.5"/>
    <n v="50654.61"/>
    <n v="24.819900000000001"/>
    <n v="1610.8165979999999"/>
  </r>
  <r>
    <x v="157"/>
    <n v="808.47"/>
    <n v="51115.41"/>
    <n v="25.709346"/>
    <n v="1625.4700380000002"/>
  </r>
  <r>
    <x v="158"/>
    <n v="843.7"/>
    <n v="55173.35"/>
    <n v="26.829660000000001"/>
    <n v="1754.51253"/>
  </r>
  <r>
    <x v="159"/>
    <n v="859.34"/>
    <n v="57410.36"/>
    <n v="27.327012"/>
    <n v="1825.6494479999999"/>
  </r>
  <r>
    <x v="160"/>
    <n v="841.85"/>
    <n v="55916.83"/>
    <n v="26.77083"/>
    <n v="1778.1551940000002"/>
  </r>
  <r>
    <x v="161"/>
    <n v="856.25"/>
    <n v="56616.02"/>
    <n v="27.228749999999998"/>
    <n v="1800.3894359999999"/>
  </r>
  <r>
    <x v="162"/>
    <n v="946.05"/>
    <n v="58511.77"/>
    <n v="30.084389999999999"/>
    <n v="1860.6742859999999"/>
  </r>
  <r>
    <x v="163"/>
    <n v="1039.07"/>
    <n v="59609.35"/>
    <n v="33.042425999999999"/>
    <n v="1895.5773300000001"/>
  </r>
  <r>
    <x v="164"/>
    <n v="1191.08"/>
    <n v="61476.45"/>
    <n v="37.876343999999996"/>
    <n v="1954.95111"/>
  </r>
  <r>
    <x v="165"/>
    <n v="1324.57"/>
    <n v="62809.82"/>
    <n v="42.121326000000003"/>
    <n v="1997.3522760000001"/>
  </r>
  <r>
    <x v="166"/>
    <n v="1293.8399999999999"/>
    <n v="61743.4"/>
    <n v="41.144112"/>
    <n v="1963.44012"/>
  </r>
  <r>
    <x v="167"/>
    <n v="1399.04"/>
    <n v="62486.080000000002"/>
    <n v="44.489472000000006"/>
    <n v="1987.0573440000001"/>
  </r>
  <r>
    <x v="168"/>
    <n v="1611.23"/>
    <n v="64031.82"/>
    <n v="51.237113999999998"/>
    <n v="2036.2118759999998"/>
  </r>
  <r>
    <x v="169"/>
    <n v="1895.06"/>
    <n v="65730.36"/>
    <n v="60.262908000000003"/>
    <n v="2090.2254480000001"/>
  </r>
  <r>
    <x v="170"/>
    <n v="1676.2"/>
    <n v="67907.28"/>
    <n v="53.303160000000005"/>
    <n v="2159.4515040000001"/>
  </r>
  <r>
    <x v="171"/>
    <n v="1605.47"/>
    <n v="68594.58"/>
    <n v="51.053945999999996"/>
    <n v="2181.3076440000004"/>
  </r>
  <r>
    <x v="172"/>
    <n v="1684.1"/>
    <n v="69854.13"/>
    <n v="53.554380000000002"/>
    <n v="2221.3613340000002"/>
  </r>
  <r>
    <x v="173"/>
    <n v="1826.14"/>
    <n v="79645.34"/>
    <n v="58.071252000000001"/>
    <n v="2532.7218119999998"/>
  </r>
  <r>
    <x v="174"/>
    <n v="1821.03"/>
    <n v="84580.51"/>
    <n v="57.908754000000002"/>
    <n v="2689.6602179999995"/>
  </r>
  <r>
    <x v="175"/>
    <n v="1574.44"/>
    <n v="82055.02"/>
    <n v="50.067192000000006"/>
    <n v="2609.3496359999999"/>
  </r>
  <r>
    <x v="176"/>
    <n v="1676.94"/>
    <n v="88150.88"/>
    <n v="53.326692000000001"/>
    <n v="2803.1979839999999"/>
  </r>
  <r>
    <x v="177"/>
    <n v="1595.18"/>
    <n v="86328.88"/>
    <n v="50.726724000000004"/>
    <n v="2745.2583840000002"/>
  </r>
  <r>
    <x v="178"/>
    <n v="1570.17"/>
    <n v="84732.63"/>
    <n v="49.931406000000003"/>
    <n v="2694.4976340000003"/>
  </r>
  <r>
    <x v="179"/>
    <n v="1678.47"/>
    <n v="85781.78"/>
    <n v="53.375346000000008"/>
    <n v="2727.860604"/>
  </r>
  <r>
    <x v="180"/>
    <n v="1658.3"/>
    <n v="84338.83"/>
    <n v="52.733939999999997"/>
    <n v="2681.9747940000002"/>
  </r>
  <r>
    <x v="181"/>
    <n v="1633.13"/>
    <n v="85434.05"/>
    <n v="51.933534000000009"/>
    <n v="2716.8027900000002"/>
  </r>
  <r>
    <x v="182"/>
    <n v="1560.54"/>
    <n v="86343.66"/>
    <n v="49.625171999999999"/>
    <n v="2745.728388"/>
  </r>
  <r>
    <x v="183"/>
    <n v="1567.92"/>
    <n v="89578.52"/>
    <n v="49.859856000000001"/>
    <n v="2848.5969359999999"/>
  </r>
  <r>
    <x v="184"/>
    <n v="1523.19"/>
    <n v="88525.34"/>
    <n v="48.437442000000004"/>
    <n v="2815.1058120000002"/>
  </r>
  <r>
    <x v="185"/>
    <n v="1600.13"/>
    <n v="90579.25"/>
    <n v="50.884134000000003"/>
    <n v="2880.4201499999999"/>
  </r>
  <r>
    <x v="186"/>
    <n v="1833.63"/>
    <n v="95194.240000000005"/>
    <n v="58.309434000000003"/>
    <n v="3027.1768320000001"/>
  </r>
  <r>
    <x v="187"/>
    <n v="1757.55"/>
    <n v="92496.06"/>
    <n v="55.890090000000001"/>
    <n v="2941.3747080000003"/>
  </r>
  <r>
    <x v="188"/>
    <n v="1793.35"/>
    <n v="94207.98"/>
    <n v="57.028530000000003"/>
    <n v="2995.813764"/>
  </r>
  <r>
    <x v="189"/>
    <n v="1740.87"/>
    <n v="92015.41"/>
    <n v="55.359665999999997"/>
    <n v="2926.0900380000003"/>
  </r>
  <r>
    <x v="190"/>
    <n v="1687.06"/>
    <n v="90803.41"/>
    <n v="53.648508"/>
    <n v="2887.5484380000003"/>
  </r>
  <r>
    <x v="191"/>
    <n v="1629.97"/>
    <n v="87471.13"/>
    <n v="51.833045999999996"/>
    <n v="2781.5819340000003"/>
  </r>
  <r>
    <x v="192"/>
    <n v="1565.88"/>
    <n v="86644.52"/>
    <n v="49.794984000000007"/>
    <n v="2755.295736"/>
  </r>
  <r>
    <x v="193"/>
    <n v="1378.7"/>
    <n v="80903.289999999994"/>
    <n v="43.842660000000002"/>
    <n v="2572.7246220000002"/>
  </r>
  <r>
    <x v="194"/>
    <n v="1267.8699999999999"/>
    <n v="77818.64"/>
    <n v="40.318265999999994"/>
    <n v="2474.632752"/>
  </r>
  <r>
    <x v="195"/>
    <n v="1231.26"/>
    <n v="78355.69"/>
    <n v="39.154068000000002"/>
    <n v="2491.7109419999997"/>
  </r>
  <r>
    <x v="196"/>
    <n v="1178.27"/>
    <n v="76847.39"/>
    <n v="37.468986000000001"/>
    <n v="2443.7470020000001"/>
  </r>
  <r>
    <x v="197"/>
    <n v="1383.89"/>
    <n v="85442.04"/>
    <n v="44.007702000000002"/>
    <n v="2717.0568719999997"/>
  </r>
  <r>
    <x v="198"/>
    <n v="1437.07"/>
    <n v="85891.21"/>
    <n v="45.698825999999997"/>
    <n v="2731.3404780000001"/>
  </r>
  <r>
    <x v="199"/>
    <n v="1350.77"/>
    <n v="81142.34"/>
    <n v="42.954486000000003"/>
    <n v="2580.3264119999999"/>
  </r>
  <r>
    <x v="200"/>
    <n v="1301.68"/>
    <n v="80007.360000000001"/>
    <n v="41.393424000000003"/>
    <n v="2544.2340480000003"/>
  </r>
  <r>
    <x v="201"/>
    <n v="1218.52"/>
    <n v="75670.259999999995"/>
    <n v="38.748936"/>
    <n v="2406.3142680000001"/>
  </r>
  <r>
    <x v="202"/>
    <n v="1234.8699999999999"/>
    <n v="77312.91"/>
    <n v="39.268865999999996"/>
    <n v="2458.550538"/>
  </r>
  <r>
    <x v="203"/>
    <n v="1298.32"/>
    <n v="80943.59"/>
    <n v="41.286575999999997"/>
    <n v="2574.0061620000001"/>
  </r>
  <r>
    <x v="204"/>
    <n v="1262.99"/>
    <n v="81456.73"/>
    <n v="40.163082000000003"/>
    <n v="2590.3240139999998"/>
  </r>
  <r>
    <x v="205"/>
    <n v="1191.2"/>
    <n v="78370.05"/>
    <n v="37.880160000000004"/>
    <n v="2492.1675900000005"/>
  </r>
  <r>
    <x v="206"/>
    <n v="1147.81"/>
    <n v="76477.429999999993"/>
    <n v="36.500357999999999"/>
    <n v="2431.982274"/>
  </r>
  <r>
    <x v="207"/>
    <n v="1187.8"/>
    <n v="76378.350000000006"/>
    <n v="37.772039999999997"/>
    <n v="2428.8315300000004"/>
  </r>
  <r>
    <x v="208"/>
    <n v="1256.71"/>
    <n v="78718.95"/>
    <n v="39.963377999999999"/>
    <n v="2503.2626099999998"/>
  </r>
  <r>
    <x v="209"/>
    <n v="1201.83"/>
    <n v="78867.16"/>
    <n v="38.218193999999997"/>
    <n v="2507.975688"/>
  </r>
  <r>
    <x v="210"/>
    <n v="1118.3699999999999"/>
    <n v="75285.570000000007"/>
    <n v="35.564165999999993"/>
    <n v="2394.0811260000005"/>
  </r>
  <r>
    <x v="211"/>
    <n v="1052.92"/>
    <n v="74997.34"/>
    <n v="33.482856000000005"/>
    <n v="2384.9154119999998"/>
  </r>
  <r>
    <x v="212"/>
    <n v="984.74"/>
    <n v="72491.16"/>
    <n v="31.314732000000003"/>
    <n v="2305.2188880000003"/>
  </r>
  <r>
    <x v="213"/>
    <n v="1021.88"/>
    <n v="75291.990000000005"/>
    <n v="32.495784"/>
    <n v="2394.2852819999998"/>
  </r>
  <r>
    <x v="214"/>
    <n v="1070.97"/>
    <n v="77715.8"/>
    <n v="34.056846"/>
    <n v="2471.3624399999999"/>
  </r>
  <r>
    <x v="215"/>
    <n v="1041.26"/>
    <n v="76113.23"/>
    <n v="33.112068000000001"/>
    <n v="2420.4007139999999"/>
  </r>
  <r>
    <x v="216"/>
    <n v="1014.19"/>
    <n v="73605.25"/>
    <n v="32.251242000000005"/>
    <n v="2340.6469499999998"/>
  </r>
  <r>
    <x v="217"/>
    <n v="1025.45"/>
    <n v="75236.649999999994"/>
    <n v="32.609310000000001"/>
    <n v="2392.52547"/>
  </r>
  <r>
    <x v="218"/>
    <n v="1074.1199999999999"/>
    <n v="76484.800000000003"/>
    <n v="34.157015999999999"/>
    <n v="2432.2166400000001"/>
  </r>
  <r>
    <x v="219"/>
    <n v="1026.56"/>
    <n v="75451.460000000006"/>
    <n v="32.644607999999998"/>
    <n v="2399.3564280000005"/>
  </r>
  <r>
    <x v="220"/>
    <n v="958.06"/>
    <n v="71812.23"/>
    <n v="30.466307999999998"/>
    <n v="2283.6289139999999"/>
  </r>
  <r>
    <x v="221"/>
    <n v="972.25"/>
    <n v="72746.31"/>
    <n v="30.917549999999999"/>
    <n v="2313.3326579999998"/>
  </r>
  <r>
    <x v="222"/>
    <n v="976.67"/>
    <n v="74476.639999999999"/>
    <n v="31.058105999999999"/>
    <n v="2368.357152"/>
  </r>
  <r>
    <x v="223"/>
    <n v="1029.04"/>
    <n v="75438.75"/>
    <n v="32.723472000000001"/>
    <n v="2398.9522499999998"/>
  </r>
  <r>
    <x v="224"/>
    <n v="954.56"/>
    <n v="71759.820000000007"/>
    <n v="30.355007999999998"/>
    <n v="2281.9622760000002"/>
  </r>
  <r>
    <x v="225"/>
    <n v="938"/>
    <n v="71140.66"/>
    <n v="29.828399999999998"/>
    <n v="2262.2729880000002"/>
  </r>
  <r>
    <x v="226"/>
    <n v="949.24"/>
    <n v="73882.06"/>
    <n v="30.185832000000001"/>
    <n v="2349.4495079999997"/>
  </r>
  <r>
    <x v="227"/>
    <n v="1035.04"/>
    <n v="81857.570000000007"/>
    <n v="32.914271999999997"/>
    <n v="2603.0707260000004"/>
  </r>
  <r>
    <x v="228"/>
    <n v="1037.05"/>
    <n v="83496.73"/>
    <n v="32.978190000000005"/>
    <n v="2655.1960140000001"/>
  </r>
  <r>
    <x v="229"/>
    <n v="1087.44"/>
    <n v="82572.44"/>
    <n v="34.580592000000003"/>
    <n v="2625.8035920000002"/>
  </r>
  <r>
    <x v="230"/>
    <n v="1133.52"/>
    <n v="84340.04"/>
    <n v="36.045936000000005"/>
    <n v="2682.0132719999997"/>
  </r>
  <r>
    <x v="231"/>
    <n v="1163.03"/>
    <n v="85878.28"/>
    <n v="36.984354000000003"/>
    <n v="2730.9293040000002"/>
  </r>
  <r>
    <x v="232"/>
    <n v="1343.8"/>
    <n v="89845.32"/>
    <n v="42.732839999999996"/>
    <n v="2857.0811760000001"/>
  </r>
  <r>
    <x v="233"/>
    <n v="1311.11"/>
    <n v="89707.71"/>
    <n v="41.693297999999999"/>
    <n v="2852.7051780000002"/>
  </r>
  <r>
    <x v="234"/>
    <n v="1291.92"/>
    <n v="88540.4"/>
    <n v="41.083056000000006"/>
    <n v="2815.5847199999998"/>
  </r>
  <r>
    <x v="235"/>
    <n v="1178"/>
    <n v="84533.34"/>
    <n v="37.4604"/>
    <n v="2688.1602119999998"/>
  </r>
  <r>
    <x v="236"/>
    <n v="1175.45"/>
    <n v="83622.539999999994"/>
    <n v="37.379310000000004"/>
    <n v="2659.1967719999998"/>
  </r>
  <r>
    <x v="237"/>
    <n v="1115.72"/>
    <n v="78583.48"/>
    <n v="35.479896000000004"/>
    <n v="2498.9546639999999"/>
  </r>
  <r>
    <x v="238"/>
    <n v="1151.1500000000001"/>
    <n v="81191.05"/>
    <n v="36.606570000000005"/>
    <n v="2581.8753900000002"/>
  </r>
  <r>
    <x v="239"/>
    <n v="1203.3499999999999"/>
    <n v="82818.17"/>
    <n v="38.266529999999996"/>
    <n v="2633.6178059999997"/>
  </r>
  <r>
    <x v="240"/>
    <n v="1162.1500000000001"/>
    <n v="81169.45"/>
    <n v="36.95637"/>
    <n v="2581.188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0"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I5" firstHeaderRow="0" firstDataRow="1" firstDataCol="1"/>
  <pivotFields count="8">
    <pivotField showAll="0">
      <items count="2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58"/>
        <item x="70"/>
        <item x="82"/>
        <item x="94"/>
        <item x="106"/>
        <item x="118"/>
        <item x="130"/>
        <item x="142"/>
        <item x="154"/>
        <item x="166"/>
        <item x="178"/>
        <item x="190"/>
        <item x="202"/>
        <item x="214"/>
        <item x="226"/>
        <item x="238"/>
        <item x="47"/>
        <item x="59"/>
        <item x="71"/>
        <item x="83"/>
        <item x="95"/>
        <item x="107"/>
        <item x="119"/>
        <item x="131"/>
        <item x="143"/>
        <item x="155"/>
        <item x="167"/>
        <item x="179"/>
        <item x="191"/>
        <item x="203"/>
        <item x="215"/>
        <item x="227"/>
        <item x="239"/>
        <item x="48"/>
        <item x="60"/>
        <item x="72"/>
        <item x="84"/>
        <item x="96"/>
        <item x="108"/>
        <item x="120"/>
        <item x="132"/>
        <item x="144"/>
        <item x="156"/>
        <item x="168"/>
        <item x="180"/>
        <item x="192"/>
        <item x="204"/>
        <item x="216"/>
        <item x="228"/>
        <item x="240"/>
        <item x="49"/>
        <item x="61"/>
        <item x="73"/>
        <item x="85"/>
        <item x="97"/>
        <item x="109"/>
        <item x="121"/>
        <item x="133"/>
        <item x="145"/>
        <item x="157"/>
        <item x="169"/>
        <item x="181"/>
        <item x="193"/>
        <item x="205"/>
        <item x="217"/>
        <item x="229"/>
        <item x="50"/>
        <item x="62"/>
        <item x="74"/>
        <item x="86"/>
        <item x="98"/>
        <item x="110"/>
        <item x="122"/>
        <item x="134"/>
        <item x="146"/>
        <item x="158"/>
        <item x="170"/>
        <item x="182"/>
        <item x="194"/>
        <item x="206"/>
        <item x="218"/>
        <item x="230"/>
        <item x="51"/>
        <item x="63"/>
        <item x="75"/>
        <item x="87"/>
        <item x="99"/>
        <item x="111"/>
        <item x="123"/>
        <item x="135"/>
        <item x="147"/>
        <item x="159"/>
        <item x="171"/>
        <item x="183"/>
        <item x="195"/>
        <item x="207"/>
        <item x="219"/>
        <item x="231"/>
        <item x="52"/>
        <item x="64"/>
        <item x="76"/>
        <item x="88"/>
        <item x="100"/>
        <item x="112"/>
        <item x="124"/>
        <item x="136"/>
        <item x="148"/>
        <item x="160"/>
        <item x="172"/>
        <item x="184"/>
        <item x="196"/>
        <item x="208"/>
        <item x="220"/>
        <item x="232"/>
        <item x="53"/>
        <item x="65"/>
        <item x="77"/>
        <item x="89"/>
        <item x="101"/>
        <item x="113"/>
        <item x="125"/>
        <item x="137"/>
        <item x="149"/>
        <item x="161"/>
        <item x="173"/>
        <item x="185"/>
        <item x="197"/>
        <item x="209"/>
        <item x="221"/>
        <item x="233"/>
        <item x="54"/>
        <item x="66"/>
        <item x="78"/>
        <item x="90"/>
        <item x="102"/>
        <item x="114"/>
        <item x="126"/>
        <item x="138"/>
        <item x="150"/>
        <item x="162"/>
        <item x="174"/>
        <item x="186"/>
        <item x="198"/>
        <item x="210"/>
        <item x="222"/>
        <item x="234"/>
        <item x="55"/>
        <item x="67"/>
        <item x="79"/>
        <item x="91"/>
        <item x="103"/>
        <item x="115"/>
        <item x="127"/>
        <item x="139"/>
        <item x="151"/>
        <item x="163"/>
        <item x="175"/>
        <item x="187"/>
        <item x="199"/>
        <item x="211"/>
        <item x="223"/>
        <item x="235"/>
        <item x="56"/>
        <item x="68"/>
        <item x="80"/>
        <item x="92"/>
        <item x="104"/>
        <item x="116"/>
        <item x="128"/>
        <item x="140"/>
        <item x="152"/>
        <item x="164"/>
        <item x="176"/>
        <item x="188"/>
        <item x="200"/>
        <item x="212"/>
        <item x="224"/>
        <item x="236"/>
        <item x="57"/>
        <item x="69"/>
        <item x="81"/>
        <item x="93"/>
        <item x="105"/>
        <item x="117"/>
        <item x="129"/>
        <item x="141"/>
        <item x="153"/>
        <item x="165"/>
        <item x="177"/>
        <item x="189"/>
        <item x="201"/>
        <item x="213"/>
        <item x="225"/>
        <item x="237"/>
        <item t="default"/>
      </items>
    </pivotField>
    <pivotField numFmtId="165" showAll="0"/>
    <pivotField dataField="1" numFmtId="166" showAll="0"/>
    <pivotField numFmtId="166" showAll="0"/>
    <pivotField numFmtId="166" showAll="0"/>
    <pivotField axis="axisRow" showAll="0" defaultSubtotal="0">
      <items count="14">
        <item h="1" sd="0" x="0"/>
        <item h="1" sd="0" x="1"/>
        <item h="1" sd="0" x="2"/>
        <item h="1" sd="0" x="3"/>
        <item h="1" sd="0" x="4"/>
        <item h="1" sd="0" x="5"/>
        <item h="1" sd="0" x="6"/>
        <item sd="0" x="7"/>
        <item h="1" sd="0" x="8"/>
        <item h="1" sd="0" x="9"/>
        <item h="1" sd="0" x="10"/>
        <item h="1" sd="0" x="11"/>
        <item h="1" sd="0" x="12"/>
        <item h="1" sd="0" x="13"/>
      </items>
    </pivotField>
    <pivotField showAll="0" defaultSubtotal="0">
      <items count="6">
        <item sd="0" x="0"/>
        <item sd="0" x="1"/>
        <item sd="0" x="2"/>
        <item sd="0" x="3"/>
        <item sd="0" x="4"/>
        <item sd="0" x="5"/>
      </items>
    </pivotField>
    <pivotField showAll="0" defaultSubtotal="0">
      <items count="29">
        <item h="1" sd="0" x="0"/>
        <item h="1" sd="0" x="1"/>
        <item h="1" sd="0" x="2"/>
        <item h="1" sd="0" x="3"/>
        <item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s>
    </pivotField>
  </pivotFields>
  <rowFields count="1">
    <field x="5"/>
  </rowFields>
  <rowItems count="2">
    <i>
      <x v="7"/>
    </i>
    <i t="grand">
      <x/>
    </i>
  </rowItems>
  <colFields count="1">
    <field x="-2"/>
  </colFields>
  <colItems count="2">
    <i>
      <x/>
    </i>
    <i i="1">
      <x v="1"/>
    </i>
  </colItems>
  <dataFields count="2">
    <dataField name="Maximum gold price" fld="2" subtotal="max" baseField="5" baseItem="1"/>
    <dataField name="Minimum gold price" fld="2" subtotal="min" baseField="5" baseItem="1"/>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5"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E6" firstHeaderRow="1" firstDataRow="1" firstDataCol="1"/>
  <pivotFields count="8">
    <pivotField axis="axisRow" showAll="0">
      <items count="2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58"/>
        <item x="70"/>
        <item x="82"/>
        <item x="94"/>
        <item x="106"/>
        <item x="118"/>
        <item x="130"/>
        <item x="142"/>
        <item x="154"/>
        <item x="166"/>
        <item x="178"/>
        <item x="190"/>
        <item x="202"/>
        <item x="214"/>
        <item x="226"/>
        <item x="238"/>
        <item x="47"/>
        <item x="59"/>
        <item x="71"/>
        <item x="83"/>
        <item x="95"/>
        <item x="107"/>
        <item x="119"/>
        <item x="131"/>
        <item x="143"/>
        <item x="155"/>
        <item x="167"/>
        <item x="179"/>
        <item x="191"/>
        <item x="203"/>
        <item x="215"/>
        <item x="227"/>
        <item x="239"/>
        <item x="48"/>
        <item x="60"/>
        <item x="72"/>
        <item x="84"/>
        <item x="96"/>
        <item x="108"/>
        <item x="120"/>
        <item x="132"/>
        <item x="144"/>
        <item x="156"/>
        <item x="168"/>
        <item x="180"/>
        <item x="192"/>
        <item x="204"/>
        <item x="216"/>
        <item x="228"/>
        <item x="240"/>
        <item x="49"/>
        <item x="61"/>
        <item x="73"/>
        <item x="85"/>
        <item x="97"/>
        <item x="109"/>
        <item x="121"/>
        <item x="133"/>
        <item x="145"/>
        <item x="157"/>
        <item x="169"/>
        <item x="181"/>
        <item x="193"/>
        <item x="205"/>
        <item x="217"/>
        <item x="229"/>
        <item x="50"/>
        <item x="62"/>
        <item x="74"/>
        <item x="86"/>
        <item x="98"/>
        <item x="110"/>
        <item x="122"/>
        <item x="134"/>
        <item x="146"/>
        <item x="158"/>
        <item x="170"/>
        <item x="182"/>
        <item x="194"/>
        <item x="206"/>
        <item x="218"/>
        <item x="230"/>
        <item x="51"/>
        <item x="63"/>
        <item x="75"/>
        <item x="87"/>
        <item x="99"/>
        <item x="111"/>
        <item x="123"/>
        <item x="135"/>
        <item x="147"/>
        <item x="159"/>
        <item x="171"/>
        <item x="183"/>
        <item x="195"/>
        <item x="207"/>
        <item x="219"/>
        <item x="231"/>
        <item x="52"/>
        <item x="64"/>
        <item x="76"/>
        <item x="88"/>
        <item x="100"/>
        <item x="112"/>
        <item x="124"/>
        <item x="136"/>
        <item x="148"/>
        <item x="160"/>
        <item x="172"/>
        <item x="184"/>
        <item x="196"/>
        <item x="208"/>
        <item x="220"/>
        <item x="232"/>
        <item x="53"/>
        <item x="65"/>
        <item x="77"/>
        <item x="89"/>
        <item x="101"/>
        <item x="113"/>
        <item x="125"/>
        <item x="137"/>
        <item x="149"/>
        <item x="161"/>
        <item x="173"/>
        <item x="185"/>
        <item x="197"/>
        <item x="209"/>
        <item x="221"/>
        <item x="233"/>
        <item x="54"/>
        <item x="66"/>
        <item x="78"/>
        <item x="90"/>
        <item x="102"/>
        <item x="114"/>
        <item x="126"/>
        <item x="138"/>
        <item x="150"/>
        <item x="162"/>
        <item x="174"/>
        <item x="186"/>
        <item x="198"/>
        <item x="210"/>
        <item x="222"/>
        <item x="234"/>
        <item x="55"/>
        <item x="67"/>
        <item x="79"/>
        <item x="91"/>
        <item x="103"/>
        <item x="115"/>
        <item x="127"/>
        <item x="139"/>
        <item x="151"/>
        <item x="163"/>
        <item x="175"/>
        <item x="187"/>
        <item x="199"/>
        <item x="211"/>
        <item x="223"/>
        <item x="235"/>
        <item x="56"/>
        <item x="68"/>
        <item x="80"/>
        <item x="92"/>
        <item x="104"/>
        <item x="116"/>
        <item x="128"/>
        <item x="140"/>
        <item x="152"/>
        <item x="164"/>
        <item x="176"/>
        <item x="188"/>
        <item x="200"/>
        <item x="212"/>
        <item x="224"/>
        <item x="236"/>
        <item x="57"/>
        <item x="69"/>
        <item x="81"/>
        <item x="93"/>
        <item x="105"/>
        <item x="117"/>
        <item x="129"/>
        <item x="141"/>
        <item x="153"/>
        <item x="165"/>
        <item x="177"/>
        <item x="189"/>
        <item x="201"/>
        <item x="213"/>
        <item x="225"/>
        <item x="237"/>
        <item t="default"/>
      </items>
    </pivotField>
    <pivotField numFmtId="165" showAll="0"/>
    <pivotField numFmtId="166" showAll="0"/>
    <pivotField numFmtId="166" showAll="0"/>
    <pivotField dataField="1" numFmtId="166" showAll="0"/>
    <pivotField axis="axisRow" showAll="0" defaultSubtotal="0">
      <items count="14">
        <item h="1" sd="0" x="0"/>
        <item h="1" sd="0" x="1"/>
        <item h="1" sd="0" x="2"/>
        <item h="1" sd="0" x="3"/>
        <item h="1" sd="0" x="4"/>
        <item h="1" sd="0" x="5"/>
        <item h="1" sd="0" x="6"/>
        <item sd="0" x="7"/>
        <item h="1" sd="0" x="8"/>
        <item h="1" sd="0" x="9"/>
        <item h="1" sd="0" x="10"/>
        <item h="1" sd="0" x="11"/>
        <item h="1" sd="0" x="12"/>
        <item h="1" sd="0" x="13"/>
      </items>
    </pivotField>
    <pivotField axis="axisRow" showAll="0" defaultSubtotal="0">
      <items count="6">
        <item sd="0" x="0"/>
        <item sd="0" x="1"/>
        <item sd="0" x="2"/>
        <item sd="0" x="3"/>
        <item sd="0" x="4"/>
        <item sd="0" x="5"/>
      </items>
    </pivotField>
    <pivotField axis="axisRow" showAll="0" defaultSubtotal="0">
      <items count="29">
        <item h="1" sd="0" x="0"/>
        <item h="1" x="1"/>
        <item h="1" x="2"/>
        <item h="1" x="3"/>
        <item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x="27"/>
        <item h="1" sd="0" x="28"/>
      </items>
    </pivotField>
  </pivotFields>
  <rowFields count="4">
    <field x="7"/>
    <field x="6"/>
    <field x="5"/>
    <field x="0"/>
  </rowFields>
  <rowItems count="3">
    <i>
      <x v="4"/>
    </i>
    <i r="1">
      <x v="3"/>
    </i>
    <i t="grand">
      <x/>
    </i>
  </rowItems>
  <colItems count="1">
    <i/>
  </colItems>
  <dataFields count="1">
    <dataField name="Average of Gold Price per Troy Ounce" fld="4" subtotal="average" baseField="7" baseItem="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4" cacheId="96"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4">
  <location ref="A3:B6" firstHeaderRow="1" firstDataRow="1" firstDataCol="1"/>
  <pivotFields count="8">
    <pivotField axis="axisRow" showAll="0">
      <items count="2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58"/>
        <item x="70"/>
        <item x="82"/>
        <item x="94"/>
        <item x="106"/>
        <item x="118"/>
        <item x="130"/>
        <item x="142"/>
        <item x="154"/>
        <item x="166"/>
        <item x="178"/>
        <item x="190"/>
        <item x="202"/>
        <item x="214"/>
        <item x="226"/>
        <item x="238"/>
        <item x="47"/>
        <item x="59"/>
        <item x="71"/>
        <item x="83"/>
        <item x="95"/>
        <item x="107"/>
        <item x="119"/>
        <item x="131"/>
        <item x="143"/>
        <item x="155"/>
        <item x="167"/>
        <item x="179"/>
        <item x="191"/>
        <item x="203"/>
        <item x="215"/>
        <item x="227"/>
        <item x="239"/>
        <item x="48"/>
        <item x="60"/>
        <item x="72"/>
        <item x="84"/>
        <item x="96"/>
        <item x="108"/>
        <item x="120"/>
        <item x="132"/>
        <item x="144"/>
        <item x="156"/>
        <item x="168"/>
        <item x="180"/>
        <item x="192"/>
        <item x="204"/>
        <item x="216"/>
        <item x="228"/>
        <item x="240"/>
        <item x="49"/>
        <item x="61"/>
        <item x="73"/>
        <item x="85"/>
        <item x="97"/>
        <item x="109"/>
        <item x="121"/>
        <item x="133"/>
        <item x="145"/>
        <item x="157"/>
        <item x="169"/>
        <item x="181"/>
        <item x="193"/>
        <item x="205"/>
        <item x="217"/>
        <item x="229"/>
        <item x="50"/>
        <item x="62"/>
        <item x="74"/>
        <item x="86"/>
        <item x="98"/>
        <item x="110"/>
        <item x="122"/>
        <item x="134"/>
        <item x="146"/>
        <item x="158"/>
        <item x="170"/>
        <item x="182"/>
        <item x="194"/>
        <item x="206"/>
        <item x="218"/>
        <item x="230"/>
        <item x="51"/>
        <item x="63"/>
        <item x="75"/>
        <item x="87"/>
        <item x="99"/>
        <item x="111"/>
        <item x="123"/>
        <item x="135"/>
        <item x="147"/>
        <item x="159"/>
        <item x="171"/>
        <item x="183"/>
        <item x="195"/>
        <item x="207"/>
        <item x="219"/>
        <item x="231"/>
        <item x="52"/>
        <item x="64"/>
        <item x="76"/>
        <item x="88"/>
        <item x="100"/>
        <item x="112"/>
        <item x="124"/>
        <item x="136"/>
        <item x="148"/>
        <item x="160"/>
        <item x="172"/>
        <item x="184"/>
        <item x="196"/>
        <item x="208"/>
        <item x="220"/>
        <item x="232"/>
        <item x="53"/>
        <item x="65"/>
        <item x="77"/>
        <item x="89"/>
        <item x="101"/>
        <item x="113"/>
        <item x="125"/>
        <item x="137"/>
        <item x="149"/>
        <item x="161"/>
        <item x="173"/>
        <item x="185"/>
        <item x="197"/>
        <item x="209"/>
        <item x="221"/>
        <item x="233"/>
        <item x="54"/>
        <item x="66"/>
        <item x="78"/>
        <item x="90"/>
        <item x="102"/>
        <item x="114"/>
        <item x="126"/>
        <item x="138"/>
        <item x="150"/>
        <item x="162"/>
        <item x="174"/>
        <item x="186"/>
        <item x="198"/>
        <item x="210"/>
        <item x="222"/>
        <item x="234"/>
        <item x="55"/>
        <item x="67"/>
        <item x="79"/>
        <item x="91"/>
        <item x="103"/>
        <item x="115"/>
        <item x="127"/>
        <item x="139"/>
        <item x="151"/>
        <item x="163"/>
        <item x="175"/>
        <item x="187"/>
        <item x="199"/>
        <item x="211"/>
        <item x="223"/>
        <item x="235"/>
        <item x="56"/>
        <item x="68"/>
        <item x="80"/>
        <item x="92"/>
        <item x="104"/>
        <item x="116"/>
        <item x="128"/>
        <item x="140"/>
        <item x="152"/>
        <item x="164"/>
        <item x="176"/>
        <item x="188"/>
        <item x="200"/>
        <item x="212"/>
        <item x="224"/>
        <item x="236"/>
        <item x="57"/>
        <item x="69"/>
        <item x="81"/>
        <item x="93"/>
        <item x="105"/>
        <item x="117"/>
        <item x="129"/>
        <item x="141"/>
        <item x="153"/>
        <item x="165"/>
        <item x="177"/>
        <item x="189"/>
        <item x="201"/>
        <item x="213"/>
        <item x="225"/>
        <item x="237"/>
        <item t="default"/>
      </items>
    </pivotField>
    <pivotField numFmtId="165" showAll="0"/>
    <pivotField dataField="1" numFmtId="166" showAll="0"/>
    <pivotField numFmtId="166" showAll="0"/>
    <pivotField numFmtId="166" showAll="0"/>
    <pivotField axis="axisRow" showAll="0">
      <items count="15">
        <item h="1" sd="0" x="0"/>
        <item h="1" sd="0" x="1"/>
        <item h="1" sd="0" x="2"/>
        <item h="1" sd="0" x="3"/>
        <item h="1" sd="0" x="4"/>
        <item h="1" sd="0" x="5"/>
        <item h="1" sd="0" x="6"/>
        <item sd="0" x="7"/>
        <item h="1" sd="0" x="8"/>
        <item h="1" sd="0" x="9"/>
        <item h="1" sd="0" x="10"/>
        <item h="1" sd="0" x="11"/>
        <item h="1" sd="0" x="12"/>
        <item h="1" sd="0" x="13"/>
        <item t="default"/>
      </items>
    </pivotField>
    <pivotField axis="axisRow" showAll="0">
      <items count="7">
        <item sd="0" x="0"/>
        <item sd="0" x="1"/>
        <item sd="0" x="2"/>
        <item sd="0" x="3"/>
        <item sd="0" x="4"/>
        <item sd="0" x="5"/>
        <item t="default"/>
      </items>
    </pivotField>
    <pivotField axis="axisRow" showAll="0">
      <items count="30">
        <item h="1" sd="0" x="0"/>
        <item h="1" x="1"/>
        <item h="1" x="2"/>
        <item h="1" x="3"/>
        <item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x="27"/>
        <item h="1" sd="0" x="28"/>
        <item t="default"/>
      </items>
    </pivotField>
  </pivotFields>
  <rowFields count="4">
    <field x="7"/>
    <field x="6"/>
    <field x="5"/>
    <field x="0"/>
  </rowFields>
  <rowItems count="3">
    <i>
      <x v="4"/>
    </i>
    <i r="1">
      <x v="3"/>
    </i>
    <i t="grand">
      <x/>
    </i>
  </rowItems>
  <colItems count="1">
    <i/>
  </colItems>
  <dataFields count="1">
    <dataField name="Average of GoldPrice" fld="2" subtotal="average" baseField="7" baseItem="1"/>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2"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3:M5" firstHeaderRow="0" firstDataRow="1" firstDataCol="1"/>
  <pivotFields count="8">
    <pivotField showAll="0">
      <items count="2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58"/>
        <item x="70"/>
        <item x="82"/>
        <item x="94"/>
        <item x="106"/>
        <item x="118"/>
        <item x="130"/>
        <item x="142"/>
        <item x="154"/>
        <item x="166"/>
        <item x="178"/>
        <item x="190"/>
        <item x="202"/>
        <item x="214"/>
        <item x="226"/>
        <item x="238"/>
        <item x="47"/>
        <item x="59"/>
        <item x="71"/>
        <item x="83"/>
        <item x="95"/>
        <item x="107"/>
        <item x="119"/>
        <item x="131"/>
        <item x="143"/>
        <item x="155"/>
        <item x="167"/>
        <item x="179"/>
        <item x="191"/>
        <item x="203"/>
        <item x="215"/>
        <item x="227"/>
        <item x="239"/>
        <item x="48"/>
        <item x="60"/>
        <item x="72"/>
        <item x="84"/>
        <item x="96"/>
        <item x="108"/>
        <item x="120"/>
        <item x="132"/>
        <item x="144"/>
        <item x="156"/>
        <item x="168"/>
        <item x="180"/>
        <item x="192"/>
        <item x="204"/>
        <item x="216"/>
        <item x="228"/>
        <item x="240"/>
        <item x="49"/>
        <item x="61"/>
        <item x="73"/>
        <item x="85"/>
        <item x="97"/>
        <item x="109"/>
        <item x="121"/>
        <item x="133"/>
        <item x="145"/>
        <item x="157"/>
        <item x="169"/>
        <item x="181"/>
        <item x="193"/>
        <item x="205"/>
        <item x="217"/>
        <item x="229"/>
        <item x="50"/>
        <item x="62"/>
        <item x="74"/>
        <item x="86"/>
        <item x="98"/>
        <item x="110"/>
        <item x="122"/>
        <item x="134"/>
        <item x="146"/>
        <item x="158"/>
        <item x="170"/>
        <item x="182"/>
        <item x="194"/>
        <item x="206"/>
        <item x="218"/>
        <item x="230"/>
        <item x="51"/>
        <item x="63"/>
        <item x="75"/>
        <item x="87"/>
        <item x="99"/>
        <item x="111"/>
        <item x="123"/>
        <item x="135"/>
        <item x="147"/>
        <item x="159"/>
        <item x="171"/>
        <item x="183"/>
        <item x="195"/>
        <item x="207"/>
        <item x="219"/>
        <item x="231"/>
        <item x="52"/>
        <item x="64"/>
        <item x="76"/>
        <item x="88"/>
        <item x="100"/>
        <item x="112"/>
        <item x="124"/>
        <item x="136"/>
        <item x="148"/>
        <item x="160"/>
        <item x="172"/>
        <item x="184"/>
        <item x="196"/>
        <item x="208"/>
        <item x="220"/>
        <item x="232"/>
        <item x="53"/>
        <item x="65"/>
        <item x="77"/>
        <item x="89"/>
        <item x="101"/>
        <item x="113"/>
        <item x="125"/>
        <item x="137"/>
        <item x="149"/>
        <item x="161"/>
        <item x="173"/>
        <item x="185"/>
        <item x="197"/>
        <item x="209"/>
        <item x="221"/>
        <item x="233"/>
        <item x="54"/>
        <item x="66"/>
        <item x="78"/>
        <item x="90"/>
        <item x="102"/>
        <item x="114"/>
        <item x="126"/>
        <item x="138"/>
        <item x="150"/>
        <item x="162"/>
        <item x="174"/>
        <item x="186"/>
        <item x="198"/>
        <item x="210"/>
        <item x="222"/>
        <item x="234"/>
        <item x="55"/>
        <item x="67"/>
        <item x="79"/>
        <item x="91"/>
        <item x="103"/>
        <item x="115"/>
        <item x="127"/>
        <item x="139"/>
        <item x="151"/>
        <item x="163"/>
        <item x="175"/>
        <item x="187"/>
        <item x="199"/>
        <item x="211"/>
        <item x="223"/>
        <item x="235"/>
        <item x="56"/>
        <item x="68"/>
        <item x="80"/>
        <item x="92"/>
        <item x="104"/>
        <item x="116"/>
        <item x="128"/>
        <item x="140"/>
        <item x="152"/>
        <item x="164"/>
        <item x="176"/>
        <item x="188"/>
        <item x="200"/>
        <item x="212"/>
        <item x="224"/>
        <item x="236"/>
        <item x="57"/>
        <item x="69"/>
        <item x="81"/>
        <item x="93"/>
        <item x="105"/>
        <item x="117"/>
        <item x="129"/>
        <item x="141"/>
        <item x="153"/>
        <item x="165"/>
        <item x="177"/>
        <item x="189"/>
        <item x="201"/>
        <item x="213"/>
        <item x="225"/>
        <item x="237"/>
        <item t="default"/>
      </items>
    </pivotField>
    <pivotField numFmtId="165" showAll="0"/>
    <pivotField numFmtId="166" showAll="0"/>
    <pivotField numFmtId="166" showAll="0"/>
    <pivotField dataField="1" numFmtId="166" showAll="0"/>
    <pivotField axis="axisRow" showAll="0" defaultSubtotal="0">
      <items count="14">
        <item h="1" sd="0" x="0"/>
        <item h="1" sd="0" x="1"/>
        <item h="1" sd="0" x="2"/>
        <item h="1" sd="0" x="3"/>
        <item h="1" sd="0" x="4"/>
        <item h="1" sd="0" x="5"/>
        <item h="1" sd="0" x="6"/>
        <item sd="0" x="7"/>
        <item h="1" sd="0" x="8"/>
        <item h="1" sd="0" x="9"/>
        <item h="1" sd="0" x="10"/>
        <item h="1" sd="0" x="11"/>
        <item h="1" sd="0" x="12"/>
        <item h="1" sd="0" x="13"/>
      </items>
    </pivotField>
    <pivotField showAll="0" defaultSubtotal="0">
      <items count="6">
        <item sd="0" x="0"/>
        <item sd="0" x="1"/>
        <item sd="0" x="2"/>
        <item sd="0" x="3"/>
        <item sd="0" x="4"/>
        <item sd="0" x="5"/>
      </items>
    </pivotField>
    <pivotField showAll="0" defaultSubtotal="0">
      <items count="29">
        <item h="1" sd="0" x="0"/>
        <item h="1" sd="0" x="1"/>
        <item h="1" sd="0" x="2"/>
        <item h="1" sd="0" x="3"/>
        <item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s>
    </pivotField>
  </pivotFields>
  <rowFields count="1">
    <field x="5"/>
  </rowFields>
  <rowItems count="2">
    <i>
      <x v="7"/>
    </i>
    <i t="grand">
      <x/>
    </i>
  </rowItems>
  <colFields count="1">
    <field x="-2"/>
  </colFields>
  <colItems count="2">
    <i>
      <x/>
    </i>
    <i i="1">
      <x v="1"/>
    </i>
  </colItems>
  <dataFields count="2">
    <dataField name="Max of Gold Price per Troy Ounce" fld="4" subtotal="max" baseField="5" baseItem="1"/>
    <dataField name="Min of Gold Price per Troy Ounce" fld="4" subtotal="min" baseField="5" baseItem="1"/>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1"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2:I4" firstHeaderRow="0" firstDataRow="1" firstDataCol="1"/>
  <pivotFields count="8">
    <pivotField showAll="0">
      <items count="2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58"/>
        <item x="70"/>
        <item x="82"/>
        <item x="94"/>
        <item x="106"/>
        <item x="118"/>
        <item x="130"/>
        <item x="142"/>
        <item x="154"/>
        <item x="166"/>
        <item x="178"/>
        <item x="190"/>
        <item x="202"/>
        <item x="214"/>
        <item x="226"/>
        <item x="238"/>
        <item x="47"/>
        <item x="59"/>
        <item x="71"/>
        <item x="83"/>
        <item x="95"/>
        <item x="107"/>
        <item x="119"/>
        <item x="131"/>
        <item x="143"/>
        <item x="155"/>
        <item x="167"/>
        <item x="179"/>
        <item x="191"/>
        <item x="203"/>
        <item x="215"/>
        <item x="227"/>
        <item x="239"/>
        <item x="48"/>
        <item x="60"/>
        <item x="72"/>
        <item x="84"/>
        <item x="96"/>
        <item x="108"/>
        <item x="120"/>
        <item x="132"/>
        <item x="144"/>
        <item x="156"/>
        <item x="168"/>
        <item x="180"/>
        <item x="192"/>
        <item x="204"/>
        <item x="216"/>
        <item x="228"/>
        <item x="240"/>
        <item x="49"/>
        <item x="61"/>
        <item x="73"/>
        <item x="85"/>
        <item x="97"/>
        <item x="109"/>
        <item x="121"/>
        <item x="133"/>
        <item x="145"/>
        <item x="157"/>
        <item x="169"/>
        <item x="181"/>
        <item x="193"/>
        <item x="205"/>
        <item x="217"/>
        <item x="229"/>
        <item x="50"/>
        <item x="62"/>
        <item x="74"/>
        <item x="86"/>
        <item x="98"/>
        <item x="110"/>
        <item x="122"/>
        <item x="134"/>
        <item x="146"/>
        <item x="158"/>
        <item x="170"/>
        <item x="182"/>
        <item x="194"/>
        <item x="206"/>
        <item x="218"/>
        <item x="230"/>
        <item x="51"/>
        <item x="63"/>
        <item x="75"/>
        <item x="87"/>
        <item x="99"/>
        <item x="111"/>
        <item x="123"/>
        <item x="135"/>
        <item x="147"/>
        <item x="159"/>
        <item x="171"/>
        <item x="183"/>
        <item x="195"/>
        <item x="207"/>
        <item x="219"/>
        <item x="231"/>
        <item x="52"/>
        <item x="64"/>
        <item x="76"/>
        <item x="88"/>
        <item x="100"/>
        <item x="112"/>
        <item x="124"/>
        <item x="136"/>
        <item x="148"/>
        <item x="160"/>
        <item x="172"/>
        <item x="184"/>
        <item x="196"/>
        <item x="208"/>
        <item x="220"/>
        <item x="232"/>
        <item x="53"/>
        <item x="65"/>
        <item x="77"/>
        <item x="89"/>
        <item x="101"/>
        <item x="113"/>
        <item x="125"/>
        <item x="137"/>
        <item x="149"/>
        <item x="161"/>
        <item x="173"/>
        <item x="185"/>
        <item x="197"/>
        <item x="209"/>
        <item x="221"/>
        <item x="233"/>
        <item x="54"/>
        <item x="66"/>
        <item x="78"/>
        <item x="90"/>
        <item x="102"/>
        <item x="114"/>
        <item x="126"/>
        <item x="138"/>
        <item x="150"/>
        <item x="162"/>
        <item x="174"/>
        <item x="186"/>
        <item x="198"/>
        <item x="210"/>
        <item x="222"/>
        <item x="234"/>
        <item x="55"/>
        <item x="67"/>
        <item x="79"/>
        <item x="91"/>
        <item x="103"/>
        <item x="115"/>
        <item x="127"/>
        <item x="139"/>
        <item x="151"/>
        <item x="163"/>
        <item x="175"/>
        <item x="187"/>
        <item x="199"/>
        <item x="211"/>
        <item x="223"/>
        <item x="235"/>
        <item x="56"/>
        <item x="68"/>
        <item x="80"/>
        <item x="92"/>
        <item x="104"/>
        <item x="116"/>
        <item x="128"/>
        <item x="140"/>
        <item x="152"/>
        <item x="164"/>
        <item x="176"/>
        <item x="188"/>
        <item x="200"/>
        <item x="212"/>
        <item x="224"/>
        <item x="236"/>
        <item x="57"/>
        <item x="69"/>
        <item x="81"/>
        <item x="93"/>
        <item x="105"/>
        <item x="117"/>
        <item x="129"/>
        <item x="141"/>
        <item x="153"/>
        <item x="165"/>
        <item x="177"/>
        <item x="189"/>
        <item x="201"/>
        <item x="213"/>
        <item x="225"/>
        <item x="237"/>
        <item t="default"/>
      </items>
    </pivotField>
    <pivotField dataField="1" numFmtId="165" showAll="0"/>
    <pivotField numFmtId="166" showAll="0"/>
    <pivotField numFmtId="166" showAll="0"/>
    <pivotField numFmtId="166" showAll="0"/>
    <pivotField axis="axisRow" showAll="0" defaultSubtotal="0">
      <items count="14">
        <item h="1" sd="0" x="0"/>
        <item h="1" sd="0" x="1"/>
        <item h="1" sd="0" x="2"/>
        <item h="1" sd="0" x="3"/>
        <item h="1" sd="0" x="4"/>
        <item h="1" sd="0" x="5"/>
        <item h="1" sd="0" x="6"/>
        <item sd="0" x="7"/>
        <item h="1" sd="0" x="8"/>
        <item h="1" sd="0" x="9"/>
        <item h="1" sd="0" x="10"/>
        <item h="1" sd="0" x="11"/>
        <item h="1" sd="0" x="12"/>
        <item h="1" sd="0" x="13"/>
      </items>
    </pivotField>
    <pivotField showAll="0" defaultSubtotal="0">
      <items count="6">
        <item sd="0" x="0"/>
        <item sd="0" x="1"/>
        <item sd="0" x="2"/>
        <item sd="0" x="3"/>
        <item sd="0" x="4"/>
        <item sd="0" x="5"/>
      </items>
    </pivotField>
    <pivotField showAll="0" defaultSubtotal="0">
      <items count="29">
        <item h="1" sd="0" x="0"/>
        <item h="1" sd="0" x="1"/>
        <item h="1" sd="0" x="2"/>
        <item h="1" sd="0" x="3"/>
        <item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s>
    </pivotField>
  </pivotFields>
  <rowFields count="1">
    <field x="5"/>
  </rowFields>
  <rowItems count="2">
    <i>
      <x v="7"/>
    </i>
    <i t="grand">
      <x/>
    </i>
  </rowItems>
  <colFields count="1">
    <field x="-2"/>
  </colFields>
  <colItems count="2">
    <i>
      <x/>
    </i>
    <i i="1">
      <x v="1"/>
    </i>
  </colItems>
  <dataFields count="2">
    <dataField name="Max of SilverPrice" fld="1" subtotal="max" baseField="5" baseItem="1"/>
    <dataField name="Min of SilverPrice" fld="1" subtotal="min" baseField="5" baseItem="1"/>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7"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2:E5" firstHeaderRow="1" firstDataRow="1" firstDataCol="1"/>
  <pivotFields count="8">
    <pivotField axis="axisRow" showAll="0">
      <items count="2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58"/>
        <item x="70"/>
        <item x="82"/>
        <item x="94"/>
        <item x="106"/>
        <item x="118"/>
        <item x="130"/>
        <item x="142"/>
        <item x="154"/>
        <item x="166"/>
        <item x="178"/>
        <item x="190"/>
        <item x="202"/>
        <item x="214"/>
        <item x="226"/>
        <item x="238"/>
        <item x="47"/>
        <item x="59"/>
        <item x="71"/>
        <item x="83"/>
        <item x="95"/>
        <item x="107"/>
        <item x="119"/>
        <item x="131"/>
        <item x="143"/>
        <item x="155"/>
        <item x="167"/>
        <item x="179"/>
        <item x="191"/>
        <item x="203"/>
        <item x="215"/>
        <item x="227"/>
        <item x="239"/>
        <item x="48"/>
        <item x="60"/>
        <item x="72"/>
        <item x="84"/>
        <item x="96"/>
        <item x="108"/>
        <item x="120"/>
        <item x="132"/>
        <item x="144"/>
        <item x="156"/>
        <item x="168"/>
        <item x="180"/>
        <item x="192"/>
        <item x="204"/>
        <item x="216"/>
        <item x="228"/>
        <item x="240"/>
        <item x="49"/>
        <item x="61"/>
        <item x="73"/>
        <item x="85"/>
        <item x="97"/>
        <item x="109"/>
        <item x="121"/>
        <item x="133"/>
        <item x="145"/>
        <item x="157"/>
        <item x="169"/>
        <item x="181"/>
        <item x="193"/>
        <item x="205"/>
        <item x="217"/>
        <item x="229"/>
        <item x="50"/>
        <item x="62"/>
        <item x="74"/>
        <item x="86"/>
        <item x="98"/>
        <item x="110"/>
        <item x="122"/>
        <item x="134"/>
        <item x="146"/>
        <item x="158"/>
        <item x="170"/>
        <item x="182"/>
        <item x="194"/>
        <item x="206"/>
        <item x="218"/>
        <item x="230"/>
        <item x="51"/>
        <item x="63"/>
        <item x="75"/>
        <item x="87"/>
        <item x="99"/>
        <item x="111"/>
        <item x="123"/>
        <item x="135"/>
        <item x="147"/>
        <item x="159"/>
        <item x="171"/>
        <item x="183"/>
        <item x="195"/>
        <item x="207"/>
        <item x="219"/>
        <item x="231"/>
        <item x="52"/>
        <item x="64"/>
        <item x="76"/>
        <item x="88"/>
        <item x="100"/>
        <item x="112"/>
        <item x="124"/>
        <item x="136"/>
        <item x="148"/>
        <item x="160"/>
        <item x="172"/>
        <item x="184"/>
        <item x="196"/>
        <item x="208"/>
        <item x="220"/>
        <item x="232"/>
        <item x="53"/>
        <item x="65"/>
        <item x="77"/>
        <item x="89"/>
        <item x="101"/>
        <item x="113"/>
        <item x="125"/>
        <item x="137"/>
        <item x="149"/>
        <item x="161"/>
        <item x="173"/>
        <item x="185"/>
        <item x="197"/>
        <item x="209"/>
        <item x="221"/>
        <item x="233"/>
        <item x="54"/>
        <item x="66"/>
        <item x="78"/>
        <item x="90"/>
        <item x="102"/>
        <item x="114"/>
        <item x="126"/>
        <item x="138"/>
        <item x="150"/>
        <item x="162"/>
        <item x="174"/>
        <item x="186"/>
        <item x="198"/>
        <item x="210"/>
        <item x="222"/>
        <item x="234"/>
        <item x="55"/>
        <item x="67"/>
        <item x="79"/>
        <item x="91"/>
        <item x="103"/>
        <item x="115"/>
        <item x="127"/>
        <item x="139"/>
        <item x="151"/>
        <item x="163"/>
        <item x="175"/>
        <item x="187"/>
        <item x="199"/>
        <item x="211"/>
        <item x="223"/>
        <item x="235"/>
        <item x="56"/>
        <item x="68"/>
        <item x="80"/>
        <item x="92"/>
        <item x="104"/>
        <item x="116"/>
        <item x="128"/>
        <item x="140"/>
        <item x="152"/>
        <item x="164"/>
        <item x="176"/>
        <item x="188"/>
        <item x="200"/>
        <item x="212"/>
        <item x="224"/>
        <item x="236"/>
        <item x="57"/>
        <item x="69"/>
        <item x="81"/>
        <item x="93"/>
        <item x="105"/>
        <item x="117"/>
        <item x="129"/>
        <item x="141"/>
        <item x="153"/>
        <item x="165"/>
        <item x="177"/>
        <item x="189"/>
        <item x="201"/>
        <item x="213"/>
        <item x="225"/>
        <item x="237"/>
        <item t="default"/>
      </items>
    </pivotField>
    <pivotField numFmtId="165" showAll="0"/>
    <pivotField numFmtId="166" showAll="0"/>
    <pivotField dataField="1" numFmtId="166" showAll="0"/>
    <pivotField numFmtId="166" showAll="0"/>
    <pivotField axis="axisRow" showAll="0" defaultSubtotal="0">
      <items count="14">
        <item h="1" sd="0" x="0"/>
        <item h="1" sd="0" x="1"/>
        <item h="1" sd="0" x="2"/>
        <item h="1" sd="0" x="3"/>
        <item h="1" sd="0" x="4"/>
        <item h="1" sd="0" x="5"/>
        <item h="1" sd="0" x="6"/>
        <item sd="0" x="7"/>
        <item h="1" sd="0" x="8"/>
        <item h="1" sd="0" x="9"/>
        <item h="1" sd="0" x="10"/>
        <item h="1" sd="0" x="11"/>
        <item h="1" sd="0" x="12"/>
        <item h="1" sd="0" x="13"/>
      </items>
    </pivotField>
    <pivotField axis="axisRow" showAll="0" defaultSubtotal="0">
      <items count="6">
        <item sd="0" x="0"/>
        <item sd="0" x="1"/>
        <item sd="0" x="2"/>
        <item sd="0" x="3"/>
        <item sd="0" x="4"/>
        <item sd="0" x="5"/>
      </items>
    </pivotField>
    <pivotField axis="axisRow" showAll="0" defaultSubtotal="0">
      <items count="29">
        <item h="1" sd="0" x="0"/>
        <item h="1" x="1"/>
        <item h="1" x="2"/>
        <item h="1" x="3"/>
        <item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x="27"/>
        <item h="1" sd="0" x="28"/>
      </items>
    </pivotField>
  </pivotFields>
  <rowFields count="4">
    <field x="7"/>
    <field x="6"/>
    <field x="5"/>
    <field x="0"/>
  </rowFields>
  <rowItems count="3">
    <i>
      <x v="4"/>
    </i>
    <i r="1">
      <x v="3"/>
    </i>
    <i t="grand">
      <x/>
    </i>
  </rowItems>
  <colItems count="1">
    <i/>
  </colItems>
  <dataFields count="1">
    <dataField name="Average of Silver Price per Troy Ounce" fld="3" subtotal="average" baseField="7" baseItem="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6"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B5" firstHeaderRow="1" firstDataRow="1" firstDataCol="1"/>
  <pivotFields count="8">
    <pivotField axis="axisRow" showAll="0">
      <items count="2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58"/>
        <item x="70"/>
        <item x="82"/>
        <item x="94"/>
        <item x="106"/>
        <item x="118"/>
        <item x="130"/>
        <item x="142"/>
        <item x="154"/>
        <item x="166"/>
        <item x="178"/>
        <item x="190"/>
        <item x="202"/>
        <item x="214"/>
        <item x="226"/>
        <item x="238"/>
        <item x="47"/>
        <item x="59"/>
        <item x="71"/>
        <item x="83"/>
        <item x="95"/>
        <item x="107"/>
        <item x="119"/>
        <item x="131"/>
        <item x="143"/>
        <item x="155"/>
        <item x="167"/>
        <item x="179"/>
        <item x="191"/>
        <item x="203"/>
        <item x="215"/>
        <item x="227"/>
        <item x="239"/>
        <item x="48"/>
        <item x="60"/>
        <item x="72"/>
        <item x="84"/>
        <item x="96"/>
        <item x="108"/>
        <item x="120"/>
        <item x="132"/>
        <item x="144"/>
        <item x="156"/>
        <item x="168"/>
        <item x="180"/>
        <item x="192"/>
        <item x="204"/>
        <item x="216"/>
        <item x="228"/>
        <item x="240"/>
        <item x="49"/>
        <item x="61"/>
        <item x="73"/>
        <item x="85"/>
        <item x="97"/>
        <item x="109"/>
        <item x="121"/>
        <item x="133"/>
        <item x="145"/>
        <item x="157"/>
        <item x="169"/>
        <item x="181"/>
        <item x="193"/>
        <item x="205"/>
        <item x="217"/>
        <item x="229"/>
        <item x="50"/>
        <item x="62"/>
        <item x="74"/>
        <item x="86"/>
        <item x="98"/>
        <item x="110"/>
        <item x="122"/>
        <item x="134"/>
        <item x="146"/>
        <item x="158"/>
        <item x="170"/>
        <item x="182"/>
        <item x="194"/>
        <item x="206"/>
        <item x="218"/>
        <item x="230"/>
        <item x="51"/>
        <item x="63"/>
        <item x="75"/>
        <item x="87"/>
        <item x="99"/>
        <item x="111"/>
        <item x="123"/>
        <item x="135"/>
        <item x="147"/>
        <item x="159"/>
        <item x="171"/>
        <item x="183"/>
        <item x="195"/>
        <item x="207"/>
        <item x="219"/>
        <item x="231"/>
        <item x="52"/>
        <item x="64"/>
        <item x="76"/>
        <item x="88"/>
        <item x="100"/>
        <item x="112"/>
        <item x="124"/>
        <item x="136"/>
        <item x="148"/>
        <item x="160"/>
        <item x="172"/>
        <item x="184"/>
        <item x="196"/>
        <item x="208"/>
        <item x="220"/>
        <item x="232"/>
        <item x="53"/>
        <item x="65"/>
        <item x="77"/>
        <item x="89"/>
        <item x="101"/>
        <item x="113"/>
        <item x="125"/>
        <item x="137"/>
        <item x="149"/>
        <item x="161"/>
        <item x="173"/>
        <item x="185"/>
        <item x="197"/>
        <item x="209"/>
        <item x="221"/>
        <item x="233"/>
        <item x="54"/>
        <item x="66"/>
        <item x="78"/>
        <item x="90"/>
        <item x="102"/>
        <item x="114"/>
        <item x="126"/>
        <item x="138"/>
        <item x="150"/>
        <item x="162"/>
        <item x="174"/>
        <item x="186"/>
        <item x="198"/>
        <item x="210"/>
        <item x="222"/>
        <item x="234"/>
        <item x="55"/>
        <item x="67"/>
        <item x="79"/>
        <item x="91"/>
        <item x="103"/>
        <item x="115"/>
        <item x="127"/>
        <item x="139"/>
        <item x="151"/>
        <item x="163"/>
        <item x="175"/>
        <item x="187"/>
        <item x="199"/>
        <item x="211"/>
        <item x="223"/>
        <item x="235"/>
        <item x="56"/>
        <item x="68"/>
        <item x="80"/>
        <item x="92"/>
        <item x="104"/>
        <item x="116"/>
        <item x="128"/>
        <item x="140"/>
        <item x="152"/>
        <item x="164"/>
        <item x="176"/>
        <item x="188"/>
        <item x="200"/>
        <item x="212"/>
        <item x="224"/>
        <item x="236"/>
        <item x="57"/>
        <item x="69"/>
        <item x="81"/>
        <item x="93"/>
        <item x="105"/>
        <item x="117"/>
        <item x="129"/>
        <item x="141"/>
        <item x="153"/>
        <item x="165"/>
        <item x="177"/>
        <item x="189"/>
        <item x="201"/>
        <item x="213"/>
        <item x="225"/>
        <item x="237"/>
        <item t="default"/>
      </items>
    </pivotField>
    <pivotField dataField="1" numFmtId="165" showAll="0"/>
    <pivotField numFmtId="166" showAll="0"/>
    <pivotField numFmtId="166" showAll="0"/>
    <pivotField numFmtId="166" showAll="0"/>
    <pivotField axis="axisRow" showAll="0" defaultSubtotal="0">
      <items count="14">
        <item h="1" sd="0" x="0"/>
        <item h="1" sd="0" x="1"/>
        <item h="1" sd="0" x="2"/>
        <item h="1" sd="0" x="3"/>
        <item h="1" sd="0" x="4"/>
        <item h="1" sd="0" x="5"/>
        <item h="1" sd="0" x="6"/>
        <item sd="0" x="7"/>
        <item h="1" sd="0" x="8"/>
        <item h="1" sd="0" x="9"/>
        <item h="1" sd="0" x="10"/>
        <item h="1" sd="0" x="11"/>
        <item h="1" sd="0" x="12"/>
        <item h="1" sd="0" x="13"/>
      </items>
    </pivotField>
    <pivotField axis="axisRow" showAll="0" defaultSubtotal="0">
      <items count="6">
        <item sd="0" x="0"/>
        <item sd="0" x="1"/>
        <item sd="0" x="2"/>
        <item sd="0" x="3"/>
        <item sd="0" x="4"/>
        <item sd="0" x="5"/>
      </items>
    </pivotField>
    <pivotField axis="axisRow" showAll="0" defaultSubtotal="0">
      <items count="29">
        <item h="1" sd="0" x="0"/>
        <item h="1" x="1"/>
        <item h="1" x="2"/>
        <item h="1" x="3"/>
        <item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x="27"/>
        <item h="1" sd="0" x="28"/>
      </items>
    </pivotField>
  </pivotFields>
  <rowFields count="4">
    <field x="7"/>
    <field x="6"/>
    <field x="5"/>
    <field x="0"/>
  </rowFields>
  <rowItems count="3">
    <i>
      <x v="4"/>
    </i>
    <i r="1">
      <x v="3"/>
    </i>
    <i t="grand">
      <x/>
    </i>
  </rowItems>
  <colItems count="1">
    <i/>
  </colItems>
  <dataFields count="1">
    <dataField name="Average of SilverPrice" fld="1" subtotal="average" baseField="7" baseItem="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3"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2:M4" firstHeaderRow="0" firstDataRow="1" firstDataCol="1"/>
  <pivotFields count="8">
    <pivotField showAll="0">
      <items count="2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58"/>
        <item x="70"/>
        <item x="82"/>
        <item x="94"/>
        <item x="106"/>
        <item x="118"/>
        <item x="130"/>
        <item x="142"/>
        <item x="154"/>
        <item x="166"/>
        <item x="178"/>
        <item x="190"/>
        <item x="202"/>
        <item x="214"/>
        <item x="226"/>
        <item x="238"/>
        <item x="47"/>
        <item x="59"/>
        <item x="71"/>
        <item x="83"/>
        <item x="95"/>
        <item x="107"/>
        <item x="119"/>
        <item x="131"/>
        <item x="143"/>
        <item x="155"/>
        <item x="167"/>
        <item x="179"/>
        <item x="191"/>
        <item x="203"/>
        <item x="215"/>
        <item x="227"/>
        <item x="239"/>
        <item x="48"/>
        <item x="60"/>
        <item x="72"/>
        <item x="84"/>
        <item x="96"/>
        <item x="108"/>
        <item x="120"/>
        <item x="132"/>
        <item x="144"/>
        <item x="156"/>
        <item x="168"/>
        <item x="180"/>
        <item x="192"/>
        <item x="204"/>
        <item x="216"/>
        <item x="228"/>
        <item x="240"/>
        <item x="49"/>
        <item x="61"/>
        <item x="73"/>
        <item x="85"/>
        <item x="97"/>
        <item x="109"/>
        <item x="121"/>
        <item x="133"/>
        <item x="145"/>
        <item x="157"/>
        <item x="169"/>
        <item x="181"/>
        <item x="193"/>
        <item x="205"/>
        <item x="217"/>
        <item x="229"/>
        <item x="50"/>
        <item x="62"/>
        <item x="74"/>
        <item x="86"/>
        <item x="98"/>
        <item x="110"/>
        <item x="122"/>
        <item x="134"/>
        <item x="146"/>
        <item x="158"/>
        <item x="170"/>
        <item x="182"/>
        <item x="194"/>
        <item x="206"/>
        <item x="218"/>
        <item x="230"/>
        <item x="51"/>
        <item x="63"/>
        <item x="75"/>
        <item x="87"/>
        <item x="99"/>
        <item x="111"/>
        <item x="123"/>
        <item x="135"/>
        <item x="147"/>
        <item x="159"/>
        <item x="171"/>
        <item x="183"/>
        <item x="195"/>
        <item x="207"/>
        <item x="219"/>
        <item x="231"/>
        <item x="52"/>
        <item x="64"/>
        <item x="76"/>
        <item x="88"/>
        <item x="100"/>
        <item x="112"/>
        <item x="124"/>
        <item x="136"/>
        <item x="148"/>
        <item x="160"/>
        <item x="172"/>
        <item x="184"/>
        <item x="196"/>
        <item x="208"/>
        <item x="220"/>
        <item x="232"/>
        <item x="53"/>
        <item x="65"/>
        <item x="77"/>
        <item x="89"/>
        <item x="101"/>
        <item x="113"/>
        <item x="125"/>
        <item x="137"/>
        <item x="149"/>
        <item x="161"/>
        <item x="173"/>
        <item x="185"/>
        <item x="197"/>
        <item x="209"/>
        <item x="221"/>
        <item x="233"/>
        <item x="54"/>
        <item x="66"/>
        <item x="78"/>
        <item x="90"/>
        <item x="102"/>
        <item x="114"/>
        <item x="126"/>
        <item x="138"/>
        <item x="150"/>
        <item x="162"/>
        <item x="174"/>
        <item x="186"/>
        <item x="198"/>
        <item x="210"/>
        <item x="222"/>
        <item x="234"/>
        <item x="55"/>
        <item x="67"/>
        <item x="79"/>
        <item x="91"/>
        <item x="103"/>
        <item x="115"/>
        <item x="127"/>
        <item x="139"/>
        <item x="151"/>
        <item x="163"/>
        <item x="175"/>
        <item x="187"/>
        <item x="199"/>
        <item x="211"/>
        <item x="223"/>
        <item x="235"/>
        <item x="56"/>
        <item x="68"/>
        <item x="80"/>
        <item x="92"/>
        <item x="104"/>
        <item x="116"/>
        <item x="128"/>
        <item x="140"/>
        <item x="152"/>
        <item x="164"/>
        <item x="176"/>
        <item x="188"/>
        <item x="200"/>
        <item x="212"/>
        <item x="224"/>
        <item x="236"/>
        <item x="57"/>
        <item x="69"/>
        <item x="81"/>
        <item x="93"/>
        <item x="105"/>
        <item x="117"/>
        <item x="129"/>
        <item x="141"/>
        <item x="153"/>
        <item x="165"/>
        <item x="177"/>
        <item x="189"/>
        <item x="201"/>
        <item x="213"/>
        <item x="225"/>
        <item x="237"/>
        <item t="default"/>
      </items>
    </pivotField>
    <pivotField numFmtId="165" showAll="0"/>
    <pivotField numFmtId="166" showAll="0"/>
    <pivotField dataField="1" numFmtId="166" showAll="0"/>
    <pivotField numFmtId="166" showAll="0"/>
    <pivotField axis="axisRow" showAll="0" defaultSubtotal="0">
      <items count="14">
        <item h="1" sd="0" x="0"/>
        <item h="1" sd="0" x="1"/>
        <item h="1" sd="0" x="2"/>
        <item h="1" sd="0" x="3"/>
        <item h="1" sd="0" x="4"/>
        <item h="1" sd="0" x="5"/>
        <item h="1" sd="0" x="6"/>
        <item sd="0" x="7"/>
        <item h="1" sd="0" x="8"/>
        <item h="1" sd="0" x="9"/>
        <item h="1" sd="0" x="10"/>
        <item h="1" sd="0" x="11"/>
        <item h="1" sd="0" x="12"/>
        <item h="1" sd="0" x="13"/>
      </items>
    </pivotField>
    <pivotField showAll="0" defaultSubtotal="0">
      <items count="6">
        <item sd="0" x="0"/>
        <item sd="0" x="1"/>
        <item sd="0" x="2"/>
        <item sd="0" x="3"/>
        <item sd="0" x="4"/>
        <item sd="0" x="5"/>
      </items>
    </pivotField>
    <pivotField showAll="0" defaultSubtotal="0">
      <items count="29">
        <item h="1" sd="0" x="0"/>
        <item h="1" sd="0" x="1"/>
        <item h="1" sd="0" x="2"/>
        <item h="1" sd="0" x="3"/>
        <item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s>
    </pivotField>
  </pivotFields>
  <rowFields count="1">
    <field x="5"/>
  </rowFields>
  <rowItems count="2">
    <i>
      <x v="7"/>
    </i>
    <i t="grand">
      <x/>
    </i>
  </rowItems>
  <colFields count="1">
    <field x="-2"/>
  </colFields>
  <colItems count="2">
    <i>
      <x/>
    </i>
    <i i="1">
      <x v="1"/>
    </i>
  </colItems>
  <dataFields count="2">
    <dataField name="Max of Silver Price per Troy Ounce" fld="3" subtotal="max" baseField="5" baseItem="1"/>
    <dataField name="Min of Silver Price per Troy Ounce" fld="3" subtotal="min" baseField="5" baseItem="1"/>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Month" xr10:uid="{00000000-0013-0000-FFFF-FFFF01000000}" sourceName="Years (Month)">
  <pivotTables>
    <pivotTable tabId="6" name="PivotTable5"/>
    <pivotTable tabId="6" name="PivotTable4"/>
    <pivotTable tabId="7" name="PivotTable6"/>
    <pivotTable tabId="7" name="PivotTable7"/>
    <pivotTable tabId="6" name="PivotTable10"/>
    <pivotTable tabId="7" name="PivotTable11"/>
    <pivotTable tabId="6" name="PivotTable12"/>
    <pivotTable tabId="7" name="PivotTable13"/>
  </pivotTables>
  <data>
    <tabular pivotCacheId="1383195673">
      <items count="29">
        <i x="1"/>
        <i x="2"/>
        <i x="3"/>
        <i x="4" s="1"/>
        <i x="27"/>
        <i x="0" nd="1"/>
        <i x="28" nd="1"/>
        <i x="5" nd="1"/>
        <i x="6" nd="1"/>
        <i x="7" nd="1"/>
        <i x="8" nd="1"/>
        <i x="9" nd="1"/>
        <i x="10" nd="1"/>
        <i x="11" nd="1"/>
        <i x="12" nd="1"/>
        <i x="13" nd="1"/>
        <i x="14" nd="1"/>
        <i x="15" nd="1"/>
        <i x="16" nd="1"/>
        <i x="17" nd="1"/>
        <i x="18" nd="1"/>
        <i x="19" nd="1"/>
        <i x="20" nd="1"/>
        <i x="21" nd="1"/>
        <i x="22" nd="1"/>
        <i x="23" nd="1"/>
        <i x="24" nd="1"/>
        <i x="25" nd="1"/>
        <i x="26"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Month" xr10:uid="{00000000-0013-0000-FFFF-FFFF02000000}" sourceName="Quarters (Month)">
  <pivotTables>
    <pivotTable tabId="7" name="PivotTable11"/>
    <pivotTable tabId="6" name="PivotTable10"/>
    <pivotTable tabId="6" name="PivotTable12"/>
    <pivotTable tabId="6" name="PivotTable4"/>
    <pivotTable tabId="6" name="PivotTable5"/>
    <pivotTable tabId="7" name="PivotTable13"/>
    <pivotTable tabId="7" name="PivotTable6"/>
    <pivotTable tabId="7" name="PivotTable7"/>
  </pivotTables>
  <data>
    <tabular pivotCacheId="1383195673">
      <items count="6">
        <i x="3" s="1"/>
        <i x="0" s="1" nd="1"/>
        <i x="5" s="1" nd="1"/>
        <i x="1" s="1" nd="1"/>
        <i x="2" s="1" nd="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Month" xr10:uid="{00000000-0013-0000-FFFF-FFFF03000000}" sourceName="Months (Month)">
  <pivotTables>
    <pivotTable tabId="7" name="PivotTable11"/>
    <pivotTable tabId="6" name="PivotTable10"/>
    <pivotTable tabId="6" name="PivotTable12"/>
    <pivotTable tabId="6" name="PivotTable4"/>
    <pivotTable tabId="6" name="PivotTable5"/>
    <pivotTable tabId="7" name="PivotTable13"/>
    <pivotTable tabId="7" name="PivotTable6"/>
    <pivotTable tabId="7" name="PivotTable7"/>
  </pivotTables>
  <data>
    <tabular pivotCacheId="1383195673">
      <items count="14">
        <i x="1"/>
        <i x="2"/>
        <i x="3"/>
        <i x="4"/>
        <i x="5"/>
        <i x="6"/>
        <i x="7" s="1"/>
        <i x="8"/>
        <i x="9"/>
        <i x="10"/>
        <i x="11"/>
        <i x="12"/>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Month)" xr10:uid="{00000000-0014-0000-FFFF-FFFF01000000}" cache="Slicer_Years__Month" caption="Years" columnCount="5" style="SlicerStyleDark6" rowHeight="241300"/>
  <slicer name="Quarters (Month)" xr10:uid="{00000000-0014-0000-FFFF-FFFF02000000}" cache="Slicer_Quarters__Month" caption="Quarters" columnCount="4" style="SlicerStyleLight4" rowHeight="241300"/>
  <slicer name="Months (Month)" xr10:uid="{00000000-0014-0000-FFFF-FFFF03000000}" cache="Slicer_Months__Month" caption="Months" columnCoun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242" totalsRowShown="0" headerRowDxfId="6" tableBorderDxfId="5">
  <autoFilter ref="A1:E242" xr:uid="{00000000-0009-0000-0100-000001000000}"/>
  <tableColumns count="5">
    <tableColumn id="1" xr3:uid="{00000000-0010-0000-0000-000001000000}" name="Month" dataDxfId="4"/>
    <tableColumn id="2" xr3:uid="{00000000-0010-0000-0000-000002000000}" name="SilverPrice" dataDxfId="3" dataCellStyle="Currency"/>
    <tableColumn id="3" xr3:uid="{00000000-0010-0000-0000-000003000000}" name="GoldPrice" dataDxfId="2"/>
    <tableColumn id="4" xr3:uid="{00000000-0010-0000-0000-000004000000}" name="Silver Price per Troy Ounce" dataDxfId="1">
      <calculatedColumnFormula>(B2/1000)*31.8</calculatedColumnFormula>
    </tableColumn>
    <tableColumn id="5" xr3:uid="{00000000-0010-0000-0000-000005000000}" name="Gold Price per Troy Ounce" dataDxfId="0">
      <calculatedColumnFormula>(C2/1000)*31.8</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M6"/>
  <sheetViews>
    <sheetView topLeftCell="E1" workbookViewId="0">
      <selection activeCell="K3" sqref="K3:M16"/>
    </sheetView>
  </sheetViews>
  <sheetFormatPr defaultRowHeight="14.4" x14ac:dyDescent="0.3"/>
  <cols>
    <col min="1" max="1" width="10.77734375" bestFit="1" customWidth="1"/>
    <col min="2" max="2" width="18.77734375" bestFit="1" customWidth="1"/>
    <col min="3" max="3" width="15.21875" bestFit="1" customWidth="1"/>
    <col min="4" max="4" width="12.5546875" bestFit="1" customWidth="1"/>
    <col min="5" max="5" width="32.88671875" bestFit="1" customWidth="1"/>
    <col min="7" max="7" width="12.5546875" bestFit="1" customWidth="1"/>
    <col min="8" max="8" width="18.44140625" bestFit="1" customWidth="1"/>
    <col min="9" max="9" width="18.109375" bestFit="1" customWidth="1"/>
    <col min="11" max="11" width="12.5546875" bestFit="1" customWidth="1"/>
    <col min="12" max="12" width="29.6640625" bestFit="1" customWidth="1"/>
    <col min="13" max="13" width="29.21875" bestFit="1" customWidth="1"/>
  </cols>
  <sheetData>
    <row r="3" spans="1:13" x14ac:dyDescent="0.3">
      <c r="B3" t="s">
        <v>8</v>
      </c>
      <c r="D3" s="17" t="s">
        <v>5</v>
      </c>
      <c r="E3" t="s">
        <v>9</v>
      </c>
      <c r="G3" s="17" t="s">
        <v>5</v>
      </c>
      <c r="H3" t="s">
        <v>13</v>
      </c>
      <c r="I3" t="s">
        <v>14</v>
      </c>
      <c r="K3" s="17" t="s">
        <v>5</v>
      </c>
      <c r="L3" t="s">
        <v>15</v>
      </c>
      <c r="M3" t="s">
        <v>16</v>
      </c>
    </row>
    <row r="4" spans="1:13" x14ac:dyDescent="0.3">
      <c r="A4" s="18" t="s">
        <v>23</v>
      </c>
      <c r="B4" s="20">
        <v>12609.06</v>
      </c>
      <c r="D4" s="18" t="s">
        <v>23</v>
      </c>
      <c r="E4" s="20"/>
      <c r="G4" s="18" t="s">
        <v>20</v>
      </c>
      <c r="H4" s="20">
        <v>12609.06</v>
      </c>
      <c r="I4" s="20">
        <v>12609.06</v>
      </c>
      <c r="K4" s="18" t="s">
        <v>20</v>
      </c>
      <c r="L4" s="20">
        <v>400.96810799999997</v>
      </c>
      <c r="M4" s="20">
        <v>400.96810799999997</v>
      </c>
    </row>
    <row r="5" spans="1:13" x14ac:dyDescent="0.3">
      <c r="A5" s="19" t="s">
        <v>21</v>
      </c>
      <c r="B5" s="20">
        <v>12609.06</v>
      </c>
      <c r="D5" s="19" t="s">
        <v>21</v>
      </c>
      <c r="E5" s="20">
        <v>400.96810799999997</v>
      </c>
      <c r="G5" s="18" t="s">
        <v>6</v>
      </c>
      <c r="H5" s="20">
        <v>12609.06</v>
      </c>
      <c r="I5" s="20">
        <v>12609.06</v>
      </c>
      <c r="K5" s="18" t="s">
        <v>6</v>
      </c>
      <c r="L5" s="20">
        <v>400.96810799999997</v>
      </c>
      <c r="M5" s="20">
        <v>400.96810799999997</v>
      </c>
    </row>
    <row r="6" spans="1:13" x14ac:dyDescent="0.3">
      <c r="A6" s="18" t="s">
        <v>6</v>
      </c>
      <c r="B6" s="20">
        <v>12609.06</v>
      </c>
      <c r="D6" s="18" t="s">
        <v>6</v>
      </c>
      <c r="E6" s="20">
        <v>400.96810799999997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M5"/>
  <sheetViews>
    <sheetView topLeftCell="F1" workbookViewId="0">
      <selection activeCell="I2" sqref="I2"/>
    </sheetView>
  </sheetViews>
  <sheetFormatPr defaultRowHeight="14.4" x14ac:dyDescent="0.3"/>
  <cols>
    <col min="1" max="1" width="12.5546875" bestFit="1" customWidth="1"/>
    <col min="2" max="2" width="19.44140625" bestFit="1" customWidth="1"/>
    <col min="4" max="4" width="12.5546875" bestFit="1" customWidth="1"/>
    <col min="5" max="5" width="33.6640625" bestFit="1" customWidth="1"/>
    <col min="7" max="7" width="12.5546875" bestFit="1" customWidth="1"/>
    <col min="8" max="8" width="16.109375" bestFit="1" customWidth="1"/>
    <col min="9" max="9" width="15.77734375" bestFit="1" customWidth="1"/>
    <col min="11" max="11" width="12.5546875" bestFit="1" customWidth="1"/>
    <col min="12" max="12" width="30.33203125" bestFit="1" customWidth="1"/>
    <col min="13" max="13" width="30" bestFit="1" customWidth="1"/>
  </cols>
  <sheetData>
    <row r="2" spans="1:13" x14ac:dyDescent="0.3">
      <c r="A2" s="17" t="s">
        <v>5</v>
      </c>
      <c r="B2" t="s">
        <v>7</v>
      </c>
      <c r="D2" s="17" t="s">
        <v>5</v>
      </c>
      <c r="E2" t="s">
        <v>10</v>
      </c>
      <c r="G2" s="17" t="s">
        <v>5</v>
      </c>
      <c r="H2" t="s">
        <v>11</v>
      </c>
      <c r="I2" t="s">
        <v>12</v>
      </c>
      <c r="K2" s="17" t="s">
        <v>5</v>
      </c>
      <c r="L2" t="s">
        <v>18</v>
      </c>
      <c r="M2" t="s">
        <v>19</v>
      </c>
    </row>
    <row r="3" spans="1:13" x14ac:dyDescent="0.3">
      <c r="A3" s="18" t="s">
        <v>23</v>
      </c>
      <c r="B3" s="20"/>
      <c r="D3" s="18" t="s">
        <v>23</v>
      </c>
      <c r="E3" s="20"/>
      <c r="G3" s="18" t="s">
        <v>20</v>
      </c>
      <c r="H3" s="20">
        <v>224.71</v>
      </c>
      <c r="I3" s="20">
        <v>224.71</v>
      </c>
      <c r="K3" s="18" t="s">
        <v>20</v>
      </c>
      <c r="L3" s="20">
        <v>7.1457780000000009</v>
      </c>
      <c r="M3" s="20">
        <v>7.1457780000000009</v>
      </c>
    </row>
    <row r="4" spans="1:13" x14ac:dyDescent="0.3">
      <c r="A4" s="19" t="s">
        <v>21</v>
      </c>
      <c r="B4" s="20">
        <v>224.71</v>
      </c>
      <c r="D4" s="19" t="s">
        <v>21</v>
      </c>
      <c r="E4" s="20">
        <v>7.1457780000000009</v>
      </c>
      <c r="G4" s="18" t="s">
        <v>6</v>
      </c>
      <c r="H4" s="20">
        <v>224.71</v>
      </c>
      <c r="I4" s="20">
        <v>224.71</v>
      </c>
      <c r="K4" s="18" t="s">
        <v>6</v>
      </c>
      <c r="L4" s="20">
        <v>7.1457780000000009</v>
      </c>
      <c r="M4" s="20">
        <v>7.1457780000000009</v>
      </c>
    </row>
    <row r="5" spans="1:13" x14ac:dyDescent="0.3">
      <c r="A5" s="18" t="s">
        <v>6</v>
      </c>
      <c r="B5" s="20">
        <v>224.71</v>
      </c>
      <c r="D5" s="18" t="s">
        <v>6</v>
      </c>
      <c r="E5" s="20">
        <v>7.1457780000000009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2"/>
  <sheetViews>
    <sheetView showGridLines="0" topLeftCell="A2" workbookViewId="0">
      <selection sqref="A1:E242"/>
    </sheetView>
  </sheetViews>
  <sheetFormatPr defaultRowHeight="14.4" x14ac:dyDescent="0.3"/>
  <cols>
    <col min="1" max="1" width="12.109375" customWidth="1"/>
    <col min="2" max="2" width="18.6640625" style="2" customWidth="1"/>
    <col min="3" max="3" width="20.44140625" style="4" customWidth="1"/>
    <col min="4" max="4" width="25.109375" style="4" customWidth="1"/>
    <col min="5" max="5" width="25.21875" style="4" customWidth="1"/>
  </cols>
  <sheetData>
    <row r="1" spans="1:5" x14ac:dyDescent="0.3">
      <c r="A1" s="12" t="s">
        <v>0</v>
      </c>
      <c r="B1" s="13" t="s">
        <v>1</v>
      </c>
      <c r="C1" s="14" t="s">
        <v>2</v>
      </c>
      <c r="D1" s="15" t="s">
        <v>3</v>
      </c>
      <c r="E1" s="16" t="s">
        <v>4</v>
      </c>
    </row>
    <row r="2" spans="1:5" x14ac:dyDescent="0.3">
      <c r="A2" s="5">
        <v>35490</v>
      </c>
      <c r="B2" s="1">
        <v>186.48</v>
      </c>
      <c r="C2" s="3">
        <v>12619.24</v>
      </c>
      <c r="D2" s="3">
        <f>(B2/1000)*31.8</f>
        <v>5.9300639999999998</v>
      </c>
      <c r="E2" s="7">
        <f>(C2/1000)*31.8</f>
        <v>401.291832</v>
      </c>
    </row>
    <row r="3" spans="1:5" x14ac:dyDescent="0.3">
      <c r="A3" s="5">
        <v>35521</v>
      </c>
      <c r="B3" s="1">
        <v>170.65</v>
      </c>
      <c r="C3" s="3">
        <v>12338.59</v>
      </c>
      <c r="D3" s="3">
        <f t="shared" ref="D3:D66" si="0">(B3/1000)*31.8</f>
        <v>5.4266699999999997</v>
      </c>
      <c r="E3" s="7">
        <f t="shared" ref="E3:E66" si="1">(C3/1000)*31.8</f>
        <v>392.36716200000001</v>
      </c>
    </row>
    <row r="4" spans="1:5" x14ac:dyDescent="0.3">
      <c r="A4" s="5">
        <v>35551</v>
      </c>
      <c r="B4" s="1">
        <v>170.44</v>
      </c>
      <c r="C4" s="3">
        <v>12314.94</v>
      </c>
      <c r="D4" s="3">
        <f t="shared" si="0"/>
        <v>5.4199920000000006</v>
      </c>
      <c r="E4" s="7">
        <f t="shared" si="1"/>
        <v>391.615092</v>
      </c>
    </row>
    <row r="5" spans="1:5" x14ac:dyDescent="0.3">
      <c r="A5" s="5">
        <v>35582</v>
      </c>
      <c r="B5" s="1">
        <v>169.96</v>
      </c>
      <c r="C5" s="3">
        <v>12202.78</v>
      </c>
      <c r="D5" s="3">
        <f t="shared" si="0"/>
        <v>5.4047280000000004</v>
      </c>
      <c r="E5" s="7">
        <f t="shared" si="1"/>
        <v>388.048404</v>
      </c>
    </row>
    <row r="6" spans="1:5" x14ac:dyDescent="0.3">
      <c r="A6" s="5">
        <v>35612</v>
      </c>
      <c r="B6" s="1">
        <v>155.80000000000001</v>
      </c>
      <c r="C6" s="3">
        <v>11582.07</v>
      </c>
      <c r="D6" s="3">
        <f t="shared" si="0"/>
        <v>4.9544400000000008</v>
      </c>
      <c r="E6" s="7">
        <f t="shared" si="1"/>
        <v>368.30982599999999</v>
      </c>
    </row>
    <row r="7" spans="1:5" x14ac:dyDescent="0.3">
      <c r="A7" s="5">
        <v>35643</v>
      </c>
      <c r="B7" s="1">
        <v>162.16</v>
      </c>
      <c r="C7" s="3">
        <v>11640.38</v>
      </c>
      <c r="D7" s="3">
        <f t="shared" si="0"/>
        <v>5.1566879999999999</v>
      </c>
      <c r="E7" s="7">
        <f t="shared" si="1"/>
        <v>370.16408399999995</v>
      </c>
    </row>
    <row r="8" spans="1:5" x14ac:dyDescent="0.3">
      <c r="A8" s="5">
        <v>35674</v>
      </c>
      <c r="B8" s="1">
        <v>172.13</v>
      </c>
      <c r="C8" s="3">
        <v>11755.57</v>
      </c>
      <c r="D8" s="3">
        <f t="shared" si="0"/>
        <v>5.4737340000000003</v>
      </c>
      <c r="E8" s="7">
        <f t="shared" si="1"/>
        <v>373.82712600000002</v>
      </c>
    </row>
    <row r="9" spans="1:5" x14ac:dyDescent="0.3">
      <c r="A9" s="5">
        <v>35704</v>
      </c>
      <c r="B9" s="1">
        <v>181.57</v>
      </c>
      <c r="C9" s="3">
        <v>11769.89</v>
      </c>
      <c r="D9" s="3">
        <f t="shared" si="0"/>
        <v>5.7739259999999994</v>
      </c>
      <c r="E9" s="7">
        <f t="shared" si="1"/>
        <v>374.28250200000002</v>
      </c>
    </row>
    <row r="10" spans="1:5" x14ac:dyDescent="0.3">
      <c r="A10" s="5">
        <v>35735</v>
      </c>
      <c r="B10" s="1">
        <v>187.99</v>
      </c>
      <c r="C10" s="3">
        <v>11370.19</v>
      </c>
      <c r="D10" s="3">
        <f t="shared" si="0"/>
        <v>5.9780820000000006</v>
      </c>
      <c r="E10" s="7">
        <f t="shared" si="1"/>
        <v>361.57204200000001</v>
      </c>
    </row>
    <row r="11" spans="1:5" x14ac:dyDescent="0.3">
      <c r="A11" s="5">
        <v>35765</v>
      </c>
      <c r="B11" s="1">
        <v>224.16</v>
      </c>
      <c r="C11" s="3">
        <v>11324.79</v>
      </c>
      <c r="D11" s="3">
        <f t="shared" si="0"/>
        <v>7.1282880000000004</v>
      </c>
      <c r="E11" s="7">
        <f t="shared" si="1"/>
        <v>360.12832200000003</v>
      </c>
    </row>
    <row r="12" spans="1:5" x14ac:dyDescent="0.3">
      <c r="A12" s="5">
        <v>35796</v>
      </c>
      <c r="B12" s="1">
        <v>230.08</v>
      </c>
      <c r="C12" s="3">
        <v>11378.25</v>
      </c>
      <c r="D12" s="3">
        <f t="shared" si="0"/>
        <v>7.3165440000000004</v>
      </c>
      <c r="E12" s="7">
        <f t="shared" si="1"/>
        <v>361.82835</v>
      </c>
    </row>
    <row r="13" spans="1:5" x14ac:dyDescent="0.3">
      <c r="A13" s="5">
        <v>35827</v>
      </c>
      <c r="B13" s="1">
        <v>261.75</v>
      </c>
      <c r="C13" s="3">
        <v>11576.23</v>
      </c>
      <c r="D13" s="3">
        <f t="shared" si="0"/>
        <v>8.3236499999999989</v>
      </c>
      <c r="E13" s="7">
        <f t="shared" si="1"/>
        <v>368.12411399999996</v>
      </c>
    </row>
    <row r="14" spans="1:5" x14ac:dyDescent="0.3">
      <c r="A14" s="5">
        <v>35855</v>
      </c>
      <c r="B14" s="1">
        <v>243.81</v>
      </c>
      <c r="C14" s="3">
        <v>11690.84</v>
      </c>
      <c r="D14" s="3">
        <f t="shared" si="0"/>
        <v>7.753158</v>
      </c>
      <c r="E14" s="7">
        <f t="shared" si="1"/>
        <v>371.76871199999999</v>
      </c>
    </row>
    <row r="15" spans="1:5" x14ac:dyDescent="0.3">
      <c r="A15" s="5">
        <v>35886</v>
      </c>
      <c r="B15" s="1">
        <v>249.37</v>
      </c>
      <c r="C15" s="3">
        <v>12225.02</v>
      </c>
      <c r="D15" s="3">
        <f t="shared" si="0"/>
        <v>7.9299660000000003</v>
      </c>
      <c r="E15" s="7">
        <f t="shared" si="1"/>
        <v>388.75563600000004</v>
      </c>
    </row>
    <row r="16" spans="1:5" x14ac:dyDescent="0.3">
      <c r="A16" s="5">
        <v>35916</v>
      </c>
      <c r="B16" s="1">
        <v>225.54</v>
      </c>
      <c r="C16" s="3">
        <v>12075.24</v>
      </c>
      <c r="D16" s="3">
        <f t="shared" si="0"/>
        <v>7.1721719999999998</v>
      </c>
      <c r="E16" s="7">
        <f t="shared" si="1"/>
        <v>383.99263199999996</v>
      </c>
    </row>
    <row r="17" spans="1:5" x14ac:dyDescent="0.3">
      <c r="A17" s="5">
        <v>35947</v>
      </c>
      <c r="B17" s="1">
        <v>222.24</v>
      </c>
      <c r="C17" s="3">
        <v>12349.86</v>
      </c>
      <c r="D17" s="3">
        <f t="shared" si="0"/>
        <v>7.0672320000000006</v>
      </c>
      <c r="E17" s="7">
        <f t="shared" si="1"/>
        <v>392.72554800000006</v>
      </c>
    </row>
    <row r="18" spans="1:5" x14ac:dyDescent="0.3">
      <c r="A18" s="5">
        <v>35977</v>
      </c>
      <c r="B18" s="1">
        <v>232.46</v>
      </c>
      <c r="C18" s="3">
        <v>12450.03</v>
      </c>
      <c r="D18" s="3">
        <f t="shared" si="0"/>
        <v>7.3922280000000002</v>
      </c>
      <c r="E18" s="7">
        <f t="shared" si="1"/>
        <v>395.910954</v>
      </c>
    </row>
    <row r="19" spans="1:5" x14ac:dyDescent="0.3">
      <c r="A19" s="5">
        <v>36008</v>
      </c>
      <c r="B19" s="1">
        <v>220.73</v>
      </c>
      <c r="C19" s="3">
        <v>12142.73</v>
      </c>
      <c r="D19" s="3">
        <f t="shared" si="0"/>
        <v>7.0192139999999998</v>
      </c>
      <c r="E19" s="7">
        <f t="shared" si="1"/>
        <v>386.13881400000002</v>
      </c>
    </row>
    <row r="20" spans="1:5" x14ac:dyDescent="0.3">
      <c r="A20" s="5">
        <v>36039</v>
      </c>
      <c r="B20" s="1">
        <v>213.74</v>
      </c>
      <c r="C20" s="3">
        <v>12287.69</v>
      </c>
      <c r="D20" s="3">
        <f t="shared" si="0"/>
        <v>6.7969320000000009</v>
      </c>
      <c r="E20" s="7">
        <f t="shared" si="1"/>
        <v>390.74854200000004</v>
      </c>
    </row>
    <row r="21" spans="1:5" x14ac:dyDescent="0.3">
      <c r="A21" s="5">
        <v>36069</v>
      </c>
      <c r="B21" s="1">
        <v>211.8</v>
      </c>
      <c r="C21" s="3">
        <v>12531.16</v>
      </c>
      <c r="D21" s="3">
        <f t="shared" si="0"/>
        <v>6.735240000000001</v>
      </c>
      <c r="E21" s="7">
        <f t="shared" si="1"/>
        <v>398.49088799999998</v>
      </c>
    </row>
    <row r="22" spans="1:5" x14ac:dyDescent="0.3">
      <c r="A22" s="5">
        <v>36100</v>
      </c>
      <c r="B22" s="1">
        <v>211.21</v>
      </c>
      <c r="C22" s="3">
        <v>12463.97</v>
      </c>
      <c r="D22" s="3">
        <f t="shared" si="0"/>
        <v>6.7164780000000004</v>
      </c>
      <c r="E22" s="7">
        <f t="shared" si="1"/>
        <v>396.35424599999999</v>
      </c>
    </row>
    <row r="23" spans="1:5" x14ac:dyDescent="0.3">
      <c r="A23" s="5">
        <v>36130</v>
      </c>
      <c r="B23" s="1">
        <v>207.96</v>
      </c>
      <c r="C23" s="3">
        <v>12412.18</v>
      </c>
      <c r="D23" s="3">
        <f t="shared" si="0"/>
        <v>6.6131280000000006</v>
      </c>
      <c r="E23" s="7">
        <f t="shared" si="1"/>
        <v>394.70732400000003</v>
      </c>
    </row>
    <row r="24" spans="1:5" x14ac:dyDescent="0.3">
      <c r="A24" s="5">
        <v>36161</v>
      </c>
      <c r="B24" s="1">
        <v>219.44</v>
      </c>
      <c r="C24" s="3">
        <v>12203.2</v>
      </c>
      <c r="D24" s="3">
        <f t="shared" si="0"/>
        <v>6.978192</v>
      </c>
      <c r="E24" s="7">
        <f t="shared" si="1"/>
        <v>388.06176000000005</v>
      </c>
    </row>
    <row r="25" spans="1:5" x14ac:dyDescent="0.3">
      <c r="A25" s="5">
        <v>36192</v>
      </c>
      <c r="B25" s="1">
        <v>235.52</v>
      </c>
      <c r="C25" s="3">
        <v>12203.06</v>
      </c>
      <c r="D25" s="3">
        <f t="shared" si="0"/>
        <v>7.4895360000000002</v>
      </c>
      <c r="E25" s="7">
        <f t="shared" si="1"/>
        <v>388.05730799999998</v>
      </c>
    </row>
    <row r="26" spans="1:5" x14ac:dyDescent="0.3">
      <c r="A26" s="5">
        <v>36220</v>
      </c>
      <c r="B26" s="1">
        <v>220.61</v>
      </c>
      <c r="C26" s="3">
        <v>12135.19</v>
      </c>
      <c r="D26" s="3">
        <f t="shared" si="0"/>
        <v>7.0153980000000002</v>
      </c>
      <c r="E26" s="7">
        <f t="shared" si="1"/>
        <v>385.89904200000001</v>
      </c>
    </row>
    <row r="27" spans="1:5" x14ac:dyDescent="0.3">
      <c r="A27" s="5">
        <v>36251</v>
      </c>
      <c r="B27" s="1">
        <v>217.57</v>
      </c>
      <c r="C27" s="3">
        <v>12075.25</v>
      </c>
      <c r="D27" s="3">
        <f t="shared" si="0"/>
        <v>6.9187259999999995</v>
      </c>
      <c r="E27" s="7">
        <f t="shared" si="1"/>
        <v>383.99295000000001</v>
      </c>
    </row>
    <row r="28" spans="1:5" x14ac:dyDescent="0.3">
      <c r="A28" s="5">
        <v>36281</v>
      </c>
      <c r="B28" s="1">
        <v>226.61</v>
      </c>
      <c r="C28" s="3">
        <v>11823.6</v>
      </c>
      <c r="D28" s="3">
        <f t="shared" si="0"/>
        <v>7.2061980000000005</v>
      </c>
      <c r="E28" s="7">
        <f t="shared" si="1"/>
        <v>375.99048000000005</v>
      </c>
    </row>
    <row r="29" spans="1:5" x14ac:dyDescent="0.3">
      <c r="A29" s="5">
        <v>36312</v>
      </c>
      <c r="B29" s="1">
        <v>219.02</v>
      </c>
      <c r="C29" s="3">
        <v>11272.2</v>
      </c>
      <c r="D29" s="3">
        <f t="shared" si="0"/>
        <v>6.9648360000000009</v>
      </c>
      <c r="E29" s="7">
        <f t="shared" si="1"/>
        <v>358.45596000000006</v>
      </c>
    </row>
    <row r="30" spans="1:5" x14ac:dyDescent="0.3">
      <c r="A30" s="5">
        <v>36342</v>
      </c>
      <c r="B30" s="1">
        <v>226.31</v>
      </c>
      <c r="C30" s="3">
        <v>11084.77</v>
      </c>
      <c r="D30" s="3">
        <f t="shared" si="0"/>
        <v>7.1966580000000002</v>
      </c>
      <c r="E30" s="7">
        <f t="shared" si="1"/>
        <v>352.49568600000003</v>
      </c>
    </row>
    <row r="31" spans="1:5" x14ac:dyDescent="0.3">
      <c r="A31" s="5">
        <v>36373</v>
      </c>
      <c r="B31" s="1">
        <v>230.06</v>
      </c>
      <c r="C31" s="3">
        <v>11155.98</v>
      </c>
      <c r="D31" s="3">
        <f t="shared" si="0"/>
        <v>7.3159080000000003</v>
      </c>
      <c r="E31" s="7">
        <f t="shared" si="1"/>
        <v>354.76016399999997</v>
      </c>
    </row>
    <row r="32" spans="1:5" x14ac:dyDescent="0.3">
      <c r="A32" s="5">
        <v>36404</v>
      </c>
      <c r="B32" s="1">
        <v>229.82</v>
      </c>
      <c r="C32" s="3">
        <v>11526.3</v>
      </c>
      <c r="D32" s="3">
        <f t="shared" si="0"/>
        <v>7.3082760000000002</v>
      </c>
      <c r="E32" s="7">
        <f t="shared" si="1"/>
        <v>366.53634</v>
      </c>
    </row>
    <row r="33" spans="1:5" x14ac:dyDescent="0.3">
      <c r="A33" s="5">
        <v>36434</v>
      </c>
      <c r="B33" s="1">
        <v>235.38</v>
      </c>
      <c r="C33" s="3">
        <v>13502.09</v>
      </c>
      <c r="D33" s="3">
        <f t="shared" si="0"/>
        <v>7.4850840000000005</v>
      </c>
      <c r="E33" s="7">
        <f t="shared" si="1"/>
        <v>429.36646200000001</v>
      </c>
    </row>
    <row r="34" spans="1:5" x14ac:dyDescent="0.3">
      <c r="A34" s="5">
        <v>36465</v>
      </c>
      <c r="B34" s="1">
        <v>225.32</v>
      </c>
      <c r="C34" s="3">
        <v>12723.39</v>
      </c>
      <c r="D34" s="3">
        <f t="shared" si="0"/>
        <v>7.1651759999999998</v>
      </c>
      <c r="E34" s="7">
        <f t="shared" si="1"/>
        <v>404.60380200000003</v>
      </c>
    </row>
    <row r="35" spans="1:5" x14ac:dyDescent="0.3">
      <c r="A35" s="5">
        <v>36495</v>
      </c>
      <c r="B35" s="1">
        <v>226.61</v>
      </c>
      <c r="C35" s="3">
        <v>12309.24</v>
      </c>
      <c r="D35" s="3">
        <f t="shared" si="0"/>
        <v>7.2061980000000005</v>
      </c>
      <c r="E35" s="7">
        <f t="shared" si="1"/>
        <v>391.433832</v>
      </c>
    </row>
    <row r="36" spans="1:5" x14ac:dyDescent="0.3">
      <c r="A36" s="5">
        <v>36526</v>
      </c>
      <c r="B36" s="1">
        <v>227.98</v>
      </c>
      <c r="C36" s="3">
        <v>12382.68</v>
      </c>
      <c r="D36" s="3">
        <f t="shared" si="0"/>
        <v>7.2497639999999999</v>
      </c>
      <c r="E36" s="7">
        <f t="shared" si="1"/>
        <v>393.76922400000001</v>
      </c>
    </row>
    <row r="37" spans="1:5" x14ac:dyDescent="0.3">
      <c r="A37" s="5">
        <v>36557</v>
      </c>
      <c r="B37" s="1">
        <v>231</v>
      </c>
      <c r="C37" s="3">
        <v>13077.75</v>
      </c>
      <c r="D37" s="3">
        <f t="shared" si="0"/>
        <v>7.3458000000000006</v>
      </c>
      <c r="E37" s="7">
        <f t="shared" si="1"/>
        <v>415.87245000000001</v>
      </c>
    </row>
    <row r="38" spans="1:5" x14ac:dyDescent="0.3">
      <c r="A38" s="5">
        <v>36586</v>
      </c>
      <c r="B38" s="1">
        <v>222.37</v>
      </c>
      <c r="C38" s="3">
        <v>12483.33</v>
      </c>
      <c r="D38" s="3">
        <f t="shared" si="0"/>
        <v>7.0713660000000003</v>
      </c>
      <c r="E38" s="7">
        <f t="shared" si="1"/>
        <v>396.96989400000001</v>
      </c>
    </row>
    <row r="39" spans="1:5" x14ac:dyDescent="0.3">
      <c r="A39" s="5">
        <v>36617</v>
      </c>
      <c r="B39" s="1">
        <v>222.72</v>
      </c>
      <c r="C39" s="3">
        <v>12205.39</v>
      </c>
      <c r="D39" s="3">
        <f t="shared" si="0"/>
        <v>7.0824959999999999</v>
      </c>
      <c r="E39" s="7">
        <f t="shared" si="1"/>
        <v>388.13140199999998</v>
      </c>
    </row>
    <row r="40" spans="1:5" x14ac:dyDescent="0.3">
      <c r="A40" s="5">
        <v>36647</v>
      </c>
      <c r="B40" s="1">
        <v>221.88</v>
      </c>
      <c r="C40" s="3">
        <v>12100.23</v>
      </c>
      <c r="D40" s="3">
        <f t="shared" si="0"/>
        <v>7.0557840000000001</v>
      </c>
      <c r="E40" s="7">
        <f t="shared" si="1"/>
        <v>384.78731399999998</v>
      </c>
    </row>
    <row r="41" spans="1:5" x14ac:dyDescent="0.3">
      <c r="A41" s="5">
        <v>36678</v>
      </c>
      <c r="B41" s="1">
        <v>225.78</v>
      </c>
      <c r="C41" s="3">
        <v>12769.55</v>
      </c>
      <c r="D41" s="3">
        <f t="shared" si="0"/>
        <v>7.1798040000000007</v>
      </c>
      <c r="E41" s="7">
        <f t="shared" si="1"/>
        <v>406.07168999999999</v>
      </c>
    </row>
    <row r="42" spans="1:5" x14ac:dyDescent="0.3">
      <c r="A42" s="5">
        <v>36708</v>
      </c>
      <c r="B42" s="1">
        <v>224.71</v>
      </c>
      <c r="C42" s="3">
        <v>12609.06</v>
      </c>
      <c r="D42" s="3">
        <f t="shared" si="0"/>
        <v>7.1457780000000009</v>
      </c>
      <c r="E42" s="7">
        <f t="shared" si="1"/>
        <v>400.96810799999997</v>
      </c>
    </row>
    <row r="43" spans="1:5" x14ac:dyDescent="0.3">
      <c r="A43" s="5">
        <v>36739</v>
      </c>
      <c r="B43" s="1">
        <v>225.15</v>
      </c>
      <c r="C43" s="3">
        <v>12541.03</v>
      </c>
      <c r="D43" s="3">
        <f t="shared" si="0"/>
        <v>7.1597700000000009</v>
      </c>
      <c r="E43" s="7">
        <f t="shared" si="1"/>
        <v>398.80475400000006</v>
      </c>
    </row>
    <row r="44" spans="1:5" x14ac:dyDescent="0.3">
      <c r="A44" s="5">
        <v>36770</v>
      </c>
      <c r="B44" s="1">
        <v>226.92</v>
      </c>
      <c r="C44" s="3">
        <v>12558.9</v>
      </c>
      <c r="D44" s="3">
        <f t="shared" si="0"/>
        <v>7.216056</v>
      </c>
      <c r="E44" s="7">
        <f t="shared" si="1"/>
        <v>399.37302</v>
      </c>
    </row>
    <row r="45" spans="1:5" x14ac:dyDescent="0.3">
      <c r="A45" s="5">
        <v>36800</v>
      </c>
      <c r="B45" s="1">
        <v>226.27</v>
      </c>
      <c r="C45" s="3">
        <v>12515.53</v>
      </c>
      <c r="D45" s="3">
        <f t="shared" si="0"/>
        <v>7.1953860000000001</v>
      </c>
      <c r="E45" s="7">
        <f t="shared" si="1"/>
        <v>397.993854</v>
      </c>
    </row>
    <row r="46" spans="1:5" x14ac:dyDescent="0.3">
      <c r="A46" s="5">
        <v>36831</v>
      </c>
      <c r="B46" s="1">
        <v>220.78</v>
      </c>
      <c r="C46" s="3">
        <v>12444.55</v>
      </c>
      <c r="D46" s="3">
        <f t="shared" si="0"/>
        <v>7.020804</v>
      </c>
      <c r="E46" s="7">
        <f t="shared" si="1"/>
        <v>395.73669000000001</v>
      </c>
    </row>
    <row r="47" spans="1:5" x14ac:dyDescent="0.3">
      <c r="A47" s="5">
        <v>36861</v>
      </c>
      <c r="B47" s="1">
        <v>218.04</v>
      </c>
      <c r="C47" s="3">
        <v>12690.44</v>
      </c>
      <c r="D47" s="3">
        <f t="shared" si="0"/>
        <v>6.9336719999999996</v>
      </c>
      <c r="E47" s="7">
        <f t="shared" si="1"/>
        <v>403.555992</v>
      </c>
    </row>
    <row r="48" spans="1:5" x14ac:dyDescent="0.3">
      <c r="A48" s="6">
        <v>44927</v>
      </c>
      <c r="B48" s="1">
        <v>218.83</v>
      </c>
      <c r="C48" s="3">
        <v>12355.9</v>
      </c>
      <c r="D48" s="3">
        <f t="shared" si="0"/>
        <v>6.958794000000001</v>
      </c>
      <c r="E48" s="7">
        <f t="shared" si="1"/>
        <v>392.91762</v>
      </c>
    </row>
    <row r="49" spans="1:5" x14ac:dyDescent="0.3">
      <c r="A49" s="6">
        <v>44958</v>
      </c>
      <c r="B49" s="1">
        <v>212.75</v>
      </c>
      <c r="C49" s="3">
        <v>12181.9</v>
      </c>
      <c r="D49" s="3">
        <f t="shared" si="0"/>
        <v>6.7654500000000004</v>
      </c>
      <c r="E49" s="7">
        <f t="shared" si="1"/>
        <v>387.38441999999998</v>
      </c>
    </row>
    <row r="50" spans="1:5" x14ac:dyDescent="0.3">
      <c r="A50" s="6">
        <v>44986</v>
      </c>
      <c r="B50" s="1">
        <v>205.1</v>
      </c>
      <c r="C50" s="3">
        <v>12262.59</v>
      </c>
      <c r="D50" s="3">
        <f t="shared" si="0"/>
        <v>6.5221800000000005</v>
      </c>
      <c r="E50" s="7">
        <f t="shared" si="1"/>
        <v>389.95036199999998</v>
      </c>
    </row>
    <row r="51" spans="1:5" x14ac:dyDescent="0.3">
      <c r="A51" s="6">
        <v>45017</v>
      </c>
      <c r="B51" s="1">
        <v>205.51</v>
      </c>
      <c r="C51" s="3">
        <v>12186.79</v>
      </c>
      <c r="D51" s="3">
        <f t="shared" si="0"/>
        <v>6.5352180000000004</v>
      </c>
      <c r="E51" s="7">
        <f t="shared" si="1"/>
        <v>387.53992199999999</v>
      </c>
    </row>
    <row r="52" spans="1:5" x14ac:dyDescent="0.3">
      <c r="A52" s="6">
        <v>45047</v>
      </c>
      <c r="B52" s="1">
        <v>208.12</v>
      </c>
      <c r="C52" s="3">
        <v>12778.39</v>
      </c>
      <c r="D52" s="3">
        <f t="shared" si="0"/>
        <v>6.6182160000000003</v>
      </c>
      <c r="E52" s="7">
        <f t="shared" si="1"/>
        <v>406.352802</v>
      </c>
    </row>
    <row r="53" spans="1:5" x14ac:dyDescent="0.3">
      <c r="A53" s="6">
        <v>45078</v>
      </c>
      <c r="B53" s="1">
        <v>205.32</v>
      </c>
      <c r="C53" s="3">
        <v>12702.23</v>
      </c>
      <c r="D53" s="3">
        <f t="shared" si="0"/>
        <v>6.5291760000000005</v>
      </c>
      <c r="E53" s="7">
        <f t="shared" si="1"/>
        <v>403.93091400000003</v>
      </c>
    </row>
    <row r="54" spans="1:5" x14ac:dyDescent="0.3">
      <c r="A54" s="6">
        <v>45108</v>
      </c>
      <c r="B54" s="1">
        <v>200.56</v>
      </c>
      <c r="C54" s="3">
        <v>12611.85</v>
      </c>
      <c r="D54" s="3">
        <f t="shared" si="0"/>
        <v>6.3778080000000008</v>
      </c>
      <c r="E54" s="7">
        <f t="shared" si="1"/>
        <v>401.05683000000005</v>
      </c>
    </row>
    <row r="55" spans="1:5" x14ac:dyDescent="0.3">
      <c r="A55" s="6">
        <v>45139</v>
      </c>
      <c r="B55" s="1">
        <v>198.27</v>
      </c>
      <c r="C55" s="3">
        <v>12836.74</v>
      </c>
      <c r="D55" s="3">
        <f t="shared" si="0"/>
        <v>6.3049860000000004</v>
      </c>
      <c r="E55" s="7">
        <f t="shared" si="1"/>
        <v>408.20833199999998</v>
      </c>
    </row>
    <row r="56" spans="1:5" x14ac:dyDescent="0.3">
      <c r="A56" s="6">
        <v>45170</v>
      </c>
      <c r="B56" s="1">
        <v>209.25</v>
      </c>
      <c r="C56" s="3">
        <v>13503.83</v>
      </c>
      <c r="D56" s="3">
        <f t="shared" si="0"/>
        <v>6.6541499999999996</v>
      </c>
      <c r="E56" s="7">
        <f t="shared" si="1"/>
        <v>429.42179400000003</v>
      </c>
    </row>
    <row r="57" spans="1:5" x14ac:dyDescent="0.3">
      <c r="A57" s="6">
        <v>45200</v>
      </c>
      <c r="B57" s="1">
        <v>212.19</v>
      </c>
      <c r="C57" s="3">
        <v>13592.68</v>
      </c>
      <c r="D57" s="3">
        <f t="shared" si="0"/>
        <v>6.7476419999999999</v>
      </c>
      <c r="E57" s="7">
        <f t="shared" si="1"/>
        <v>432.24722400000002</v>
      </c>
    </row>
    <row r="58" spans="1:5" x14ac:dyDescent="0.3">
      <c r="A58" s="6">
        <v>45231</v>
      </c>
      <c r="B58" s="1">
        <v>197.92</v>
      </c>
      <c r="C58" s="3">
        <v>13254.95</v>
      </c>
      <c r="D58" s="3">
        <f t="shared" si="0"/>
        <v>6.2938559999999999</v>
      </c>
      <c r="E58" s="7">
        <f t="shared" si="1"/>
        <v>421.50741000000005</v>
      </c>
    </row>
    <row r="59" spans="1:5" x14ac:dyDescent="0.3">
      <c r="A59" s="6">
        <v>45261</v>
      </c>
      <c r="B59" s="1">
        <v>209.23</v>
      </c>
      <c r="C59" s="3">
        <v>13217.92</v>
      </c>
      <c r="D59" s="3">
        <f t="shared" si="0"/>
        <v>6.6535140000000004</v>
      </c>
      <c r="E59" s="7">
        <f t="shared" si="1"/>
        <v>420.32985600000001</v>
      </c>
    </row>
    <row r="60" spans="1:5" x14ac:dyDescent="0.3">
      <c r="A60" s="6">
        <v>44928</v>
      </c>
      <c r="B60" s="1">
        <v>217.59</v>
      </c>
      <c r="C60" s="3">
        <v>13606.99</v>
      </c>
      <c r="D60" s="3">
        <f t="shared" si="0"/>
        <v>6.9193620000000005</v>
      </c>
      <c r="E60" s="7">
        <f t="shared" si="1"/>
        <v>432.70228200000003</v>
      </c>
    </row>
    <row r="61" spans="1:5" x14ac:dyDescent="0.3">
      <c r="A61" s="6">
        <v>44959</v>
      </c>
      <c r="B61" s="1">
        <v>216.57</v>
      </c>
      <c r="C61" s="3">
        <v>14388.34</v>
      </c>
      <c r="D61" s="3">
        <f t="shared" si="0"/>
        <v>6.8869259999999999</v>
      </c>
      <c r="E61" s="7">
        <f t="shared" si="1"/>
        <v>457.54921200000001</v>
      </c>
    </row>
    <row r="62" spans="1:5" x14ac:dyDescent="0.3">
      <c r="A62" s="6">
        <v>44987</v>
      </c>
      <c r="B62" s="1">
        <v>222.74</v>
      </c>
      <c r="C62" s="3">
        <v>14332.32</v>
      </c>
      <c r="D62" s="3">
        <f t="shared" si="0"/>
        <v>7.0831320000000009</v>
      </c>
      <c r="E62" s="7">
        <f t="shared" si="1"/>
        <v>455.76777599999997</v>
      </c>
    </row>
    <row r="63" spans="1:5" x14ac:dyDescent="0.3">
      <c r="A63" s="6">
        <v>45018</v>
      </c>
      <c r="B63" s="1">
        <v>225.27</v>
      </c>
      <c r="C63" s="3">
        <v>14806.95</v>
      </c>
      <c r="D63" s="3">
        <f t="shared" si="0"/>
        <v>7.1635860000000005</v>
      </c>
      <c r="E63" s="7">
        <f t="shared" si="1"/>
        <v>470.86101000000002</v>
      </c>
    </row>
    <row r="64" spans="1:5" x14ac:dyDescent="0.3">
      <c r="A64" s="6">
        <v>45048</v>
      </c>
      <c r="B64" s="1">
        <v>232.04</v>
      </c>
      <c r="C64" s="3">
        <v>15410.01</v>
      </c>
      <c r="D64" s="3">
        <f t="shared" si="0"/>
        <v>7.3788720000000003</v>
      </c>
      <c r="E64" s="7">
        <f t="shared" si="1"/>
        <v>490.038318</v>
      </c>
    </row>
    <row r="65" spans="1:5" x14ac:dyDescent="0.3">
      <c r="A65" s="6">
        <v>45079</v>
      </c>
      <c r="B65" s="1">
        <v>240.95</v>
      </c>
      <c r="C65" s="3">
        <v>15725.33</v>
      </c>
      <c r="D65" s="3">
        <f t="shared" si="0"/>
        <v>7.66221</v>
      </c>
      <c r="E65" s="7">
        <f t="shared" si="1"/>
        <v>500.065494</v>
      </c>
    </row>
    <row r="66" spans="1:5" x14ac:dyDescent="0.3">
      <c r="A66" s="6">
        <v>45109</v>
      </c>
      <c r="B66" s="1">
        <v>241.17</v>
      </c>
      <c r="C66" s="3">
        <v>15277.25</v>
      </c>
      <c r="D66" s="3">
        <f t="shared" si="0"/>
        <v>7.669206</v>
      </c>
      <c r="E66" s="7">
        <f t="shared" si="1"/>
        <v>485.81655000000001</v>
      </c>
    </row>
    <row r="67" spans="1:5" x14ac:dyDescent="0.3">
      <c r="A67" s="6">
        <v>45140</v>
      </c>
      <c r="B67" s="1">
        <v>221.65</v>
      </c>
      <c r="C67" s="3">
        <v>15075.69</v>
      </c>
      <c r="D67" s="3">
        <f t="shared" ref="D67:D130" si="2">(B67/1000)*31.8</f>
        <v>7.0484700000000009</v>
      </c>
      <c r="E67" s="7">
        <f t="shared" ref="E67:E130" si="3">(C67/1000)*31.8</f>
        <v>479.40694200000002</v>
      </c>
    </row>
    <row r="68" spans="1:5" x14ac:dyDescent="0.3">
      <c r="A68" s="6">
        <v>45171</v>
      </c>
      <c r="B68" s="1">
        <v>222.55</v>
      </c>
      <c r="C68" s="3">
        <v>15459.5</v>
      </c>
      <c r="D68" s="3">
        <f t="shared" si="2"/>
        <v>7.0770900000000001</v>
      </c>
      <c r="E68" s="7">
        <f t="shared" si="3"/>
        <v>491.6121</v>
      </c>
    </row>
    <row r="69" spans="1:5" x14ac:dyDescent="0.3">
      <c r="A69" s="6">
        <v>45201</v>
      </c>
      <c r="B69" s="1">
        <v>213.93</v>
      </c>
      <c r="C69" s="3">
        <v>15311.83</v>
      </c>
      <c r="D69" s="3">
        <f t="shared" si="2"/>
        <v>6.8029740000000007</v>
      </c>
      <c r="E69" s="7">
        <f t="shared" si="3"/>
        <v>486.91619400000002</v>
      </c>
    </row>
    <row r="70" spans="1:5" x14ac:dyDescent="0.3">
      <c r="A70" s="6">
        <v>45232</v>
      </c>
      <c r="B70" s="1">
        <v>219.02</v>
      </c>
      <c r="C70" s="3">
        <v>15396.81</v>
      </c>
      <c r="D70" s="3">
        <f t="shared" si="2"/>
        <v>6.9648360000000009</v>
      </c>
      <c r="E70" s="7">
        <f t="shared" si="3"/>
        <v>489.61855800000001</v>
      </c>
    </row>
    <row r="71" spans="1:5" x14ac:dyDescent="0.3">
      <c r="A71" s="6">
        <v>45262</v>
      </c>
      <c r="B71" s="1">
        <v>224.21</v>
      </c>
      <c r="C71" s="3">
        <v>15977.8</v>
      </c>
      <c r="D71" s="3">
        <f t="shared" si="2"/>
        <v>7.1298780000000006</v>
      </c>
      <c r="E71" s="7">
        <f t="shared" si="3"/>
        <v>508.09403999999995</v>
      </c>
    </row>
    <row r="72" spans="1:5" x14ac:dyDescent="0.3">
      <c r="A72" s="6">
        <v>44929</v>
      </c>
      <c r="B72" s="1">
        <v>232.76</v>
      </c>
      <c r="C72" s="3">
        <v>17104.25</v>
      </c>
      <c r="D72" s="3">
        <f t="shared" si="2"/>
        <v>7.4017679999999997</v>
      </c>
      <c r="E72" s="7">
        <f t="shared" si="3"/>
        <v>543.91515000000004</v>
      </c>
    </row>
    <row r="73" spans="1:5" x14ac:dyDescent="0.3">
      <c r="A73" s="6">
        <v>44960</v>
      </c>
      <c r="B73" s="1">
        <v>223.45</v>
      </c>
      <c r="C73" s="3">
        <v>17135.72</v>
      </c>
      <c r="D73" s="3">
        <f t="shared" si="2"/>
        <v>7.1057099999999993</v>
      </c>
      <c r="E73" s="7">
        <f t="shared" si="3"/>
        <v>544.91589600000009</v>
      </c>
    </row>
    <row r="74" spans="1:5" x14ac:dyDescent="0.3">
      <c r="A74" s="6">
        <v>44988</v>
      </c>
      <c r="B74" s="1">
        <v>216.64</v>
      </c>
      <c r="C74" s="3">
        <v>16224.16</v>
      </c>
      <c r="D74" s="3">
        <f t="shared" si="2"/>
        <v>6.8891520000000002</v>
      </c>
      <c r="E74" s="7">
        <f t="shared" si="3"/>
        <v>515.92828800000007</v>
      </c>
    </row>
    <row r="75" spans="1:5" x14ac:dyDescent="0.3">
      <c r="A75" s="6">
        <v>45019</v>
      </c>
      <c r="B75" s="1">
        <v>214.92</v>
      </c>
      <c r="C75" s="3">
        <v>15548.35</v>
      </c>
      <c r="D75" s="3">
        <f t="shared" si="2"/>
        <v>6.8344560000000003</v>
      </c>
      <c r="E75" s="7">
        <f t="shared" si="3"/>
        <v>494.43753000000004</v>
      </c>
    </row>
    <row r="76" spans="1:5" x14ac:dyDescent="0.3">
      <c r="A76" s="6">
        <v>45049</v>
      </c>
      <c r="B76" s="1">
        <v>223.78</v>
      </c>
      <c r="C76" s="3">
        <v>16746.68</v>
      </c>
      <c r="D76" s="3">
        <f t="shared" si="2"/>
        <v>7.1162040000000006</v>
      </c>
      <c r="E76" s="7">
        <f t="shared" si="3"/>
        <v>532.54442400000005</v>
      </c>
    </row>
    <row r="77" spans="1:5" x14ac:dyDescent="0.3">
      <c r="A77" s="6">
        <v>45080</v>
      </c>
      <c r="B77" s="1">
        <v>212.87</v>
      </c>
      <c r="C77" s="3">
        <v>16649.12</v>
      </c>
      <c r="D77" s="3">
        <f t="shared" si="2"/>
        <v>6.769266</v>
      </c>
      <c r="E77" s="7">
        <f t="shared" si="3"/>
        <v>529.44201599999997</v>
      </c>
    </row>
    <row r="78" spans="1:5" x14ac:dyDescent="0.3">
      <c r="A78" s="6">
        <v>45110</v>
      </c>
      <c r="B78" s="1">
        <v>224.92</v>
      </c>
      <c r="C78" s="3">
        <v>16229.25</v>
      </c>
      <c r="D78" s="3">
        <f t="shared" si="2"/>
        <v>7.1524559999999999</v>
      </c>
      <c r="E78" s="7">
        <f t="shared" si="3"/>
        <v>516.09014999999999</v>
      </c>
    </row>
    <row r="79" spans="1:5" x14ac:dyDescent="0.3">
      <c r="A79" s="6">
        <v>45141</v>
      </c>
      <c r="B79" s="1">
        <v>231.01</v>
      </c>
      <c r="C79" s="3">
        <v>16526.12</v>
      </c>
      <c r="D79" s="3">
        <f t="shared" si="2"/>
        <v>7.3461179999999997</v>
      </c>
      <c r="E79" s="7">
        <f t="shared" si="3"/>
        <v>525.53061600000001</v>
      </c>
    </row>
    <row r="80" spans="1:5" x14ac:dyDescent="0.3">
      <c r="A80" s="6">
        <v>45172</v>
      </c>
      <c r="B80" s="1">
        <v>238.71</v>
      </c>
      <c r="C80" s="3">
        <v>17374.810000000001</v>
      </c>
      <c r="D80" s="3">
        <f t="shared" si="2"/>
        <v>7.5909780000000007</v>
      </c>
      <c r="E80" s="7">
        <f t="shared" si="3"/>
        <v>552.518958</v>
      </c>
    </row>
    <row r="81" spans="1:5" x14ac:dyDescent="0.3">
      <c r="A81" s="6">
        <v>45202</v>
      </c>
      <c r="B81" s="1">
        <v>228.73</v>
      </c>
      <c r="C81" s="3">
        <v>17199.349999999999</v>
      </c>
      <c r="D81" s="3">
        <f t="shared" si="2"/>
        <v>7.2736140000000002</v>
      </c>
      <c r="E81" s="7">
        <f t="shared" si="3"/>
        <v>546.93932999999993</v>
      </c>
    </row>
    <row r="82" spans="1:5" x14ac:dyDescent="0.3">
      <c r="A82" s="6">
        <v>45233</v>
      </c>
      <c r="B82" s="1">
        <v>236.99</v>
      </c>
      <c r="C82" s="3">
        <v>17748.7</v>
      </c>
      <c r="D82" s="3">
        <f t="shared" si="2"/>
        <v>7.5362819999999999</v>
      </c>
      <c r="E82" s="7">
        <f t="shared" si="3"/>
        <v>564.40865999999994</v>
      </c>
    </row>
    <row r="83" spans="1:5" x14ac:dyDescent="0.3">
      <c r="A83" s="6">
        <v>45263</v>
      </c>
      <c r="B83" s="1">
        <v>257.74</v>
      </c>
      <c r="C83" s="3">
        <v>18553.38</v>
      </c>
      <c r="D83" s="3">
        <f t="shared" si="2"/>
        <v>8.1961320000000004</v>
      </c>
      <c r="E83" s="7">
        <f t="shared" si="3"/>
        <v>589.99748399999999</v>
      </c>
    </row>
    <row r="84" spans="1:5" x14ac:dyDescent="0.3">
      <c r="A84" s="6">
        <v>44930</v>
      </c>
      <c r="B84" s="1">
        <v>289.57</v>
      </c>
      <c r="C84" s="3">
        <v>18806.25</v>
      </c>
      <c r="D84" s="3">
        <f t="shared" si="2"/>
        <v>9.2083259999999996</v>
      </c>
      <c r="E84" s="7">
        <f t="shared" si="3"/>
        <v>598.03874999999994</v>
      </c>
    </row>
    <row r="85" spans="1:5" x14ac:dyDescent="0.3">
      <c r="A85" s="6">
        <v>44961</v>
      </c>
      <c r="B85" s="1">
        <v>293.23</v>
      </c>
      <c r="C85" s="3">
        <v>18329.5</v>
      </c>
      <c r="D85" s="3">
        <f t="shared" si="2"/>
        <v>9.3247140000000002</v>
      </c>
      <c r="E85" s="7">
        <f t="shared" si="3"/>
        <v>582.87810000000002</v>
      </c>
    </row>
    <row r="86" spans="1:5" x14ac:dyDescent="0.3">
      <c r="A86" s="6">
        <v>44989</v>
      </c>
      <c r="B86" s="1">
        <v>328.37</v>
      </c>
      <c r="C86" s="3">
        <v>18306.02</v>
      </c>
      <c r="D86" s="3">
        <f t="shared" si="2"/>
        <v>10.442166</v>
      </c>
      <c r="E86" s="7">
        <f t="shared" si="3"/>
        <v>582.13143600000001</v>
      </c>
    </row>
    <row r="87" spans="1:5" x14ac:dyDescent="0.3">
      <c r="A87" s="6">
        <v>45020</v>
      </c>
      <c r="B87" s="1">
        <v>311.3</v>
      </c>
      <c r="C87" s="3">
        <v>17716.560000000001</v>
      </c>
      <c r="D87" s="3">
        <f t="shared" si="2"/>
        <v>9.8993400000000005</v>
      </c>
      <c r="E87" s="7">
        <f t="shared" si="3"/>
        <v>563.38660800000002</v>
      </c>
    </row>
    <row r="88" spans="1:5" x14ac:dyDescent="0.3">
      <c r="A88" s="6">
        <v>45050</v>
      </c>
      <c r="B88" s="1">
        <v>266.05</v>
      </c>
      <c r="C88" s="3">
        <v>17362.97</v>
      </c>
      <c r="D88" s="3">
        <f t="shared" si="2"/>
        <v>8.4603900000000003</v>
      </c>
      <c r="E88" s="7">
        <f t="shared" si="3"/>
        <v>552.14244600000006</v>
      </c>
    </row>
    <row r="89" spans="1:5" x14ac:dyDescent="0.3">
      <c r="A89" s="6">
        <v>45081</v>
      </c>
      <c r="B89" s="1">
        <v>267.81</v>
      </c>
      <c r="C89" s="3">
        <v>17859.21</v>
      </c>
      <c r="D89" s="3">
        <f t="shared" si="2"/>
        <v>8.5163580000000003</v>
      </c>
      <c r="E89" s="7">
        <f t="shared" si="3"/>
        <v>567.92287799999997</v>
      </c>
    </row>
    <row r="90" spans="1:5" x14ac:dyDescent="0.3">
      <c r="A90" s="6">
        <v>45111</v>
      </c>
      <c r="B90" s="1">
        <v>293.55</v>
      </c>
      <c r="C90" s="3">
        <v>18329.560000000001</v>
      </c>
      <c r="D90" s="3">
        <f t="shared" si="2"/>
        <v>9.3348900000000015</v>
      </c>
      <c r="E90" s="7">
        <f t="shared" si="3"/>
        <v>582.88000800000009</v>
      </c>
    </row>
    <row r="91" spans="1:5" x14ac:dyDescent="0.3">
      <c r="A91" s="6">
        <v>45142</v>
      </c>
      <c r="B91" s="1">
        <v>311.06</v>
      </c>
      <c r="C91" s="3">
        <v>18560.59</v>
      </c>
      <c r="D91" s="3">
        <f t="shared" si="2"/>
        <v>9.8917079999999995</v>
      </c>
      <c r="E91" s="7">
        <f t="shared" si="3"/>
        <v>590.22676200000001</v>
      </c>
    </row>
    <row r="92" spans="1:5" x14ac:dyDescent="0.3">
      <c r="A92" s="6">
        <v>45173</v>
      </c>
      <c r="B92" s="1">
        <v>295.92</v>
      </c>
      <c r="C92" s="3">
        <v>18682.41</v>
      </c>
      <c r="D92" s="3">
        <f t="shared" si="2"/>
        <v>9.4102560000000004</v>
      </c>
      <c r="E92" s="7">
        <f t="shared" si="3"/>
        <v>594.100638</v>
      </c>
    </row>
    <row r="93" spans="1:5" x14ac:dyDescent="0.3">
      <c r="A93" s="6">
        <v>45203</v>
      </c>
      <c r="B93" s="1">
        <v>327.20999999999998</v>
      </c>
      <c r="C93" s="3">
        <v>19250.39</v>
      </c>
      <c r="D93" s="3">
        <f t="shared" si="2"/>
        <v>10.405278000000001</v>
      </c>
      <c r="E93" s="7">
        <f t="shared" si="3"/>
        <v>612.16240200000004</v>
      </c>
    </row>
    <row r="94" spans="1:5" x14ac:dyDescent="0.3">
      <c r="A94" s="6">
        <v>45234</v>
      </c>
      <c r="B94" s="1">
        <v>338.98</v>
      </c>
      <c r="C94" s="3">
        <v>19821.18</v>
      </c>
      <c r="D94" s="3">
        <f t="shared" si="2"/>
        <v>10.779564000000001</v>
      </c>
      <c r="E94" s="7">
        <f t="shared" si="3"/>
        <v>630.31352400000003</v>
      </c>
    </row>
    <row r="95" spans="1:5" x14ac:dyDescent="0.3">
      <c r="A95" s="6">
        <v>45264</v>
      </c>
      <c r="B95" s="1">
        <v>313.33</v>
      </c>
      <c r="C95" s="3">
        <v>19442.830000000002</v>
      </c>
      <c r="D95" s="3">
        <f t="shared" si="2"/>
        <v>9.9638939999999998</v>
      </c>
      <c r="E95" s="7">
        <f t="shared" si="3"/>
        <v>618.28199400000005</v>
      </c>
    </row>
    <row r="96" spans="1:5" x14ac:dyDescent="0.3">
      <c r="A96" s="6">
        <v>44931</v>
      </c>
      <c r="B96" s="1">
        <v>291.23</v>
      </c>
      <c r="C96" s="3">
        <v>18554.21</v>
      </c>
      <c r="D96" s="3">
        <f t="shared" si="2"/>
        <v>9.261114000000001</v>
      </c>
      <c r="E96" s="7">
        <f t="shared" si="3"/>
        <v>590.02387799999997</v>
      </c>
    </row>
    <row r="97" spans="1:5" x14ac:dyDescent="0.3">
      <c r="A97" s="6">
        <v>44962</v>
      </c>
      <c r="B97" s="1">
        <v>308.92</v>
      </c>
      <c r="C97" s="3">
        <v>18490.66</v>
      </c>
      <c r="D97" s="3">
        <f t="shared" si="2"/>
        <v>9.8236560000000015</v>
      </c>
      <c r="E97" s="7">
        <f t="shared" si="3"/>
        <v>588.00298799999996</v>
      </c>
    </row>
    <row r="98" spans="1:5" x14ac:dyDescent="0.3">
      <c r="A98" s="6">
        <v>44990</v>
      </c>
      <c r="B98" s="1">
        <v>317.52999999999997</v>
      </c>
      <c r="C98" s="3">
        <v>18954.91</v>
      </c>
      <c r="D98" s="3">
        <f t="shared" si="2"/>
        <v>10.097453999999999</v>
      </c>
      <c r="E98" s="7">
        <f t="shared" si="3"/>
        <v>602.76613799999996</v>
      </c>
    </row>
    <row r="99" spans="1:5" x14ac:dyDescent="0.3">
      <c r="A99" s="6">
        <v>45021</v>
      </c>
      <c r="B99" s="1">
        <v>313.07</v>
      </c>
      <c r="C99" s="3">
        <v>18775.16</v>
      </c>
      <c r="D99" s="3">
        <f t="shared" si="2"/>
        <v>9.9556260000000005</v>
      </c>
      <c r="E99" s="7">
        <f t="shared" si="3"/>
        <v>597.05008799999996</v>
      </c>
    </row>
    <row r="100" spans="1:5" x14ac:dyDescent="0.3">
      <c r="A100" s="6">
        <v>45051</v>
      </c>
      <c r="B100" s="1">
        <v>306.74</v>
      </c>
      <c r="C100" s="3">
        <v>18347.86</v>
      </c>
      <c r="D100" s="3">
        <f t="shared" si="2"/>
        <v>9.7543319999999998</v>
      </c>
      <c r="E100" s="7">
        <f t="shared" si="3"/>
        <v>583.46194800000001</v>
      </c>
    </row>
    <row r="101" spans="1:5" x14ac:dyDescent="0.3">
      <c r="A101" s="6">
        <v>45082</v>
      </c>
      <c r="B101" s="1">
        <v>319.76</v>
      </c>
      <c r="C101" s="3">
        <v>18770.580000000002</v>
      </c>
      <c r="D101" s="3">
        <f t="shared" si="2"/>
        <v>10.168367999999999</v>
      </c>
      <c r="E101" s="7">
        <f t="shared" si="3"/>
        <v>596.90444400000013</v>
      </c>
    </row>
    <row r="102" spans="1:5" x14ac:dyDescent="0.3">
      <c r="A102" s="6">
        <v>45112</v>
      </c>
      <c r="B102" s="1">
        <v>306.68</v>
      </c>
      <c r="C102" s="3">
        <v>18480.7</v>
      </c>
      <c r="D102" s="3">
        <f t="shared" si="2"/>
        <v>9.7524240000000013</v>
      </c>
      <c r="E102" s="7">
        <f t="shared" si="3"/>
        <v>587.68626000000006</v>
      </c>
    </row>
    <row r="103" spans="1:5" x14ac:dyDescent="0.3">
      <c r="A103" s="6">
        <v>45143</v>
      </c>
      <c r="B103" s="1">
        <v>306.57</v>
      </c>
      <c r="C103" s="3">
        <v>19105.09</v>
      </c>
      <c r="D103" s="3">
        <f t="shared" si="2"/>
        <v>9.7489260000000009</v>
      </c>
      <c r="E103" s="7">
        <f t="shared" si="3"/>
        <v>607.54186200000004</v>
      </c>
    </row>
    <row r="104" spans="1:5" x14ac:dyDescent="0.3">
      <c r="A104" s="6">
        <v>45174</v>
      </c>
      <c r="B104" s="1">
        <v>315.91000000000003</v>
      </c>
      <c r="C104" s="3">
        <v>20028.03</v>
      </c>
      <c r="D104" s="3">
        <f t="shared" si="2"/>
        <v>10.045938000000001</v>
      </c>
      <c r="E104" s="7">
        <f t="shared" si="3"/>
        <v>636.89135399999998</v>
      </c>
    </row>
    <row r="105" spans="1:5" x14ac:dyDescent="0.3">
      <c r="A105" s="6">
        <v>45204</v>
      </c>
      <c r="B105" s="1">
        <v>345.09</v>
      </c>
      <c r="C105" s="3">
        <v>21062</v>
      </c>
      <c r="D105" s="3">
        <f t="shared" si="2"/>
        <v>10.973861999999999</v>
      </c>
      <c r="E105" s="7">
        <f t="shared" si="3"/>
        <v>669.77160000000003</v>
      </c>
    </row>
    <row r="106" spans="1:5" x14ac:dyDescent="0.3">
      <c r="A106" s="6">
        <v>45235</v>
      </c>
      <c r="B106" s="1">
        <v>359.58</v>
      </c>
      <c r="C106" s="3">
        <v>21796.080000000002</v>
      </c>
      <c r="D106" s="3">
        <f t="shared" si="2"/>
        <v>11.434644</v>
      </c>
      <c r="E106" s="7">
        <f t="shared" si="3"/>
        <v>693.11534400000016</v>
      </c>
    </row>
    <row r="107" spans="1:5" x14ac:dyDescent="0.3">
      <c r="A107" s="6">
        <v>45265</v>
      </c>
      <c r="B107" s="1">
        <v>396.65</v>
      </c>
      <c r="C107" s="3">
        <v>23290.06</v>
      </c>
      <c r="D107" s="3">
        <f t="shared" si="2"/>
        <v>12.61347</v>
      </c>
      <c r="E107" s="7">
        <f t="shared" si="3"/>
        <v>740.62390800000003</v>
      </c>
    </row>
    <row r="108" spans="1:5" x14ac:dyDescent="0.3">
      <c r="A108" s="6">
        <v>44932</v>
      </c>
      <c r="B108" s="1">
        <v>407.79</v>
      </c>
      <c r="C108" s="3">
        <v>24413.14</v>
      </c>
      <c r="D108" s="3">
        <f t="shared" si="2"/>
        <v>12.967722000000002</v>
      </c>
      <c r="E108" s="7">
        <f t="shared" si="3"/>
        <v>776.337852</v>
      </c>
    </row>
    <row r="109" spans="1:5" x14ac:dyDescent="0.3">
      <c r="A109" s="6">
        <v>44963</v>
      </c>
      <c r="B109" s="1">
        <v>422.09</v>
      </c>
      <c r="C109" s="3">
        <v>24603.51</v>
      </c>
      <c r="D109" s="3">
        <f t="shared" si="2"/>
        <v>13.422461999999999</v>
      </c>
      <c r="E109" s="7">
        <f t="shared" si="3"/>
        <v>782.39161799999999</v>
      </c>
    </row>
    <row r="110" spans="1:5" x14ac:dyDescent="0.3">
      <c r="A110" s="6">
        <v>44991</v>
      </c>
      <c r="B110" s="1">
        <v>461.44</v>
      </c>
      <c r="C110" s="3">
        <v>24776.99</v>
      </c>
      <c r="D110" s="3">
        <f t="shared" si="2"/>
        <v>14.673792000000001</v>
      </c>
      <c r="E110" s="7">
        <f t="shared" si="3"/>
        <v>787.9082820000001</v>
      </c>
    </row>
    <row r="111" spans="1:5" x14ac:dyDescent="0.3">
      <c r="A111" s="6">
        <v>45022</v>
      </c>
      <c r="B111" s="1">
        <v>567.78</v>
      </c>
      <c r="C111" s="3">
        <v>27448.49</v>
      </c>
      <c r="D111" s="3">
        <f t="shared" si="2"/>
        <v>18.055403999999999</v>
      </c>
      <c r="E111" s="7">
        <f t="shared" si="3"/>
        <v>872.86198200000013</v>
      </c>
    </row>
    <row r="112" spans="1:5" x14ac:dyDescent="0.3">
      <c r="A112" s="6">
        <v>45052</v>
      </c>
      <c r="B112" s="1">
        <v>607.5</v>
      </c>
      <c r="C112" s="3">
        <v>30668.98</v>
      </c>
      <c r="D112" s="3">
        <f t="shared" si="2"/>
        <v>19.3185</v>
      </c>
      <c r="E112" s="7">
        <f t="shared" si="3"/>
        <v>975.27356400000008</v>
      </c>
    </row>
    <row r="113" spans="1:5" x14ac:dyDescent="0.3">
      <c r="A113" s="6">
        <v>45083</v>
      </c>
      <c r="B113" s="1">
        <v>496.21</v>
      </c>
      <c r="C113" s="3">
        <v>27455.73</v>
      </c>
      <c r="D113" s="3">
        <f t="shared" si="2"/>
        <v>15.779477999999999</v>
      </c>
      <c r="E113" s="7">
        <f t="shared" si="3"/>
        <v>873.09221400000001</v>
      </c>
    </row>
    <row r="114" spans="1:5" x14ac:dyDescent="0.3">
      <c r="A114" s="6">
        <v>45113</v>
      </c>
      <c r="B114" s="1">
        <v>520.88</v>
      </c>
      <c r="C114" s="3">
        <v>29439.75</v>
      </c>
      <c r="D114" s="3">
        <f t="shared" si="2"/>
        <v>16.563984000000001</v>
      </c>
      <c r="E114" s="7">
        <f t="shared" si="3"/>
        <v>936.18405000000007</v>
      </c>
    </row>
    <row r="115" spans="1:5" x14ac:dyDescent="0.3">
      <c r="A115" s="6">
        <v>45144</v>
      </c>
      <c r="B115" s="1">
        <v>570.29</v>
      </c>
      <c r="C115" s="3">
        <v>29440.3</v>
      </c>
      <c r="D115" s="3">
        <f t="shared" si="2"/>
        <v>18.135221999999999</v>
      </c>
      <c r="E115" s="7">
        <f t="shared" si="3"/>
        <v>936.20154000000002</v>
      </c>
    </row>
    <row r="116" spans="1:5" x14ac:dyDescent="0.3">
      <c r="A116" s="6">
        <v>45175</v>
      </c>
      <c r="B116" s="1">
        <v>534.97</v>
      </c>
      <c r="C116" s="3">
        <v>27588.91</v>
      </c>
      <c r="D116" s="3">
        <f t="shared" si="2"/>
        <v>17.012046000000002</v>
      </c>
      <c r="E116" s="7">
        <f t="shared" si="3"/>
        <v>877.32733799999994</v>
      </c>
    </row>
    <row r="117" spans="1:5" x14ac:dyDescent="0.3">
      <c r="A117" s="6">
        <v>45205</v>
      </c>
      <c r="B117" s="1">
        <v>528.14</v>
      </c>
      <c r="C117" s="3">
        <v>26634.49</v>
      </c>
      <c r="D117" s="3">
        <f t="shared" si="2"/>
        <v>16.794851999999999</v>
      </c>
      <c r="E117" s="7">
        <f t="shared" si="3"/>
        <v>846.97678200000007</v>
      </c>
    </row>
    <row r="118" spans="1:5" x14ac:dyDescent="0.3">
      <c r="A118" s="6">
        <v>45236</v>
      </c>
      <c r="B118" s="1">
        <v>582.45000000000005</v>
      </c>
      <c r="C118" s="3">
        <v>28162.44</v>
      </c>
      <c r="D118" s="3">
        <f t="shared" si="2"/>
        <v>18.521910000000002</v>
      </c>
      <c r="E118" s="7">
        <f t="shared" si="3"/>
        <v>895.56559200000004</v>
      </c>
    </row>
    <row r="119" spans="1:5" x14ac:dyDescent="0.3">
      <c r="A119" s="6">
        <v>45266</v>
      </c>
      <c r="B119" s="1">
        <v>593.55999999999995</v>
      </c>
      <c r="C119" s="3">
        <v>28110.41</v>
      </c>
      <c r="D119" s="3">
        <f t="shared" si="2"/>
        <v>18.875208000000001</v>
      </c>
      <c r="E119" s="7">
        <f t="shared" si="3"/>
        <v>893.91103799999996</v>
      </c>
    </row>
    <row r="120" spans="1:5" x14ac:dyDescent="0.3">
      <c r="A120" s="6">
        <v>44933</v>
      </c>
      <c r="B120" s="1">
        <v>570.48</v>
      </c>
      <c r="C120" s="3">
        <v>27985.57</v>
      </c>
      <c r="D120" s="3">
        <f t="shared" si="2"/>
        <v>18.141264</v>
      </c>
      <c r="E120" s="7">
        <f t="shared" si="3"/>
        <v>889.94112599999994</v>
      </c>
    </row>
    <row r="121" spans="1:5" x14ac:dyDescent="0.3">
      <c r="A121" s="6">
        <v>44964</v>
      </c>
      <c r="B121" s="1">
        <v>615.88</v>
      </c>
      <c r="C121" s="3">
        <v>29356.7</v>
      </c>
      <c r="D121" s="3">
        <f t="shared" si="2"/>
        <v>19.584983999999999</v>
      </c>
      <c r="E121" s="7">
        <f t="shared" si="3"/>
        <v>933.54305999999997</v>
      </c>
    </row>
    <row r="122" spans="1:5" x14ac:dyDescent="0.3">
      <c r="A122" s="6">
        <v>44992</v>
      </c>
      <c r="B122" s="1">
        <v>579.5</v>
      </c>
      <c r="C122" s="3">
        <v>28832.080000000002</v>
      </c>
      <c r="D122" s="3">
        <f t="shared" si="2"/>
        <v>18.428100000000001</v>
      </c>
      <c r="E122" s="7">
        <f t="shared" si="3"/>
        <v>916.8601440000001</v>
      </c>
    </row>
    <row r="123" spans="1:5" x14ac:dyDescent="0.3">
      <c r="A123" s="6">
        <v>45023</v>
      </c>
      <c r="B123" s="1">
        <v>578.83000000000004</v>
      </c>
      <c r="C123" s="3">
        <v>28636.080000000002</v>
      </c>
      <c r="D123" s="3">
        <f t="shared" si="2"/>
        <v>18.406794000000001</v>
      </c>
      <c r="E123" s="7">
        <f t="shared" si="3"/>
        <v>910.62734400000011</v>
      </c>
    </row>
    <row r="124" spans="1:5" x14ac:dyDescent="0.3">
      <c r="A124" s="6">
        <v>45053</v>
      </c>
      <c r="B124" s="1">
        <v>537.92999999999995</v>
      </c>
      <c r="C124" s="3">
        <v>27220.91</v>
      </c>
      <c r="D124" s="3">
        <f t="shared" si="2"/>
        <v>17.106173999999996</v>
      </c>
      <c r="E124" s="7">
        <f t="shared" si="3"/>
        <v>865.62493800000004</v>
      </c>
    </row>
    <row r="125" spans="1:5" x14ac:dyDescent="0.3">
      <c r="A125" s="6">
        <v>45084</v>
      </c>
      <c r="B125" s="1">
        <v>536.20000000000005</v>
      </c>
      <c r="C125" s="3">
        <v>26726.01</v>
      </c>
      <c r="D125" s="3">
        <f t="shared" si="2"/>
        <v>17.051159999999999</v>
      </c>
      <c r="E125" s="7">
        <f t="shared" si="3"/>
        <v>849.88711799999999</v>
      </c>
    </row>
    <row r="126" spans="1:5" x14ac:dyDescent="0.3">
      <c r="A126" s="6">
        <v>45114</v>
      </c>
      <c r="B126" s="1">
        <v>522.76</v>
      </c>
      <c r="C126" s="3">
        <v>26892.240000000002</v>
      </c>
      <c r="D126" s="3">
        <f t="shared" si="2"/>
        <v>16.623768000000002</v>
      </c>
      <c r="E126" s="7">
        <f t="shared" si="3"/>
        <v>855.1732320000001</v>
      </c>
    </row>
    <row r="127" spans="1:5" x14ac:dyDescent="0.3">
      <c r="A127" s="6">
        <v>45145</v>
      </c>
      <c r="B127" s="1">
        <v>503.37</v>
      </c>
      <c r="C127" s="3">
        <v>27160.49</v>
      </c>
      <c r="D127" s="3">
        <f t="shared" si="2"/>
        <v>16.007166000000002</v>
      </c>
      <c r="E127" s="7">
        <f t="shared" si="3"/>
        <v>863.7035820000001</v>
      </c>
    </row>
    <row r="128" spans="1:5" x14ac:dyDescent="0.3">
      <c r="A128" s="6">
        <v>45176</v>
      </c>
      <c r="B128" s="1">
        <v>521.55999999999995</v>
      </c>
      <c r="C128" s="3">
        <v>28748.42</v>
      </c>
      <c r="D128" s="3">
        <f t="shared" si="2"/>
        <v>16.585607999999997</v>
      </c>
      <c r="E128" s="7">
        <f t="shared" si="3"/>
        <v>914.19975599999998</v>
      </c>
    </row>
    <row r="129" spans="1:5" x14ac:dyDescent="0.3">
      <c r="A129" s="6">
        <v>45206</v>
      </c>
      <c r="B129" s="1">
        <v>542.19000000000005</v>
      </c>
      <c r="C129" s="3">
        <v>29816.799999999999</v>
      </c>
      <c r="D129" s="3">
        <f t="shared" si="2"/>
        <v>17.241642000000002</v>
      </c>
      <c r="E129" s="7">
        <f t="shared" si="3"/>
        <v>948.17424000000005</v>
      </c>
    </row>
    <row r="130" spans="1:5" x14ac:dyDescent="0.3">
      <c r="A130" s="6">
        <v>45237</v>
      </c>
      <c r="B130" s="1">
        <v>578.66</v>
      </c>
      <c r="C130" s="3">
        <v>31798.42</v>
      </c>
      <c r="D130" s="3">
        <f t="shared" si="2"/>
        <v>18.401387999999997</v>
      </c>
      <c r="E130" s="7">
        <f t="shared" si="3"/>
        <v>1011.1897559999999</v>
      </c>
    </row>
    <row r="131" spans="1:5" x14ac:dyDescent="0.3">
      <c r="A131" s="6">
        <v>45267</v>
      </c>
      <c r="B131" s="1">
        <v>564.48</v>
      </c>
      <c r="C131" s="3">
        <v>31678.33</v>
      </c>
      <c r="D131" s="3">
        <f t="shared" ref="D131:D194" si="4">(B131/1000)*31.8</f>
        <v>17.950464</v>
      </c>
      <c r="E131" s="7">
        <f t="shared" ref="E131:E194" si="5">(C131/1000)*31.8</f>
        <v>1007.3708940000001</v>
      </c>
    </row>
    <row r="132" spans="1:5" x14ac:dyDescent="0.3">
      <c r="A132" s="6">
        <v>44934</v>
      </c>
      <c r="B132" s="1">
        <v>632.29</v>
      </c>
      <c r="C132" s="3">
        <v>35025.78</v>
      </c>
      <c r="D132" s="3">
        <f t="shared" si="4"/>
        <v>20.106822000000001</v>
      </c>
      <c r="E132" s="7">
        <f t="shared" si="5"/>
        <v>1113.819804</v>
      </c>
    </row>
    <row r="133" spans="1:5" x14ac:dyDescent="0.3">
      <c r="A133" s="6">
        <v>44965</v>
      </c>
      <c r="B133" s="1">
        <v>701.87</v>
      </c>
      <c r="C133" s="3">
        <v>36642.46</v>
      </c>
      <c r="D133" s="3">
        <f t="shared" si="4"/>
        <v>22.319466000000002</v>
      </c>
      <c r="E133" s="7">
        <f t="shared" si="5"/>
        <v>1165.2302280000001</v>
      </c>
    </row>
    <row r="134" spans="1:5" x14ac:dyDescent="0.3">
      <c r="A134" s="6">
        <v>44993</v>
      </c>
      <c r="B134" s="1">
        <v>775.49</v>
      </c>
      <c r="C134" s="3">
        <v>39082.769999999997</v>
      </c>
      <c r="D134" s="3">
        <f t="shared" si="4"/>
        <v>24.660582000000002</v>
      </c>
      <c r="E134" s="7">
        <f t="shared" si="5"/>
        <v>1242.8320859999999</v>
      </c>
    </row>
    <row r="135" spans="1:5" x14ac:dyDescent="0.3">
      <c r="A135" s="6">
        <v>45024</v>
      </c>
      <c r="B135" s="1">
        <v>700.96</v>
      </c>
      <c r="C135" s="3">
        <v>36416</v>
      </c>
      <c r="D135" s="3">
        <f t="shared" si="4"/>
        <v>22.290528000000002</v>
      </c>
      <c r="E135" s="7">
        <f t="shared" si="5"/>
        <v>1158.0287999999998</v>
      </c>
    </row>
    <row r="136" spans="1:5" x14ac:dyDescent="0.3">
      <c r="A136" s="6">
        <v>45054</v>
      </c>
      <c r="B136" s="1">
        <v>718.2</v>
      </c>
      <c r="C136" s="3">
        <v>37435.379999999997</v>
      </c>
      <c r="D136" s="3">
        <f t="shared" si="4"/>
        <v>22.838760000000004</v>
      </c>
      <c r="E136" s="7">
        <f t="shared" si="5"/>
        <v>1190.445084</v>
      </c>
    </row>
    <row r="137" spans="1:5" x14ac:dyDescent="0.3">
      <c r="A137" s="6">
        <v>45085</v>
      </c>
      <c r="B137" s="1">
        <v>729.63</v>
      </c>
      <c r="C137" s="3">
        <v>38087.879999999997</v>
      </c>
      <c r="D137" s="3">
        <f t="shared" si="4"/>
        <v>23.202234000000001</v>
      </c>
      <c r="E137" s="7">
        <f t="shared" si="5"/>
        <v>1211.1945840000001</v>
      </c>
    </row>
    <row r="138" spans="1:5" x14ac:dyDescent="0.3">
      <c r="A138" s="6">
        <v>45115</v>
      </c>
      <c r="B138" s="1">
        <v>773.8</v>
      </c>
      <c r="C138" s="3">
        <v>40256.559999999998</v>
      </c>
      <c r="D138" s="3">
        <f t="shared" si="4"/>
        <v>24.606839999999998</v>
      </c>
      <c r="E138" s="7">
        <f t="shared" si="5"/>
        <v>1280.158608</v>
      </c>
    </row>
    <row r="139" spans="1:5" x14ac:dyDescent="0.3">
      <c r="A139" s="6">
        <v>45146</v>
      </c>
      <c r="B139" s="1">
        <v>625.97</v>
      </c>
      <c r="C139" s="3">
        <v>36026.85</v>
      </c>
      <c r="D139" s="3">
        <f t="shared" si="4"/>
        <v>19.905846</v>
      </c>
      <c r="E139" s="7">
        <f t="shared" si="5"/>
        <v>1145.65383</v>
      </c>
    </row>
    <row r="140" spans="1:5" x14ac:dyDescent="0.3">
      <c r="A140" s="6">
        <v>45177</v>
      </c>
      <c r="B140" s="1">
        <v>555.58000000000004</v>
      </c>
      <c r="C140" s="3">
        <v>37815.019999999997</v>
      </c>
      <c r="D140" s="3">
        <f t="shared" si="4"/>
        <v>17.667444000000003</v>
      </c>
      <c r="E140" s="7">
        <f t="shared" si="5"/>
        <v>1202.517636</v>
      </c>
    </row>
    <row r="141" spans="1:5" x14ac:dyDescent="0.3">
      <c r="A141" s="6">
        <v>45207</v>
      </c>
      <c r="B141" s="1">
        <v>507.2</v>
      </c>
      <c r="C141" s="3">
        <v>39235.79</v>
      </c>
      <c r="D141" s="3">
        <f t="shared" si="4"/>
        <v>16.128959999999999</v>
      </c>
      <c r="E141" s="7">
        <f t="shared" si="5"/>
        <v>1247.698122</v>
      </c>
    </row>
    <row r="142" spans="1:5" x14ac:dyDescent="0.3">
      <c r="A142" s="6">
        <v>45238</v>
      </c>
      <c r="B142" s="1">
        <v>483.55</v>
      </c>
      <c r="C142" s="3">
        <v>37284.82</v>
      </c>
      <c r="D142" s="3">
        <f t="shared" si="4"/>
        <v>15.376890000000001</v>
      </c>
      <c r="E142" s="7">
        <f t="shared" si="5"/>
        <v>1185.6572759999999</v>
      </c>
    </row>
    <row r="143" spans="1:5" x14ac:dyDescent="0.3">
      <c r="A143" s="6">
        <v>45268</v>
      </c>
      <c r="B143" s="1">
        <v>501.82</v>
      </c>
      <c r="C143" s="3">
        <v>39696.269999999997</v>
      </c>
      <c r="D143" s="3">
        <f t="shared" si="4"/>
        <v>15.957876000000002</v>
      </c>
      <c r="E143" s="7">
        <f t="shared" si="5"/>
        <v>1262.3413860000001</v>
      </c>
    </row>
    <row r="144" spans="1:5" x14ac:dyDescent="0.3">
      <c r="A144" s="6">
        <v>44935</v>
      </c>
      <c r="B144" s="1">
        <v>556.73</v>
      </c>
      <c r="C144" s="3">
        <v>41938.42</v>
      </c>
      <c r="D144" s="3">
        <f t="shared" si="4"/>
        <v>17.704014000000001</v>
      </c>
      <c r="E144" s="7">
        <f t="shared" si="5"/>
        <v>1333.641756</v>
      </c>
    </row>
    <row r="145" spans="1:5" x14ac:dyDescent="0.3">
      <c r="A145" s="6">
        <v>44966</v>
      </c>
      <c r="B145" s="1">
        <v>661.39</v>
      </c>
      <c r="C145" s="3">
        <v>46416.55</v>
      </c>
      <c r="D145" s="3">
        <f t="shared" si="4"/>
        <v>21.032202000000002</v>
      </c>
      <c r="E145" s="7">
        <f t="shared" si="5"/>
        <v>1476.04629</v>
      </c>
    </row>
    <row r="146" spans="1:5" x14ac:dyDescent="0.3">
      <c r="A146" s="6">
        <v>44994</v>
      </c>
      <c r="B146" s="1">
        <v>672.41</v>
      </c>
      <c r="C146" s="3">
        <v>47387.48</v>
      </c>
      <c r="D146" s="3">
        <f t="shared" si="4"/>
        <v>21.382638</v>
      </c>
      <c r="E146" s="7">
        <f t="shared" si="5"/>
        <v>1506.9218640000001</v>
      </c>
    </row>
    <row r="147" spans="1:5" x14ac:dyDescent="0.3">
      <c r="A147" s="6">
        <v>45025</v>
      </c>
      <c r="B147" s="1">
        <v>626.9</v>
      </c>
      <c r="C147" s="3">
        <v>44573.36</v>
      </c>
      <c r="D147" s="3">
        <f t="shared" si="4"/>
        <v>19.935420000000001</v>
      </c>
      <c r="E147" s="7">
        <f t="shared" si="5"/>
        <v>1417.4328480000001</v>
      </c>
    </row>
    <row r="148" spans="1:5" x14ac:dyDescent="0.3">
      <c r="A148" s="6">
        <v>45055</v>
      </c>
      <c r="B148" s="1">
        <v>684.92</v>
      </c>
      <c r="C148" s="3">
        <v>45070.86</v>
      </c>
      <c r="D148" s="3">
        <f t="shared" si="4"/>
        <v>21.780456000000001</v>
      </c>
      <c r="E148" s="7">
        <f t="shared" si="5"/>
        <v>1433.2533480000002</v>
      </c>
    </row>
    <row r="149" spans="1:5" x14ac:dyDescent="0.3">
      <c r="A149" s="6">
        <v>45086</v>
      </c>
      <c r="B149" s="1">
        <v>700.33</v>
      </c>
      <c r="C149" s="3">
        <v>45178.09</v>
      </c>
      <c r="D149" s="3">
        <f t="shared" si="4"/>
        <v>22.270493999999999</v>
      </c>
      <c r="E149" s="7">
        <f t="shared" si="5"/>
        <v>1436.663262</v>
      </c>
    </row>
    <row r="150" spans="1:5" x14ac:dyDescent="0.3">
      <c r="A150" s="6">
        <v>45116</v>
      </c>
      <c r="B150" s="1">
        <v>649.34</v>
      </c>
      <c r="C150" s="3">
        <v>45317.279999999999</v>
      </c>
      <c r="D150" s="3">
        <f t="shared" si="4"/>
        <v>20.649012000000003</v>
      </c>
      <c r="E150" s="7">
        <f t="shared" si="5"/>
        <v>1441.089504</v>
      </c>
    </row>
    <row r="151" spans="1:5" x14ac:dyDescent="0.3">
      <c r="A151" s="6">
        <v>45147</v>
      </c>
      <c r="B151" s="1">
        <v>697.27</v>
      </c>
      <c r="C151" s="3">
        <v>45872.800000000003</v>
      </c>
      <c r="D151" s="3">
        <f t="shared" si="4"/>
        <v>22.173185999999998</v>
      </c>
      <c r="E151" s="7">
        <f t="shared" si="5"/>
        <v>1458.7550400000002</v>
      </c>
    </row>
    <row r="152" spans="1:5" x14ac:dyDescent="0.3">
      <c r="A152" s="6">
        <v>45178</v>
      </c>
      <c r="B152" s="1">
        <v>798.5</v>
      </c>
      <c r="C152" s="3">
        <v>48273.82</v>
      </c>
      <c r="D152" s="3">
        <f t="shared" si="4"/>
        <v>25.392299999999999</v>
      </c>
      <c r="E152" s="7">
        <f t="shared" si="5"/>
        <v>1535.1074760000001</v>
      </c>
    </row>
    <row r="153" spans="1:5" x14ac:dyDescent="0.3">
      <c r="A153" s="6">
        <v>45208</v>
      </c>
      <c r="B153" s="1">
        <v>806.59</v>
      </c>
      <c r="C153" s="3">
        <v>48737.49</v>
      </c>
      <c r="D153" s="3">
        <f t="shared" si="4"/>
        <v>25.649562000000003</v>
      </c>
      <c r="E153" s="7">
        <f t="shared" si="5"/>
        <v>1549.8521820000001</v>
      </c>
    </row>
    <row r="154" spans="1:5" x14ac:dyDescent="0.3">
      <c r="A154" s="6">
        <v>45239</v>
      </c>
      <c r="B154" s="1">
        <v>832.51</v>
      </c>
      <c r="C154" s="3">
        <v>52484.94</v>
      </c>
      <c r="D154" s="3">
        <f t="shared" si="4"/>
        <v>26.473818000000001</v>
      </c>
      <c r="E154" s="7">
        <f t="shared" si="5"/>
        <v>1669.0210920000002</v>
      </c>
    </row>
    <row r="155" spans="1:5" x14ac:dyDescent="0.3">
      <c r="A155" s="6">
        <v>45269</v>
      </c>
      <c r="B155" s="1">
        <v>822.77</v>
      </c>
      <c r="C155" s="3">
        <v>52912.18</v>
      </c>
      <c r="D155" s="3">
        <f t="shared" si="4"/>
        <v>26.164086000000001</v>
      </c>
      <c r="E155" s="7">
        <f t="shared" si="5"/>
        <v>1682.6073240000001</v>
      </c>
    </row>
    <row r="156" spans="1:5" x14ac:dyDescent="0.3">
      <c r="A156" s="6">
        <v>44936</v>
      </c>
      <c r="B156" s="1">
        <v>815.23</v>
      </c>
      <c r="C156" s="3">
        <v>51344.51</v>
      </c>
      <c r="D156" s="3">
        <f t="shared" si="4"/>
        <v>25.924314000000003</v>
      </c>
      <c r="E156" s="7">
        <f t="shared" si="5"/>
        <v>1632.755418</v>
      </c>
    </row>
    <row r="157" spans="1:5" x14ac:dyDescent="0.3">
      <c r="A157" s="6">
        <v>44967</v>
      </c>
      <c r="B157" s="1">
        <v>735.29</v>
      </c>
      <c r="C157" s="3">
        <v>50745.87</v>
      </c>
      <c r="D157" s="3">
        <f t="shared" si="4"/>
        <v>23.382221999999999</v>
      </c>
      <c r="E157" s="7">
        <f t="shared" si="5"/>
        <v>1613.7186660000002</v>
      </c>
    </row>
    <row r="158" spans="1:5" x14ac:dyDescent="0.3">
      <c r="A158" s="6">
        <v>44995</v>
      </c>
      <c r="B158" s="1">
        <v>780.5</v>
      </c>
      <c r="C158" s="3">
        <v>50654.61</v>
      </c>
      <c r="D158" s="3">
        <f t="shared" si="4"/>
        <v>24.819900000000001</v>
      </c>
      <c r="E158" s="7">
        <f t="shared" si="5"/>
        <v>1610.8165979999999</v>
      </c>
    </row>
    <row r="159" spans="1:5" x14ac:dyDescent="0.3">
      <c r="A159" s="6">
        <v>45026</v>
      </c>
      <c r="B159" s="1">
        <v>808.47</v>
      </c>
      <c r="C159" s="3">
        <v>51115.41</v>
      </c>
      <c r="D159" s="3">
        <f t="shared" si="4"/>
        <v>25.709346</v>
      </c>
      <c r="E159" s="7">
        <f t="shared" si="5"/>
        <v>1625.4700380000002</v>
      </c>
    </row>
    <row r="160" spans="1:5" x14ac:dyDescent="0.3">
      <c r="A160" s="6">
        <v>45056</v>
      </c>
      <c r="B160" s="1">
        <v>843.7</v>
      </c>
      <c r="C160" s="3">
        <v>55173.35</v>
      </c>
      <c r="D160" s="3">
        <f t="shared" si="4"/>
        <v>26.829660000000001</v>
      </c>
      <c r="E160" s="7">
        <f t="shared" si="5"/>
        <v>1754.51253</v>
      </c>
    </row>
    <row r="161" spans="1:5" x14ac:dyDescent="0.3">
      <c r="A161" s="6">
        <v>45087</v>
      </c>
      <c r="B161" s="1">
        <v>859.34</v>
      </c>
      <c r="C161" s="3">
        <v>57410.36</v>
      </c>
      <c r="D161" s="3">
        <f t="shared" si="4"/>
        <v>27.327012</v>
      </c>
      <c r="E161" s="7">
        <f t="shared" si="5"/>
        <v>1825.6494479999999</v>
      </c>
    </row>
    <row r="162" spans="1:5" x14ac:dyDescent="0.3">
      <c r="A162" s="6">
        <v>45117</v>
      </c>
      <c r="B162" s="1">
        <v>841.85</v>
      </c>
      <c r="C162" s="3">
        <v>55916.83</v>
      </c>
      <c r="D162" s="3">
        <f t="shared" si="4"/>
        <v>26.77083</v>
      </c>
      <c r="E162" s="7">
        <f t="shared" si="5"/>
        <v>1778.1551940000002</v>
      </c>
    </row>
    <row r="163" spans="1:5" x14ac:dyDescent="0.3">
      <c r="A163" s="6">
        <v>45148</v>
      </c>
      <c r="B163" s="1">
        <v>856.25</v>
      </c>
      <c r="C163" s="3">
        <v>56616.02</v>
      </c>
      <c r="D163" s="3">
        <f t="shared" si="4"/>
        <v>27.228749999999998</v>
      </c>
      <c r="E163" s="7">
        <f t="shared" si="5"/>
        <v>1800.3894359999999</v>
      </c>
    </row>
    <row r="164" spans="1:5" x14ac:dyDescent="0.3">
      <c r="A164" s="6">
        <v>45179</v>
      </c>
      <c r="B164" s="1">
        <v>946.05</v>
      </c>
      <c r="C164" s="3">
        <v>58511.77</v>
      </c>
      <c r="D164" s="3">
        <f t="shared" si="4"/>
        <v>30.084389999999999</v>
      </c>
      <c r="E164" s="7">
        <f t="shared" si="5"/>
        <v>1860.6742859999999</v>
      </c>
    </row>
    <row r="165" spans="1:5" x14ac:dyDescent="0.3">
      <c r="A165" s="6">
        <v>45209</v>
      </c>
      <c r="B165" s="1">
        <v>1039.07</v>
      </c>
      <c r="C165" s="3">
        <v>59609.35</v>
      </c>
      <c r="D165" s="3">
        <f t="shared" si="4"/>
        <v>33.042425999999999</v>
      </c>
      <c r="E165" s="7">
        <f t="shared" si="5"/>
        <v>1895.5773300000001</v>
      </c>
    </row>
    <row r="166" spans="1:5" x14ac:dyDescent="0.3">
      <c r="A166" s="6">
        <v>45240</v>
      </c>
      <c r="B166" s="1">
        <v>1191.08</v>
      </c>
      <c r="C166" s="3">
        <v>61476.45</v>
      </c>
      <c r="D166" s="3">
        <f t="shared" si="4"/>
        <v>37.876343999999996</v>
      </c>
      <c r="E166" s="7">
        <f t="shared" si="5"/>
        <v>1954.95111</v>
      </c>
    </row>
    <row r="167" spans="1:5" x14ac:dyDescent="0.3">
      <c r="A167" s="6">
        <v>45270</v>
      </c>
      <c r="B167" s="1">
        <v>1324.57</v>
      </c>
      <c r="C167" s="3">
        <v>62809.82</v>
      </c>
      <c r="D167" s="3">
        <f t="shared" si="4"/>
        <v>42.121326000000003</v>
      </c>
      <c r="E167" s="7">
        <f t="shared" si="5"/>
        <v>1997.3522760000001</v>
      </c>
    </row>
    <row r="168" spans="1:5" x14ac:dyDescent="0.3">
      <c r="A168" s="6">
        <v>44937</v>
      </c>
      <c r="B168" s="1">
        <v>1293.8399999999999</v>
      </c>
      <c r="C168" s="3">
        <v>61743.4</v>
      </c>
      <c r="D168" s="3">
        <f t="shared" si="4"/>
        <v>41.144112</v>
      </c>
      <c r="E168" s="7">
        <f t="shared" si="5"/>
        <v>1963.44012</v>
      </c>
    </row>
    <row r="169" spans="1:5" x14ac:dyDescent="0.3">
      <c r="A169" s="6">
        <v>44968</v>
      </c>
      <c r="B169" s="1">
        <v>1399.04</v>
      </c>
      <c r="C169" s="3">
        <v>62486.080000000002</v>
      </c>
      <c r="D169" s="3">
        <f t="shared" si="4"/>
        <v>44.489472000000006</v>
      </c>
      <c r="E169" s="7">
        <f t="shared" si="5"/>
        <v>1987.0573440000001</v>
      </c>
    </row>
    <row r="170" spans="1:5" x14ac:dyDescent="0.3">
      <c r="A170" s="6">
        <v>44996</v>
      </c>
      <c r="B170" s="1">
        <v>1611.23</v>
      </c>
      <c r="C170" s="3">
        <v>64031.82</v>
      </c>
      <c r="D170" s="3">
        <f t="shared" si="4"/>
        <v>51.237113999999998</v>
      </c>
      <c r="E170" s="7">
        <f t="shared" si="5"/>
        <v>2036.2118759999998</v>
      </c>
    </row>
    <row r="171" spans="1:5" x14ac:dyDescent="0.3">
      <c r="A171" s="6">
        <v>45027</v>
      </c>
      <c r="B171" s="1">
        <v>1895.06</v>
      </c>
      <c r="C171" s="3">
        <v>65730.36</v>
      </c>
      <c r="D171" s="3">
        <f t="shared" si="4"/>
        <v>60.262908000000003</v>
      </c>
      <c r="E171" s="7">
        <f t="shared" si="5"/>
        <v>2090.2254480000001</v>
      </c>
    </row>
    <row r="172" spans="1:5" x14ac:dyDescent="0.3">
      <c r="A172" s="6">
        <v>45057</v>
      </c>
      <c r="B172" s="1">
        <v>1676.2</v>
      </c>
      <c r="C172" s="3">
        <v>67907.28</v>
      </c>
      <c r="D172" s="3">
        <f t="shared" si="4"/>
        <v>53.303160000000005</v>
      </c>
      <c r="E172" s="7">
        <f t="shared" si="5"/>
        <v>2159.4515040000001</v>
      </c>
    </row>
    <row r="173" spans="1:5" x14ac:dyDescent="0.3">
      <c r="A173" s="6">
        <v>45088</v>
      </c>
      <c r="B173" s="1">
        <v>1605.47</v>
      </c>
      <c r="C173" s="3">
        <v>68594.58</v>
      </c>
      <c r="D173" s="3">
        <f t="shared" si="4"/>
        <v>51.053945999999996</v>
      </c>
      <c r="E173" s="7">
        <f t="shared" si="5"/>
        <v>2181.3076440000004</v>
      </c>
    </row>
    <row r="174" spans="1:5" x14ac:dyDescent="0.3">
      <c r="A174" s="6">
        <v>45118</v>
      </c>
      <c r="B174" s="1">
        <v>1684.1</v>
      </c>
      <c r="C174" s="3">
        <v>69854.13</v>
      </c>
      <c r="D174" s="3">
        <f t="shared" si="4"/>
        <v>53.554380000000002</v>
      </c>
      <c r="E174" s="7">
        <f t="shared" si="5"/>
        <v>2221.3613340000002</v>
      </c>
    </row>
    <row r="175" spans="1:5" x14ac:dyDescent="0.3">
      <c r="A175" s="6">
        <v>45149</v>
      </c>
      <c r="B175" s="1">
        <v>1826.14</v>
      </c>
      <c r="C175" s="3">
        <v>79645.34</v>
      </c>
      <c r="D175" s="3">
        <f t="shared" si="4"/>
        <v>58.071252000000001</v>
      </c>
      <c r="E175" s="7">
        <f t="shared" si="5"/>
        <v>2532.7218119999998</v>
      </c>
    </row>
    <row r="176" spans="1:5" x14ac:dyDescent="0.3">
      <c r="A176" s="6">
        <v>45180</v>
      </c>
      <c r="B176" s="1">
        <v>1821.03</v>
      </c>
      <c r="C176" s="3">
        <v>84580.51</v>
      </c>
      <c r="D176" s="3">
        <f t="shared" si="4"/>
        <v>57.908754000000002</v>
      </c>
      <c r="E176" s="7">
        <f t="shared" si="5"/>
        <v>2689.6602179999995</v>
      </c>
    </row>
    <row r="177" spans="1:5" x14ac:dyDescent="0.3">
      <c r="A177" s="6">
        <v>45210</v>
      </c>
      <c r="B177" s="1">
        <v>1574.44</v>
      </c>
      <c r="C177" s="3">
        <v>82055.02</v>
      </c>
      <c r="D177" s="3">
        <f t="shared" si="4"/>
        <v>50.067192000000006</v>
      </c>
      <c r="E177" s="7">
        <f t="shared" si="5"/>
        <v>2609.3496359999999</v>
      </c>
    </row>
    <row r="178" spans="1:5" x14ac:dyDescent="0.3">
      <c r="A178" s="6">
        <v>45241</v>
      </c>
      <c r="B178" s="1">
        <v>1676.94</v>
      </c>
      <c r="C178" s="3">
        <v>88150.88</v>
      </c>
      <c r="D178" s="3">
        <f t="shared" si="4"/>
        <v>53.326692000000001</v>
      </c>
      <c r="E178" s="7">
        <f t="shared" si="5"/>
        <v>2803.1979839999999</v>
      </c>
    </row>
    <row r="179" spans="1:5" x14ac:dyDescent="0.3">
      <c r="A179" s="6">
        <v>45271</v>
      </c>
      <c r="B179" s="1">
        <v>1595.18</v>
      </c>
      <c r="C179" s="3">
        <v>86328.88</v>
      </c>
      <c r="D179" s="3">
        <f t="shared" si="4"/>
        <v>50.726724000000004</v>
      </c>
      <c r="E179" s="7">
        <f t="shared" si="5"/>
        <v>2745.2583840000002</v>
      </c>
    </row>
    <row r="180" spans="1:5" x14ac:dyDescent="0.3">
      <c r="A180" s="6">
        <v>44938</v>
      </c>
      <c r="B180" s="1">
        <v>1570.17</v>
      </c>
      <c r="C180" s="3">
        <v>84732.63</v>
      </c>
      <c r="D180" s="3">
        <f t="shared" si="4"/>
        <v>49.931406000000003</v>
      </c>
      <c r="E180" s="7">
        <f t="shared" si="5"/>
        <v>2694.4976340000003</v>
      </c>
    </row>
    <row r="181" spans="1:5" x14ac:dyDescent="0.3">
      <c r="A181" s="6">
        <v>44969</v>
      </c>
      <c r="B181" s="1">
        <v>1678.47</v>
      </c>
      <c r="C181" s="3">
        <v>85781.78</v>
      </c>
      <c r="D181" s="3">
        <f t="shared" si="4"/>
        <v>53.375346000000008</v>
      </c>
      <c r="E181" s="7">
        <f t="shared" si="5"/>
        <v>2727.860604</v>
      </c>
    </row>
    <row r="182" spans="1:5" x14ac:dyDescent="0.3">
      <c r="A182" s="6">
        <v>44997</v>
      </c>
      <c r="B182" s="1">
        <v>1658.3</v>
      </c>
      <c r="C182" s="3">
        <v>84338.83</v>
      </c>
      <c r="D182" s="3">
        <f t="shared" si="4"/>
        <v>52.733939999999997</v>
      </c>
      <c r="E182" s="7">
        <f t="shared" si="5"/>
        <v>2681.9747940000002</v>
      </c>
    </row>
    <row r="183" spans="1:5" x14ac:dyDescent="0.3">
      <c r="A183" s="6">
        <v>45028</v>
      </c>
      <c r="B183" s="1">
        <v>1633.13</v>
      </c>
      <c r="C183" s="3">
        <v>85434.05</v>
      </c>
      <c r="D183" s="3">
        <f t="shared" si="4"/>
        <v>51.933534000000009</v>
      </c>
      <c r="E183" s="7">
        <f t="shared" si="5"/>
        <v>2716.8027900000002</v>
      </c>
    </row>
    <row r="184" spans="1:5" x14ac:dyDescent="0.3">
      <c r="A184" s="6">
        <v>45058</v>
      </c>
      <c r="B184" s="1">
        <v>1560.54</v>
      </c>
      <c r="C184" s="3">
        <v>86343.66</v>
      </c>
      <c r="D184" s="3">
        <f t="shared" si="4"/>
        <v>49.625171999999999</v>
      </c>
      <c r="E184" s="7">
        <f t="shared" si="5"/>
        <v>2745.728388</v>
      </c>
    </row>
    <row r="185" spans="1:5" x14ac:dyDescent="0.3">
      <c r="A185" s="6">
        <v>45089</v>
      </c>
      <c r="B185" s="1">
        <v>1567.92</v>
      </c>
      <c r="C185" s="3">
        <v>89578.52</v>
      </c>
      <c r="D185" s="3">
        <f t="shared" si="4"/>
        <v>49.859856000000001</v>
      </c>
      <c r="E185" s="7">
        <f t="shared" si="5"/>
        <v>2848.5969359999999</v>
      </c>
    </row>
    <row r="186" spans="1:5" x14ac:dyDescent="0.3">
      <c r="A186" s="6">
        <v>45119</v>
      </c>
      <c r="B186" s="1">
        <v>1523.19</v>
      </c>
      <c r="C186" s="3">
        <v>88525.34</v>
      </c>
      <c r="D186" s="3">
        <f t="shared" si="4"/>
        <v>48.437442000000004</v>
      </c>
      <c r="E186" s="7">
        <f t="shared" si="5"/>
        <v>2815.1058120000002</v>
      </c>
    </row>
    <row r="187" spans="1:5" x14ac:dyDescent="0.3">
      <c r="A187" s="6">
        <v>45150</v>
      </c>
      <c r="B187" s="1">
        <v>1600.13</v>
      </c>
      <c r="C187" s="3">
        <v>90579.25</v>
      </c>
      <c r="D187" s="3">
        <f t="shared" si="4"/>
        <v>50.884134000000003</v>
      </c>
      <c r="E187" s="7">
        <f t="shared" si="5"/>
        <v>2880.4201499999999</v>
      </c>
    </row>
    <row r="188" spans="1:5" x14ac:dyDescent="0.3">
      <c r="A188" s="6">
        <v>45181</v>
      </c>
      <c r="B188" s="1">
        <v>1833.63</v>
      </c>
      <c r="C188" s="3">
        <v>95194.240000000005</v>
      </c>
      <c r="D188" s="3">
        <f t="shared" si="4"/>
        <v>58.309434000000003</v>
      </c>
      <c r="E188" s="7">
        <f t="shared" si="5"/>
        <v>3027.1768320000001</v>
      </c>
    </row>
    <row r="189" spans="1:5" x14ac:dyDescent="0.3">
      <c r="A189" s="6">
        <v>45211</v>
      </c>
      <c r="B189" s="1">
        <v>1757.55</v>
      </c>
      <c r="C189" s="3">
        <v>92496.06</v>
      </c>
      <c r="D189" s="3">
        <f t="shared" si="4"/>
        <v>55.890090000000001</v>
      </c>
      <c r="E189" s="7">
        <f t="shared" si="5"/>
        <v>2941.3747080000003</v>
      </c>
    </row>
    <row r="190" spans="1:5" x14ac:dyDescent="0.3">
      <c r="A190" s="6">
        <v>45242</v>
      </c>
      <c r="B190" s="1">
        <v>1793.35</v>
      </c>
      <c r="C190" s="3">
        <v>94207.98</v>
      </c>
      <c r="D190" s="3">
        <f t="shared" si="4"/>
        <v>57.028530000000003</v>
      </c>
      <c r="E190" s="7">
        <f t="shared" si="5"/>
        <v>2995.813764</v>
      </c>
    </row>
    <row r="191" spans="1:5" x14ac:dyDescent="0.3">
      <c r="A191" s="6">
        <v>45272</v>
      </c>
      <c r="B191" s="1">
        <v>1740.87</v>
      </c>
      <c r="C191" s="3">
        <v>92015.41</v>
      </c>
      <c r="D191" s="3">
        <f t="shared" si="4"/>
        <v>55.359665999999997</v>
      </c>
      <c r="E191" s="7">
        <f t="shared" si="5"/>
        <v>2926.0900380000003</v>
      </c>
    </row>
    <row r="192" spans="1:5" x14ac:dyDescent="0.3">
      <c r="A192" s="6">
        <v>44939</v>
      </c>
      <c r="B192" s="1">
        <v>1687.06</v>
      </c>
      <c r="C192" s="3">
        <v>90803.41</v>
      </c>
      <c r="D192" s="3">
        <f t="shared" si="4"/>
        <v>53.648508</v>
      </c>
      <c r="E192" s="7">
        <f t="shared" si="5"/>
        <v>2887.5484380000003</v>
      </c>
    </row>
    <row r="193" spans="1:5" x14ac:dyDescent="0.3">
      <c r="A193" s="6">
        <v>44970</v>
      </c>
      <c r="B193" s="1">
        <v>1629.97</v>
      </c>
      <c r="C193" s="3">
        <v>87471.13</v>
      </c>
      <c r="D193" s="3">
        <f t="shared" si="4"/>
        <v>51.833045999999996</v>
      </c>
      <c r="E193" s="7">
        <f t="shared" si="5"/>
        <v>2781.5819340000003</v>
      </c>
    </row>
    <row r="194" spans="1:5" x14ac:dyDescent="0.3">
      <c r="A194" s="6">
        <v>44998</v>
      </c>
      <c r="B194" s="1">
        <v>1565.88</v>
      </c>
      <c r="C194" s="3">
        <v>86644.52</v>
      </c>
      <c r="D194" s="3">
        <f t="shared" si="4"/>
        <v>49.794984000000007</v>
      </c>
      <c r="E194" s="7">
        <f t="shared" si="5"/>
        <v>2755.295736</v>
      </c>
    </row>
    <row r="195" spans="1:5" x14ac:dyDescent="0.3">
      <c r="A195" s="6">
        <v>45029</v>
      </c>
      <c r="B195" s="1">
        <v>1378.7</v>
      </c>
      <c r="C195" s="3">
        <v>80903.289999999994</v>
      </c>
      <c r="D195" s="3">
        <f t="shared" ref="D195:D242" si="6">(B195/1000)*31.8</f>
        <v>43.842660000000002</v>
      </c>
      <c r="E195" s="7">
        <f t="shared" ref="E195:E242" si="7">(C195/1000)*31.8</f>
        <v>2572.7246220000002</v>
      </c>
    </row>
    <row r="196" spans="1:5" x14ac:dyDescent="0.3">
      <c r="A196" s="6">
        <v>45059</v>
      </c>
      <c r="B196" s="1">
        <v>1267.8699999999999</v>
      </c>
      <c r="C196" s="3">
        <v>77818.64</v>
      </c>
      <c r="D196" s="3">
        <f t="shared" si="6"/>
        <v>40.318265999999994</v>
      </c>
      <c r="E196" s="7">
        <f t="shared" si="7"/>
        <v>2474.632752</v>
      </c>
    </row>
    <row r="197" spans="1:5" x14ac:dyDescent="0.3">
      <c r="A197" s="6">
        <v>45090</v>
      </c>
      <c r="B197" s="1">
        <v>1231.26</v>
      </c>
      <c r="C197" s="3">
        <v>78355.69</v>
      </c>
      <c r="D197" s="3">
        <f t="shared" si="6"/>
        <v>39.154068000000002</v>
      </c>
      <c r="E197" s="7">
        <f t="shared" si="7"/>
        <v>2491.7109419999997</v>
      </c>
    </row>
    <row r="198" spans="1:5" x14ac:dyDescent="0.3">
      <c r="A198" s="6">
        <v>45120</v>
      </c>
      <c r="B198" s="1">
        <v>1178.27</v>
      </c>
      <c r="C198" s="3">
        <v>76847.39</v>
      </c>
      <c r="D198" s="3">
        <f t="shared" si="6"/>
        <v>37.468986000000001</v>
      </c>
      <c r="E198" s="7">
        <f t="shared" si="7"/>
        <v>2443.7470020000001</v>
      </c>
    </row>
    <row r="199" spans="1:5" x14ac:dyDescent="0.3">
      <c r="A199" s="6">
        <v>45151</v>
      </c>
      <c r="B199" s="1">
        <v>1383.89</v>
      </c>
      <c r="C199" s="3">
        <v>85442.04</v>
      </c>
      <c r="D199" s="3">
        <f t="shared" si="6"/>
        <v>44.007702000000002</v>
      </c>
      <c r="E199" s="7">
        <f t="shared" si="7"/>
        <v>2717.0568719999997</v>
      </c>
    </row>
    <row r="200" spans="1:5" x14ac:dyDescent="0.3">
      <c r="A200" s="6">
        <v>45182</v>
      </c>
      <c r="B200" s="1">
        <v>1437.07</v>
      </c>
      <c r="C200" s="3">
        <v>85891.21</v>
      </c>
      <c r="D200" s="3">
        <f t="shared" si="6"/>
        <v>45.698825999999997</v>
      </c>
      <c r="E200" s="7">
        <f t="shared" si="7"/>
        <v>2731.3404780000001</v>
      </c>
    </row>
    <row r="201" spans="1:5" x14ac:dyDescent="0.3">
      <c r="A201" s="6">
        <v>45212</v>
      </c>
      <c r="B201" s="1">
        <v>1350.77</v>
      </c>
      <c r="C201" s="3">
        <v>81142.34</v>
      </c>
      <c r="D201" s="3">
        <f t="shared" si="6"/>
        <v>42.954486000000003</v>
      </c>
      <c r="E201" s="7">
        <f t="shared" si="7"/>
        <v>2580.3264119999999</v>
      </c>
    </row>
    <row r="202" spans="1:5" x14ac:dyDescent="0.3">
      <c r="A202" s="6">
        <v>45243</v>
      </c>
      <c r="B202" s="1">
        <v>1301.68</v>
      </c>
      <c r="C202" s="3">
        <v>80007.360000000001</v>
      </c>
      <c r="D202" s="3">
        <f t="shared" si="6"/>
        <v>41.393424000000003</v>
      </c>
      <c r="E202" s="7">
        <f t="shared" si="7"/>
        <v>2544.2340480000003</v>
      </c>
    </row>
    <row r="203" spans="1:5" x14ac:dyDescent="0.3">
      <c r="A203" s="6">
        <v>45273</v>
      </c>
      <c r="B203" s="1">
        <v>1218.52</v>
      </c>
      <c r="C203" s="3">
        <v>75670.259999999995</v>
      </c>
      <c r="D203" s="3">
        <f t="shared" si="6"/>
        <v>38.748936</v>
      </c>
      <c r="E203" s="7">
        <f t="shared" si="7"/>
        <v>2406.3142680000001</v>
      </c>
    </row>
    <row r="204" spans="1:5" x14ac:dyDescent="0.3">
      <c r="A204" s="6">
        <v>44940</v>
      </c>
      <c r="B204" s="1">
        <v>1234.8699999999999</v>
      </c>
      <c r="C204" s="3">
        <v>77312.91</v>
      </c>
      <c r="D204" s="3">
        <f t="shared" si="6"/>
        <v>39.268865999999996</v>
      </c>
      <c r="E204" s="7">
        <f t="shared" si="7"/>
        <v>2458.550538</v>
      </c>
    </row>
    <row r="205" spans="1:5" x14ac:dyDescent="0.3">
      <c r="A205" s="6">
        <v>44971</v>
      </c>
      <c r="B205" s="1">
        <v>1298.32</v>
      </c>
      <c r="C205" s="3">
        <v>80943.59</v>
      </c>
      <c r="D205" s="3">
        <f t="shared" si="6"/>
        <v>41.286575999999997</v>
      </c>
      <c r="E205" s="7">
        <f t="shared" si="7"/>
        <v>2574.0061620000001</v>
      </c>
    </row>
    <row r="206" spans="1:5" x14ac:dyDescent="0.3">
      <c r="A206" s="6">
        <v>44999</v>
      </c>
      <c r="B206" s="1">
        <v>1262.99</v>
      </c>
      <c r="C206" s="3">
        <v>81456.73</v>
      </c>
      <c r="D206" s="3">
        <f t="shared" si="6"/>
        <v>40.163082000000003</v>
      </c>
      <c r="E206" s="7">
        <f t="shared" si="7"/>
        <v>2590.3240139999998</v>
      </c>
    </row>
    <row r="207" spans="1:5" x14ac:dyDescent="0.3">
      <c r="A207" s="6">
        <v>45030</v>
      </c>
      <c r="B207" s="1">
        <v>1191.2</v>
      </c>
      <c r="C207" s="3">
        <v>78370.05</v>
      </c>
      <c r="D207" s="3">
        <f t="shared" si="6"/>
        <v>37.880160000000004</v>
      </c>
      <c r="E207" s="7">
        <f t="shared" si="7"/>
        <v>2492.1675900000005</v>
      </c>
    </row>
    <row r="208" spans="1:5" x14ac:dyDescent="0.3">
      <c r="A208" s="6">
        <v>45060</v>
      </c>
      <c r="B208" s="1">
        <v>1147.81</v>
      </c>
      <c r="C208" s="3">
        <v>76477.429999999993</v>
      </c>
      <c r="D208" s="3">
        <f t="shared" si="6"/>
        <v>36.500357999999999</v>
      </c>
      <c r="E208" s="7">
        <f t="shared" si="7"/>
        <v>2431.982274</v>
      </c>
    </row>
    <row r="209" spans="1:5" x14ac:dyDescent="0.3">
      <c r="A209" s="6">
        <v>45091</v>
      </c>
      <c r="B209" s="1">
        <v>1187.8</v>
      </c>
      <c r="C209" s="3">
        <v>76378.350000000006</v>
      </c>
      <c r="D209" s="3">
        <f t="shared" si="6"/>
        <v>37.772039999999997</v>
      </c>
      <c r="E209" s="7">
        <f t="shared" si="7"/>
        <v>2428.8315300000004</v>
      </c>
    </row>
    <row r="210" spans="1:5" x14ac:dyDescent="0.3">
      <c r="A210" s="6">
        <v>45121</v>
      </c>
      <c r="B210" s="1">
        <v>1256.71</v>
      </c>
      <c r="C210" s="3">
        <v>78718.95</v>
      </c>
      <c r="D210" s="3">
        <f t="shared" si="6"/>
        <v>39.963377999999999</v>
      </c>
      <c r="E210" s="7">
        <f t="shared" si="7"/>
        <v>2503.2626099999998</v>
      </c>
    </row>
    <row r="211" spans="1:5" x14ac:dyDescent="0.3">
      <c r="A211" s="6">
        <v>45152</v>
      </c>
      <c r="B211" s="1">
        <v>1201.83</v>
      </c>
      <c r="C211" s="3">
        <v>78867.16</v>
      </c>
      <c r="D211" s="3">
        <f t="shared" si="6"/>
        <v>38.218193999999997</v>
      </c>
      <c r="E211" s="7">
        <f t="shared" si="7"/>
        <v>2507.975688</v>
      </c>
    </row>
    <row r="212" spans="1:5" x14ac:dyDescent="0.3">
      <c r="A212" s="6">
        <v>45183</v>
      </c>
      <c r="B212" s="1">
        <v>1118.3699999999999</v>
      </c>
      <c r="C212" s="3">
        <v>75285.570000000007</v>
      </c>
      <c r="D212" s="3">
        <f t="shared" si="6"/>
        <v>35.564165999999993</v>
      </c>
      <c r="E212" s="7">
        <f t="shared" si="7"/>
        <v>2394.0811260000005</v>
      </c>
    </row>
    <row r="213" spans="1:5" x14ac:dyDescent="0.3">
      <c r="A213" s="6">
        <v>45213</v>
      </c>
      <c r="B213" s="1">
        <v>1052.92</v>
      </c>
      <c r="C213" s="3">
        <v>74997.34</v>
      </c>
      <c r="D213" s="3">
        <f t="shared" si="6"/>
        <v>33.482856000000005</v>
      </c>
      <c r="E213" s="7">
        <f t="shared" si="7"/>
        <v>2384.9154119999998</v>
      </c>
    </row>
    <row r="214" spans="1:5" x14ac:dyDescent="0.3">
      <c r="A214" s="6">
        <v>45244</v>
      </c>
      <c r="B214" s="1">
        <v>984.74</v>
      </c>
      <c r="C214" s="3">
        <v>72491.16</v>
      </c>
      <c r="D214" s="3">
        <f t="shared" si="6"/>
        <v>31.314732000000003</v>
      </c>
      <c r="E214" s="7">
        <f t="shared" si="7"/>
        <v>2305.2188880000003</v>
      </c>
    </row>
    <row r="215" spans="1:5" x14ac:dyDescent="0.3">
      <c r="A215" s="6">
        <v>45274</v>
      </c>
      <c r="B215" s="1">
        <v>1021.88</v>
      </c>
      <c r="C215" s="3">
        <v>75291.990000000005</v>
      </c>
      <c r="D215" s="3">
        <f t="shared" si="6"/>
        <v>32.495784</v>
      </c>
      <c r="E215" s="7">
        <f t="shared" si="7"/>
        <v>2394.2852819999998</v>
      </c>
    </row>
    <row r="216" spans="1:5" x14ac:dyDescent="0.3">
      <c r="A216" s="6">
        <v>44941</v>
      </c>
      <c r="B216" s="1">
        <v>1070.97</v>
      </c>
      <c r="C216" s="3">
        <v>77715.8</v>
      </c>
      <c r="D216" s="3">
        <f t="shared" si="6"/>
        <v>34.056846</v>
      </c>
      <c r="E216" s="7">
        <f t="shared" si="7"/>
        <v>2471.3624399999999</v>
      </c>
    </row>
    <row r="217" spans="1:5" x14ac:dyDescent="0.3">
      <c r="A217" s="6">
        <v>44972</v>
      </c>
      <c r="B217" s="1">
        <v>1041.26</v>
      </c>
      <c r="C217" s="3">
        <v>76113.23</v>
      </c>
      <c r="D217" s="3">
        <f t="shared" si="6"/>
        <v>33.112068000000001</v>
      </c>
      <c r="E217" s="7">
        <f t="shared" si="7"/>
        <v>2420.4007139999999</v>
      </c>
    </row>
    <row r="218" spans="1:5" x14ac:dyDescent="0.3">
      <c r="A218" s="6">
        <v>45000</v>
      </c>
      <c r="B218" s="1">
        <v>1014.19</v>
      </c>
      <c r="C218" s="3">
        <v>73605.25</v>
      </c>
      <c r="D218" s="3">
        <f t="shared" si="6"/>
        <v>32.251242000000005</v>
      </c>
      <c r="E218" s="7">
        <f t="shared" si="7"/>
        <v>2340.6469499999998</v>
      </c>
    </row>
    <row r="219" spans="1:5" x14ac:dyDescent="0.3">
      <c r="A219" s="6">
        <v>45031</v>
      </c>
      <c r="B219" s="1">
        <v>1025.45</v>
      </c>
      <c r="C219" s="3">
        <v>75236.649999999994</v>
      </c>
      <c r="D219" s="3">
        <f t="shared" si="6"/>
        <v>32.609310000000001</v>
      </c>
      <c r="E219" s="7">
        <f t="shared" si="7"/>
        <v>2392.52547</v>
      </c>
    </row>
    <row r="220" spans="1:5" x14ac:dyDescent="0.3">
      <c r="A220" s="6">
        <v>45061</v>
      </c>
      <c r="B220" s="1">
        <v>1074.1199999999999</v>
      </c>
      <c r="C220" s="3">
        <v>76484.800000000003</v>
      </c>
      <c r="D220" s="3">
        <f t="shared" si="6"/>
        <v>34.157015999999999</v>
      </c>
      <c r="E220" s="7">
        <f t="shared" si="7"/>
        <v>2432.2166400000001</v>
      </c>
    </row>
    <row r="221" spans="1:5" x14ac:dyDescent="0.3">
      <c r="A221" s="6">
        <v>45092</v>
      </c>
      <c r="B221" s="1">
        <v>1026.56</v>
      </c>
      <c r="C221" s="3">
        <v>75451.460000000006</v>
      </c>
      <c r="D221" s="3">
        <f t="shared" si="6"/>
        <v>32.644607999999998</v>
      </c>
      <c r="E221" s="7">
        <f t="shared" si="7"/>
        <v>2399.3564280000005</v>
      </c>
    </row>
    <row r="222" spans="1:5" x14ac:dyDescent="0.3">
      <c r="A222" s="6">
        <v>45122</v>
      </c>
      <c r="B222" s="1">
        <v>958.06</v>
      </c>
      <c r="C222" s="3">
        <v>71812.23</v>
      </c>
      <c r="D222" s="3">
        <f t="shared" si="6"/>
        <v>30.466307999999998</v>
      </c>
      <c r="E222" s="7">
        <f t="shared" si="7"/>
        <v>2283.6289139999999</v>
      </c>
    </row>
    <row r="223" spans="1:5" x14ac:dyDescent="0.3">
      <c r="A223" s="6">
        <v>45153</v>
      </c>
      <c r="B223" s="1">
        <v>972.25</v>
      </c>
      <c r="C223" s="3">
        <v>72746.31</v>
      </c>
      <c r="D223" s="3">
        <f t="shared" si="6"/>
        <v>30.917549999999999</v>
      </c>
      <c r="E223" s="7">
        <f t="shared" si="7"/>
        <v>2313.3326579999998</v>
      </c>
    </row>
    <row r="224" spans="1:5" x14ac:dyDescent="0.3">
      <c r="A224" s="6">
        <v>45184</v>
      </c>
      <c r="B224" s="1">
        <v>976.67</v>
      </c>
      <c r="C224" s="3">
        <v>74476.639999999999</v>
      </c>
      <c r="D224" s="3">
        <f t="shared" si="6"/>
        <v>31.058105999999999</v>
      </c>
      <c r="E224" s="7">
        <f t="shared" si="7"/>
        <v>2368.357152</v>
      </c>
    </row>
    <row r="225" spans="1:5" x14ac:dyDescent="0.3">
      <c r="A225" s="6">
        <v>45214</v>
      </c>
      <c r="B225" s="1">
        <v>1029.04</v>
      </c>
      <c r="C225" s="3">
        <v>75438.75</v>
      </c>
      <c r="D225" s="3">
        <f t="shared" si="6"/>
        <v>32.723472000000001</v>
      </c>
      <c r="E225" s="7">
        <f t="shared" si="7"/>
        <v>2398.9522499999998</v>
      </c>
    </row>
    <row r="226" spans="1:5" x14ac:dyDescent="0.3">
      <c r="A226" s="6">
        <v>45245</v>
      </c>
      <c r="B226" s="1">
        <v>954.56</v>
      </c>
      <c r="C226" s="3">
        <v>71759.820000000007</v>
      </c>
      <c r="D226" s="3">
        <f t="shared" si="6"/>
        <v>30.355007999999998</v>
      </c>
      <c r="E226" s="7">
        <f t="shared" si="7"/>
        <v>2281.9622760000002</v>
      </c>
    </row>
    <row r="227" spans="1:5" x14ac:dyDescent="0.3">
      <c r="A227" s="6">
        <v>45275</v>
      </c>
      <c r="B227" s="1">
        <v>938</v>
      </c>
      <c r="C227" s="3">
        <v>71140.66</v>
      </c>
      <c r="D227" s="3">
        <f t="shared" si="6"/>
        <v>29.828399999999998</v>
      </c>
      <c r="E227" s="7">
        <f t="shared" si="7"/>
        <v>2262.2729880000002</v>
      </c>
    </row>
    <row r="228" spans="1:5" x14ac:dyDescent="0.3">
      <c r="A228" s="6">
        <v>44942</v>
      </c>
      <c r="B228" s="1">
        <v>949.24</v>
      </c>
      <c r="C228" s="3">
        <v>73882.06</v>
      </c>
      <c r="D228" s="3">
        <f t="shared" si="6"/>
        <v>30.185832000000001</v>
      </c>
      <c r="E228" s="7">
        <f t="shared" si="7"/>
        <v>2349.4495079999997</v>
      </c>
    </row>
    <row r="229" spans="1:5" x14ac:dyDescent="0.3">
      <c r="A229" s="6">
        <v>44973</v>
      </c>
      <c r="B229" s="1">
        <v>1035.04</v>
      </c>
      <c r="C229" s="3">
        <v>81857.570000000007</v>
      </c>
      <c r="D229" s="3">
        <f t="shared" si="6"/>
        <v>32.914271999999997</v>
      </c>
      <c r="E229" s="7">
        <f t="shared" si="7"/>
        <v>2603.0707260000004</v>
      </c>
    </row>
    <row r="230" spans="1:5" x14ac:dyDescent="0.3">
      <c r="A230" s="6">
        <v>45001</v>
      </c>
      <c r="B230" s="1">
        <v>1037.05</v>
      </c>
      <c r="C230" s="3">
        <v>83496.73</v>
      </c>
      <c r="D230" s="3">
        <f t="shared" si="6"/>
        <v>32.978190000000005</v>
      </c>
      <c r="E230" s="7">
        <f t="shared" si="7"/>
        <v>2655.1960140000001</v>
      </c>
    </row>
    <row r="231" spans="1:5" x14ac:dyDescent="0.3">
      <c r="A231" s="6">
        <v>45032</v>
      </c>
      <c r="B231" s="1">
        <v>1087.44</v>
      </c>
      <c r="C231" s="3">
        <v>82572.44</v>
      </c>
      <c r="D231" s="3">
        <f t="shared" si="6"/>
        <v>34.580592000000003</v>
      </c>
      <c r="E231" s="7">
        <f t="shared" si="7"/>
        <v>2625.8035920000002</v>
      </c>
    </row>
    <row r="232" spans="1:5" x14ac:dyDescent="0.3">
      <c r="A232" s="6">
        <v>45062</v>
      </c>
      <c r="B232" s="1">
        <v>1133.52</v>
      </c>
      <c r="C232" s="3">
        <v>84340.04</v>
      </c>
      <c r="D232" s="3">
        <f t="shared" si="6"/>
        <v>36.045936000000005</v>
      </c>
      <c r="E232" s="7">
        <f t="shared" si="7"/>
        <v>2682.0132719999997</v>
      </c>
    </row>
    <row r="233" spans="1:5" x14ac:dyDescent="0.3">
      <c r="A233" s="6">
        <v>45093</v>
      </c>
      <c r="B233" s="1">
        <v>1163.03</v>
      </c>
      <c r="C233" s="3">
        <v>85878.28</v>
      </c>
      <c r="D233" s="3">
        <f t="shared" si="6"/>
        <v>36.984354000000003</v>
      </c>
      <c r="E233" s="7">
        <f t="shared" si="7"/>
        <v>2730.9293040000002</v>
      </c>
    </row>
    <row r="234" spans="1:5" x14ac:dyDescent="0.3">
      <c r="A234" s="6">
        <v>45123</v>
      </c>
      <c r="B234" s="1">
        <v>1343.8</v>
      </c>
      <c r="C234" s="3">
        <v>89845.32</v>
      </c>
      <c r="D234" s="3">
        <f t="shared" si="6"/>
        <v>42.732839999999996</v>
      </c>
      <c r="E234" s="7">
        <f t="shared" si="7"/>
        <v>2857.0811760000001</v>
      </c>
    </row>
    <row r="235" spans="1:5" x14ac:dyDescent="0.3">
      <c r="A235" s="6">
        <v>45154</v>
      </c>
      <c r="B235" s="1">
        <v>1311.11</v>
      </c>
      <c r="C235" s="3">
        <v>89707.71</v>
      </c>
      <c r="D235" s="3">
        <f t="shared" si="6"/>
        <v>41.693297999999999</v>
      </c>
      <c r="E235" s="7">
        <f t="shared" si="7"/>
        <v>2852.7051780000002</v>
      </c>
    </row>
    <row r="236" spans="1:5" x14ac:dyDescent="0.3">
      <c r="A236" s="6">
        <v>45185</v>
      </c>
      <c r="B236" s="1">
        <v>1291.92</v>
      </c>
      <c r="C236" s="3">
        <v>88540.4</v>
      </c>
      <c r="D236" s="3">
        <f t="shared" si="6"/>
        <v>41.083056000000006</v>
      </c>
      <c r="E236" s="7">
        <f t="shared" si="7"/>
        <v>2815.5847199999998</v>
      </c>
    </row>
    <row r="237" spans="1:5" x14ac:dyDescent="0.3">
      <c r="A237" s="6">
        <v>45215</v>
      </c>
      <c r="B237" s="1">
        <v>1178</v>
      </c>
      <c r="C237" s="3">
        <v>84533.34</v>
      </c>
      <c r="D237" s="3">
        <f t="shared" si="6"/>
        <v>37.4604</v>
      </c>
      <c r="E237" s="7">
        <f t="shared" si="7"/>
        <v>2688.1602119999998</v>
      </c>
    </row>
    <row r="238" spans="1:5" x14ac:dyDescent="0.3">
      <c r="A238" s="6">
        <v>45246</v>
      </c>
      <c r="B238" s="1">
        <v>1175.45</v>
      </c>
      <c r="C238" s="3">
        <v>83622.539999999994</v>
      </c>
      <c r="D238" s="3">
        <f t="shared" si="6"/>
        <v>37.379310000000004</v>
      </c>
      <c r="E238" s="7">
        <f t="shared" si="7"/>
        <v>2659.1967719999998</v>
      </c>
    </row>
    <row r="239" spans="1:5" x14ac:dyDescent="0.3">
      <c r="A239" s="6">
        <v>45276</v>
      </c>
      <c r="B239" s="1">
        <v>1115.72</v>
      </c>
      <c r="C239" s="3">
        <v>78583.48</v>
      </c>
      <c r="D239" s="3">
        <f t="shared" si="6"/>
        <v>35.479896000000004</v>
      </c>
      <c r="E239" s="7">
        <f t="shared" si="7"/>
        <v>2498.9546639999999</v>
      </c>
    </row>
    <row r="240" spans="1:5" x14ac:dyDescent="0.3">
      <c r="A240" s="6">
        <v>44943</v>
      </c>
      <c r="B240" s="1">
        <v>1151.1500000000001</v>
      </c>
      <c r="C240" s="3">
        <v>81191.05</v>
      </c>
      <c r="D240" s="3">
        <f t="shared" si="6"/>
        <v>36.606570000000005</v>
      </c>
      <c r="E240" s="7">
        <f t="shared" si="7"/>
        <v>2581.8753900000002</v>
      </c>
    </row>
    <row r="241" spans="1:5" x14ac:dyDescent="0.3">
      <c r="A241" s="6">
        <v>44974</v>
      </c>
      <c r="B241" s="1">
        <v>1203.3499999999999</v>
      </c>
      <c r="C241" s="3">
        <v>82818.17</v>
      </c>
      <c r="D241" s="3">
        <f t="shared" si="6"/>
        <v>38.266529999999996</v>
      </c>
      <c r="E241" s="7">
        <f t="shared" si="7"/>
        <v>2633.6178059999997</v>
      </c>
    </row>
    <row r="242" spans="1:5" x14ac:dyDescent="0.3">
      <c r="A242" s="8">
        <v>45002</v>
      </c>
      <c r="B242" s="9">
        <v>1162.1500000000001</v>
      </c>
      <c r="C242" s="10">
        <v>81169.45</v>
      </c>
      <c r="D242" s="10">
        <f t="shared" si="6"/>
        <v>36.95637</v>
      </c>
      <c r="E242" s="11">
        <f t="shared" si="7"/>
        <v>2581.18851</v>
      </c>
    </row>
  </sheetData>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
  <sheetViews>
    <sheetView showGridLines="0" tabSelected="1" zoomScale="60" zoomScaleNormal="60" workbookViewId="0">
      <selection activeCell="A2" sqref="A2"/>
    </sheetView>
  </sheetViews>
  <sheetFormatPr defaultRowHeight="14.4" x14ac:dyDescent="0.3"/>
  <sheetData>
    <row r="1" spans="1:33" ht="87" customHeight="1" x14ac:dyDescent="0.3">
      <c r="A1" s="21" t="s">
        <v>22</v>
      </c>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3" t="s">
        <v>17</v>
      </c>
      <c r="AE1" s="22"/>
      <c r="AF1" s="22"/>
      <c r="AG1" s="22"/>
    </row>
    <row r="2" spans="1:33" ht="73.05" customHeight="1" x14ac:dyDescent="0.3"/>
  </sheetData>
  <mergeCells count="2">
    <mergeCell ref="A1:AC1"/>
    <mergeCell ref="AD1:AG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Gold_pivots</vt:lpstr>
      <vt:lpstr>Silver_pivots</vt:lpstr>
      <vt:lpstr>EDA_Gold_Silver_prices</vt:lpstr>
      <vt:lpstr>EDA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Ghosh, Tanmay</cp:lastModifiedBy>
  <dcterms:created xsi:type="dcterms:W3CDTF">2023-06-21T20:20:15Z</dcterms:created>
  <dcterms:modified xsi:type="dcterms:W3CDTF">2023-06-23T19:44:10Z</dcterms:modified>
</cp:coreProperties>
</file>