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3b084d45da6266/Desktop/tops/stats/ASSESSMENT/"/>
    </mc:Choice>
  </mc:AlternateContent>
  <xr:revisionPtr revIDLastSave="4" documentId="13_ncr:1_{9E2862C5-4B39-4A7E-902F-9462C07D902F}" xr6:coauthVersionLast="47" xr6:coauthVersionMax="47" xr10:uidLastSave="{51A8DB39-C2AD-421D-AB6B-D15F7B6BCD62}"/>
  <bookViews>
    <workbookView xWindow="-120" yWindow="-120" windowWidth="20730" windowHeight="11160" activeTab="1" xr2:uid="{1C609B82-B86E-42CA-BD0E-5DEF59AC111F}"/>
  </bookViews>
  <sheets>
    <sheet name="qustion1" sheetId="1" r:id="rId1"/>
    <sheet name="question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2" l="1"/>
  <c r="E25" i="2"/>
  <c r="E24" i="2"/>
  <c r="F21" i="2"/>
  <c r="F20" i="2"/>
  <c r="E21" i="2"/>
  <c r="E20" i="2"/>
  <c r="E13" i="2" l="1"/>
  <c r="E15" i="2" s="1"/>
  <c r="E14" i="2"/>
  <c r="D15" i="2"/>
  <c r="C15" i="2"/>
  <c r="D14" i="2"/>
  <c r="D13" i="2"/>
  <c r="C14" i="2"/>
  <c r="C13" i="2"/>
  <c r="E6" i="2"/>
  <c r="E7" i="2"/>
  <c r="D41" i="1" l="1"/>
  <c r="D37" i="1"/>
  <c r="D32" i="1" a="1"/>
  <c r="D32" i="1" s="1"/>
  <c r="D28" i="1"/>
  <c r="D24" i="1"/>
  <c r="D20" i="1"/>
  <c r="F15" i="1" l="1"/>
  <c r="F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<sst xmlns="http://schemas.openxmlformats.org/spreadsheetml/2006/main" count="46" uniqueCount="35">
  <si>
    <t xml:space="preserve">Question 1. There is an assumption that there is no significant difference between boys and </t>
  </si>
  <si>
    <t xml:space="preserve">girls with respect to intelligence. Tests are conducted on two groups and the following are </t>
  </si>
  <si>
    <t>the observations.</t>
  </si>
  <si>
    <t>mean</t>
  </si>
  <si>
    <t>standard deviation</t>
  </si>
  <si>
    <t>size</t>
  </si>
  <si>
    <t>girls</t>
  </si>
  <si>
    <t>boys</t>
  </si>
  <si>
    <t>Column1</t>
  </si>
  <si>
    <t>Validate the claim with 5% Los (Level of significance ).</t>
  </si>
  <si>
    <r>
      <t xml:space="preserve">             </t>
    </r>
    <r>
      <rPr>
        <b/>
        <sz val="14"/>
        <color theme="1"/>
        <rFont val="Aptos Narrow"/>
        <family val="2"/>
        <scheme val="minor"/>
      </rPr>
      <t xml:space="preserve">          variance</t>
    </r>
  </si>
  <si>
    <t>SE=SQRT(S1SQRT/n1 + s2Sqrt/n2)</t>
  </si>
  <si>
    <t>t-test</t>
  </si>
  <si>
    <t>numerator</t>
  </si>
  <si>
    <t>denominator</t>
  </si>
  <si>
    <t>degree of freedom</t>
  </si>
  <si>
    <t>t-statistics</t>
  </si>
  <si>
    <r>
      <t xml:space="preserve">since t=7.01&gt;2.00t = 7.01 &gt; 2.00t = 7.01 &gt; 2.00, </t>
    </r>
    <r>
      <rPr>
        <b/>
        <sz val="11"/>
        <color rgb="FFFF0000"/>
        <rFont val="Aptos Narrow"/>
        <family val="2"/>
        <scheme val="minor"/>
      </rPr>
      <t>Reject the null hypothesis.</t>
    </r>
    <r>
      <rPr>
        <b/>
        <sz val="11"/>
        <color theme="1"/>
        <rFont val="Aptos Narrow"/>
        <family val="2"/>
        <scheme val="minor"/>
      </rPr>
      <t xml:space="preserve"> There is a significantdefferencebetween boys and girls.</t>
    </r>
  </si>
  <si>
    <t>category</t>
  </si>
  <si>
    <t>diagnosed as cancer</t>
  </si>
  <si>
    <t>witout cancer</t>
  </si>
  <si>
    <t>total</t>
  </si>
  <si>
    <t>smokers</t>
  </si>
  <si>
    <t>non smokers</t>
  </si>
  <si>
    <t>calculate the expected frequencies</t>
  </si>
  <si>
    <t>Q1</t>
  </si>
  <si>
    <t>Question 2: Analyze the below data and tell whether you can conclude the smoking causes cancer or not?</t>
  </si>
  <si>
    <t>cancer</t>
  </si>
  <si>
    <t>without cancer</t>
  </si>
  <si>
    <t xml:space="preserve"> </t>
  </si>
  <si>
    <t xml:space="preserve">cancer </t>
  </si>
  <si>
    <t>with cancer</t>
  </si>
  <si>
    <t>d f</t>
  </si>
  <si>
    <t>CHISQ.DIST.RT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</si>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</sst>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1" fillId="0" borderId="1" xfId="0" applyFont="1" applyBorder="1"/>
    <xf numFmtId="0" fontId="0" fillId="0" borderId="1" xfId="0" applyBorder="1"/>
    <xf numFmtId="0" fontId="7" fillId="3" borderId="0" xfId="0" applyFont="1" applyFill="1"/>
    <xf numFmtId="0" fontId="3" fillId="3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D00181-4D82-4C13-A4A4-A01FFC743230}" name="Table1" displayName="Table1" ref="E7:H9" totalsRowShown="0" headerRowDxfId="5" dataDxfId="4">
  <autoFilter ref="E7:H9" xr:uid="{16D00181-4D82-4C13-A4A4-A01FFC743230}"/>
  <tableColumns count="4">
    <tableColumn id="1" xr3:uid="{F82EF2B9-E79F-4B32-9D98-1F8257683014}" name="Column1" dataDxfId="3"/>
    <tableColumn id="2" xr3:uid="{A6266E48-0C48-48CE-8876-269EA6C85EB7}" name="mean" dataDxfId="2"/>
    <tableColumn id="3" xr3:uid="{0A9DE841-B62F-41B0-A1B9-5C4707520B8C}" name="standard deviation" dataDxfId="1"/>
    <tableColumn id="4" xr3:uid="{6ADA0F8F-B0F5-4B27-B4EE-46D622B8CEC8}" name="siz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4B0D-79C6-4604-8610-D85079D82345}">
  <dimension ref="B2:P44"/>
  <sheetViews>
    <sheetView topLeftCell="A28" workbookViewId="0">
      <selection activeCell="B44" sqref="B44:L44"/>
    </sheetView>
  </sheetViews>
  <sheetFormatPr defaultRowHeight="15" x14ac:dyDescent="0.25"/>
  <cols>
    <col min="4" max="4" width="15.85546875" customWidth="1"/>
    <col min="5" max="5" width="14.5703125" customWidth="1"/>
    <col min="6" max="6" width="10.140625" customWidth="1"/>
    <col min="7" max="7" width="26.140625" customWidth="1"/>
  </cols>
  <sheetData>
    <row r="2" spans="4:16" ht="18.75" customHeight="1" x14ac:dyDescent="0.3">
      <c r="F2" s="1" t="s">
        <v>0</v>
      </c>
      <c r="G2" s="1"/>
      <c r="H2" s="1"/>
      <c r="I2" s="1"/>
      <c r="J2" s="1"/>
      <c r="K2" s="1"/>
      <c r="L2" s="1"/>
      <c r="M2" s="1"/>
      <c r="N2" s="1"/>
      <c r="O2" s="2"/>
      <c r="P2" s="2"/>
    </row>
    <row r="3" spans="4:16" ht="18.75" customHeight="1" x14ac:dyDescent="0.3">
      <c r="F3" s="1" t="s">
        <v>1</v>
      </c>
      <c r="G3" s="1"/>
      <c r="H3" s="1"/>
      <c r="I3" s="1"/>
      <c r="J3" s="1"/>
      <c r="K3" s="1"/>
      <c r="L3" s="1"/>
      <c r="M3" s="1"/>
      <c r="N3" s="1"/>
      <c r="O3" s="2"/>
      <c r="P3" s="2"/>
    </row>
    <row r="4" spans="4:16" ht="18.75" customHeight="1" x14ac:dyDescent="0.3">
      <c r="F4" s="1" t="s">
        <v>2</v>
      </c>
      <c r="G4" s="1"/>
      <c r="H4" s="1"/>
      <c r="I4" s="1"/>
      <c r="J4" s="1"/>
      <c r="K4" s="1"/>
      <c r="L4" s="1"/>
      <c r="M4" s="1"/>
      <c r="N4" s="1"/>
      <c r="O4" s="2"/>
      <c r="P4" s="2"/>
    </row>
    <row r="7" spans="4:16" ht="21" x14ac:dyDescent="0.35">
      <c r="E7" s="4" t="s">
        <v>8</v>
      </c>
      <c r="F7" s="5" t="s">
        <v>3</v>
      </c>
      <c r="G7" s="5" t="s">
        <v>4</v>
      </c>
      <c r="H7" s="5" t="s">
        <v>5</v>
      </c>
    </row>
    <row r="8" spans="4:16" ht="21" x14ac:dyDescent="0.35">
      <c r="E8" s="4" t="s">
        <v>6</v>
      </c>
      <c r="F8" s="4">
        <v>89</v>
      </c>
      <c r="G8" s="4">
        <v>4</v>
      </c>
      <c r="H8" s="4">
        <v>50</v>
      </c>
    </row>
    <row r="9" spans="4:16" ht="21" x14ac:dyDescent="0.35">
      <c r="E9" s="4" t="s">
        <v>7</v>
      </c>
      <c r="F9" s="4">
        <v>82</v>
      </c>
      <c r="G9" s="4">
        <v>9</v>
      </c>
      <c r="H9" s="4">
        <v>120</v>
      </c>
    </row>
    <row r="11" spans="4:16" ht="18.75" x14ac:dyDescent="0.3">
      <c r="D11" s="1" t="s">
        <v>9</v>
      </c>
      <c r="E11" s="1"/>
      <c r="F11" s="1"/>
      <c r="G11" s="1"/>
      <c r="H11" s="1"/>
    </row>
    <row r="13" spans="4:16" ht="18.75" x14ac:dyDescent="0.3">
      <c r="E13" t="s">
        <v>10</v>
      </c>
    </row>
    <row r="14" spans="4:16" ht="15.75" x14ac:dyDescent="0.25">
      <c r="E14" s="3" t="s">
        <v>6</v>
      </c>
      <c r="F14" s="2">
        <f>G8^2</f>
        <v>16</v>
      </c>
    </row>
    <row r="15" spans="4:16" ht="15.75" x14ac:dyDescent="0.25">
      <c r="E15" s="3" t="s">
        <v>7</v>
      </c>
      <c r="F15" s="2">
        <f>G9^2</f>
        <v>81</v>
      </c>
    </row>
    <row r="18" spans="4:6" ht="15.75" x14ac:dyDescent="0.25">
      <c r="D18" s="3" t="s">
        <v>11</v>
      </c>
      <c r="E18" s="3"/>
      <c r="F18" s="3"/>
    </row>
    <row r="20" spans="4:6" ht="15.75" x14ac:dyDescent="0.25">
      <c r="D20" s="6">
        <f>SQRT((G8^2/H8)+(G9^2/H9))</f>
        <v>0.99749686716300023</v>
      </c>
    </row>
    <row r="22" spans="4:6" ht="18.75" x14ac:dyDescent="0.3">
      <c r="D22" s="1" t="s">
        <v>12</v>
      </c>
    </row>
    <row r="24" spans="4:6" ht="15.75" x14ac:dyDescent="0.25">
      <c r="D24" s="6">
        <f>(F8-F9)/D20</f>
        <v>7.0175658996391963</v>
      </c>
    </row>
    <row r="26" spans="4:6" ht="18.75" x14ac:dyDescent="0.3">
      <c r="D26" s="1" t="s">
        <v>13</v>
      </c>
    </row>
    <row r="28" spans="4:6" x14ac:dyDescent="0.25">
      <c r="D28" s="8">
        <f>(((G8^2)/H8)+((G9^2)/H9))^2</f>
        <v>0.99002500000000027</v>
      </c>
    </row>
    <row r="30" spans="4:6" ht="18.75" x14ac:dyDescent="0.3">
      <c r="D30" s="1" t="s">
        <v>14</v>
      </c>
    </row>
    <row r="32" spans="4:6" x14ac:dyDescent="0.25">
      <c r="D32" s="8" cm="1">
        <f t="array" ref="D32:D33">(((G8:G9^2)/H8)^2)/(H8-1)+(((G9^2)/H9)^2)/(H9-1)</f>
        <v>5.9185774309723892E-3</v>
      </c>
    </row>
    <row r="33" spans="2:12" x14ac:dyDescent="0.25">
      <c r="D33" s="8">
        <v>5.7387965186074447E-2</v>
      </c>
    </row>
    <row r="35" spans="2:12" ht="15.75" x14ac:dyDescent="0.25">
      <c r="D35" s="3" t="s">
        <v>15</v>
      </c>
    </row>
    <row r="37" spans="2:12" x14ac:dyDescent="0.25">
      <c r="D37" s="7">
        <f>D28/D32</f>
        <v>167.27414848357313</v>
      </c>
    </row>
    <row r="39" spans="2:12" ht="18.75" x14ac:dyDescent="0.3">
      <c r="D39" s="1" t="s">
        <v>16</v>
      </c>
    </row>
    <row r="41" spans="2:12" x14ac:dyDescent="0.25">
      <c r="D41" s="7">
        <f>_xlfn.T.INV.2T(0.05,D37)</f>
        <v>1.9742709570280526</v>
      </c>
    </row>
    <row r="44" spans="2:12" x14ac:dyDescent="0.25">
      <c r="B44" s="13" t="s">
        <v>17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</row>
  </sheetData>
  <mergeCells count="1">
    <mergeCell ref="B44:L44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BAB9-657D-4C49-A04A-19C213EFFF51}">
  <dimension ref="A1:K26"/>
  <sheetViews>
    <sheetView tabSelected="1" topLeftCell="A9" workbookViewId="0">
      <selection activeCell="H19" sqref="H19"/>
    </sheetView>
  </sheetViews>
  <sheetFormatPr defaultRowHeight="15" x14ac:dyDescent="0.25"/>
  <cols>
    <col min="2" max="2" width="13.140625" customWidth="1"/>
    <col min="3" max="3" width="19.5703125" customWidth="1"/>
    <col min="4" max="4" width="14.85546875" customWidth="1"/>
    <col min="5" max="5" width="20.42578125" customWidth="1"/>
    <col min="6" max="6" width="17" customWidth="1"/>
    <col min="8" max="8" width="12" bestFit="1" customWidth="1"/>
  </cols>
  <sheetData>
    <row r="1" spans="1:11" x14ac:dyDescent="0.25">
      <c r="A1" s="13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4" spans="1:11" x14ac:dyDescent="0.25">
      <c r="B4" s="9" t="s">
        <v>18</v>
      </c>
      <c r="C4" s="9" t="s">
        <v>19</v>
      </c>
      <c r="D4" s="9" t="s">
        <v>20</v>
      </c>
      <c r="E4" s="9" t="s">
        <v>21</v>
      </c>
    </row>
    <row r="5" spans="1:11" x14ac:dyDescent="0.25">
      <c r="B5" s="9" t="s">
        <v>22</v>
      </c>
      <c r="C5" s="10">
        <v>220</v>
      </c>
      <c r="D5" s="10">
        <v>230</v>
      </c>
      <c r="E5" s="10">
        <v>550</v>
      </c>
    </row>
    <row r="6" spans="1:11" x14ac:dyDescent="0.25">
      <c r="B6" s="9" t="s">
        <v>23</v>
      </c>
      <c r="C6" s="10">
        <v>350</v>
      </c>
      <c r="D6" s="10">
        <v>640</v>
      </c>
      <c r="E6" s="10">
        <f>SUM(C6:D6)</f>
        <v>990</v>
      </c>
    </row>
    <row r="7" spans="1:11" x14ac:dyDescent="0.25">
      <c r="B7" s="9" t="s">
        <v>21</v>
      </c>
      <c r="C7" s="10">
        <v>680</v>
      </c>
      <c r="D7" s="10">
        <v>910</v>
      </c>
      <c r="E7" s="10">
        <f>SUM(C7:D7)</f>
        <v>1590</v>
      </c>
    </row>
    <row r="10" spans="1:11" ht="15.75" x14ac:dyDescent="0.25">
      <c r="A10" s="11" t="s">
        <v>25</v>
      </c>
      <c r="B10" s="12" t="s">
        <v>24</v>
      </c>
      <c r="C10" s="11"/>
      <c r="D10" s="11"/>
      <c r="E10" s="11"/>
    </row>
    <row r="12" spans="1:11" x14ac:dyDescent="0.25">
      <c r="B12" s="9" t="s">
        <v>18</v>
      </c>
      <c r="C12" s="9" t="s">
        <v>27</v>
      </c>
      <c r="D12" s="9" t="s">
        <v>28</v>
      </c>
      <c r="E12" s="9" t="s">
        <v>21</v>
      </c>
      <c r="H12" s="2" t="s">
        <v>29</v>
      </c>
    </row>
    <row r="13" spans="1:11" x14ac:dyDescent="0.25">
      <c r="B13" s="9" t="s">
        <v>22</v>
      </c>
      <c r="C13" s="10">
        <f>E5*C7/E7</f>
        <v>235.22012578616352</v>
      </c>
      <c r="D13" s="10">
        <f>E5*D7/E7</f>
        <v>314.77987421383648</v>
      </c>
      <c r="E13" s="10">
        <f>SUM(C13,D13)</f>
        <v>550</v>
      </c>
    </row>
    <row r="14" spans="1:11" x14ac:dyDescent="0.25">
      <c r="B14" s="9" t="s">
        <v>23</v>
      </c>
      <c r="C14" s="10">
        <f>E6*C7/E7</f>
        <v>423.39622641509436</v>
      </c>
      <c r="D14" s="10">
        <f>E6*D7/E7</f>
        <v>566.60377358490564</v>
      </c>
      <c r="E14" s="10">
        <f>SUM(C14,D14)</f>
        <v>990</v>
      </c>
    </row>
    <row r="15" spans="1:11" x14ac:dyDescent="0.25">
      <c r="B15" s="9" t="s">
        <v>21</v>
      </c>
      <c r="C15" s="10">
        <f>SUM(C13,C14)</f>
        <v>658.61635220125788</v>
      </c>
      <c r="D15" s="10">
        <f>SUM(D13,D14)</f>
        <v>881.38364779874212</v>
      </c>
      <c r="E15" s="10">
        <f>SUM(E13,E14)</f>
        <v>1540</v>
      </c>
    </row>
    <row r="18" spans="4:6" x14ac:dyDescent="0.25">
      <c r="D18" s="9" t="s">
        <v>30</v>
      </c>
      <c r="E18" s="9" t="s">
        <v>31</v>
      </c>
      <c r="F18" s="9" t="s">
        <v>28</v>
      </c>
    </row>
    <row r="19" spans="4:6" x14ac:dyDescent="0.25">
      <c r="D19" s="10"/>
      <c r="E19" s="10"/>
      <c r="F19" s="10"/>
    </row>
    <row r="20" spans="4:6" x14ac:dyDescent="0.25">
      <c r="D20" s="10" t="s">
        <v>22</v>
      </c>
      <c r="E20" s="10">
        <f>(C5-C13)^2/C13</f>
        <v>0.98483166851646309</v>
      </c>
      <c r="F20" s="10">
        <f>(D5-D13)^2/D13</f>
        <v>22.833820267782531</v>
      </c>
    </row>
    <row r="21" spans="4:6" x14ac:dyDescent="0.25">
      <c r="D21" s="10" t="s">
        <v>23</v>
      </c>
      <c r="E21" s="10">
        <f>(C6-C14)^2/C14</f>
        <v>12.723320889247644</v>
      </c>
      <c r="F21" s="10">
        <f>(D6-D14)^2/D14</f>
        <v>9.5075364886685705</v>
      </c>
    </row>
    <row r="24" spans="4:6" x14ac:dyDescent="0.25">
      <c r="D24" t="s">
        <v>34</v>
      </c>
      <c r="E24">
        <f>SUM(E20:F21)</f>
        <v>46.049509314215207</v>
      </c>
    </row>
    <row r="25" spans="4:6" x14ac:dyDescent="0.25">
      <c r="D25" t="s">
        <v>32</v>
      </c>
      <c r="E25">
        <f>(2-1)*2-1</f>
        <v>1</v>
      </c>
    </row>
    <row r="26" spans="4:6" x14ac:dyDescent="0.25">
      <c r="D26" t="s">
        <v>33</v>
      </c>
      <c r="E26">
        <f>_xlfn.CHISQ.DIST.RT(E24,E25)</f>
        <v>1.1530202159547562E-11</v>
      </c>
    </row>
  </sheetData>
  <mergeCells count="1">
    <mergeCell ref="A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qustion1</vt:lpstr>
      <vt:lpstr>question2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suthar</dc:creator>
  <cp:lastModifiedBy>tanmay suthar</cp:lastModifiedBy>
  <dcterms:created xsi:type="dcterms:W3CDTF">2025-01-25T09:17:05Z</dcterms:created>
  <dcterms:modified xsi:type="dcterms:W3CDTF">2025-02-12T06:27:35Z</dcterms:modified>
</cp:coreProperties>
</file>