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G:\My Drive\PhD 2022\RO3 - Response Vessel Allocation Modeling of DSS\JRR MIPRACA\Python Implementation of MIP\Inputs\"/>
    </mc:Choice>
  </mc:AlternateContent>
  <xr:revisionPtr revIDLastSave="0" documentId="13_ncr:1_{7826B86E-3167-431A-B7CA-7BEDBBF65DB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pills" sheetId="1" r:id="rId1"/>
    <sheet name="current" sheetId="4" r:id="rId2"/>
    <sheet name="stations" sheetId="2" r:id="rId3"/>
    <sheet name="effectivenes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3" i="1" l="1"/>
  <c r="H74" i="1"/>
  <c r="H81" i="1"/>
  <c r="H82" i="1"/>
  <c r="H89" i="1"/>
  <c r="H90" i="1"/>
  <c r="H97" i="1"/>
  <c r="H98" i="1"/>
  <c r="H105" i="1"/>
  <c r="H106" i="1"/>
  <c r="H113" i="1"/>
  <c r="H114" i="1"/>
  <c r="H121" i="1"/>
  <c r="H122" i="1"/>
  <c r="H129" i="1"/>
  <c r="H130" i="1"/>
  <c r="H137" i="1"/>
  <c r="H138" i="1"/>
  <c r="H145" i="1"/>
  <c r="H146" i="1"/>
  <c r="H153" i="1"/>
  <c r="H154" i="1"/>
  <c r="H161" i="1"/>
  <c r="H162" i="1"/>
  <c r="H169" i="1"/>
  <c r="H170" i="1"/>
  <c r="H177" i="1"/>
  <c r="H178" i="1"/>
  <c r="H185" i="1"/>
  <c r="H186" i="1"/>
  <c r="H193" i="1"/>
  <c r="H194" i="1"/>
  <c r="H201" i="1"/>
  <c r="H202" i="1"/>
  <c r="H209" i="1"/>
  <c r="H210" i="1"/>
  <c r="H217" i="1"/>
  <c r="H218" i="1"/>
  <c r="H225" i="1"/>
  <c r="H2" i="1"/>
  <c r="G219" i="1"/>
  <c r="G220" i="1"/>
  <c r="G221" i="1"/>
  <c r="G222" i="1"/>
  <c r="G223" i="1"/>
  <c r="G224" i="1"/>
  <c r="G225" i="1"/>
  <c r="D71" i="1"/>
  <c r="I71" i="1" s="1"/>
  <c r="D3" i="1"/>
  <c r="I3" i="1" s="1"/>
  <c r="D4" i="1"/>
  <c r="I4" i="1" s="1"/>
  <c r="D5" i="1"/>
  <c r="I5" i="1" s="1"/>
  <c r="D6" i="1"/>
  <c r="I6" i="1" s="1"/>
  <c r="D7" i="1"/>
  <c r="I7" i="1" s="1"/>
  <c r="D8" i="1"/>
  <c r="I8" i="1" s="1"/>
  <c r="D9" i="1"/>
  <c r="I9" i="1" s="1"/>
  <c r="D10" i="1"/>
  <c r="G3" i="1" s="1"/>
  <c r="D11" i="1"/>
  <c r="I11" i="1" s="1"/>
  <c r="D12" i="1"/>
  <c r="I12" i="1" s="1"/>
  <c r="D13" i="1"/>
  <c r="I13" i="1" s="1"/>
  <c r="D14" i="1"/>
  <c r="I14" i="1" s="1"/>
  <c r="D15" i="1"/>
  <c r="I15" i="1" s="1"/>
  <c r="D16" i="1"/>
  <c r="I16" i="1" s="1"/>
  <c r="D17" i="1"/>
  <c r="I17" i="1" s="1"/>
  <c r="D18" i="1"/>
  <c r="G11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G19" i="1" s="1"/>
  <c r="D27" i="1"/>
  <c r="I27" i="1" s="1"/>
  <c r="D28" i="1"/>
  <c r="I28" i="1" s="1"/>
  <c r="D29" i="1"/>
  <c r="I29" i="1" s="1"/>
  <c r="D30" i="1"/>
  <c r="I30" i="1" s="1"/>
  <c r="D31" i="1"/>
  <c r="I31" i="1" s="1"/>
  <c r="D32" i="1"/>
  <c r="I32" i="1" s="1"/>
  <c r="D33" i="1"/>
  <c r="I33" i="1" s="1"/>
  <c r="D34" i="1"/>
  <c r="G27" i="1" s="1"/>
  <c r="D35" i="1"/>
  <c r="I35" i="1" s="1"/>
  <c r="D36" i="1"/>
  <c r="I36" i="1" s="1"/>
  <c r="D37" i="1"/>
  <c r="I37" i="1" s="1"/>
  <c r="D38" i="1"/>
  <c r="I38" i="1" s="1"/>
  <c r="D39" i="1"/>
  <c r="I39" i="1" s="1"/>
  <c r="D40" i="1"/>
  <c r="I40" i="1" s="1"/>
  <c r="D41" i="1"/>
  <c r="I41" i="1" s="1"/>
  <c r="D42" i="1"/>
  <c r="G35" i="1" s="1"/>
  <c r="D43" i="1"/>
  <c r="I43" i="1" s="1"/>
  <c r="D44" i="1"/>
  <c r="I44" i="1" s="1"/>
  <c r="D45" i="1"/>
  <c r="I45" i="1" s="1"/>
  <c r="D46" i="1"/>
  <c r="I46" i="1" s="1"/>
  <c r="D47" i="1"/>
  <c r="I47" i="1" s="1"/>
  <c r="D48" i="1"/>
  <c r="I48" i="1" s="1"/>
  <c r="D49" i="1"/>
  <c r="I49" i="1" s="1"/>
  <c r="D50" i="1"/>
  <c r="G43" i="1" s="1"/>
  <c r="D51" i="1"/>
  <c r="I51" i="1" s="1"/>
  <c r="D52" i="1"/>
  <c r="I52" i="1" s="1"/>
  <c r="D53" i="1"/>
  <c r="I53" i="1" s="1"/>
  <c r="D54" i="1"/>
  <c r="I54" i="1" s="1"/>
  <c r="D55" i="1"/>
  <c r="I55" i="1" s="1"/>
  <c r="D56" i="1"/>
  <c r="I56" i="1" s="1"/>
  <c r="D57" i="1"/>
  <c r="I57" i="1" s="1"/>
  <c r="D58" i="1"/>
  <c r="G51" i="1" s="1"/>
  <c r="D59" i="1"/>
  <c r="I59" i="1" s="1"/>
  <c r="D60" i="1"/>
  <c r="I60" i="1" s="1"/>
  <c r="D61" i="1"/>
  <c r="I61" i="1" s="1"/>
  <c r="D62" i="1"/>
  <c r="I62" i="1" s="1"/>
  <c r="D63" i="1"/>
  <c r="I63" i="1" s="1"/>
  <c r="D64" i="1"/>
  <c r="I64" i="1" s="1"/>
  <c r="D65" i="1"/>
  <c r="I65" i="1" s="1"/>
  <c r="D66" i="1"/>
  <c r="G59" i="1" s="1"/>
  <c r="D67" i="1"/>
  <c r="I67" i="1" s="1"/>
  <c r="D68" i="1"/>
  <c r="I68" i="1" s="1"/>
  <c r="D69" i="1"/>
  <c r="I69" i="1" s="1"/>
  <c r="D70" i="1"/>
  <c r="I70" i="1" s="1"/>
  <c r="D72" i="1"/>
  <c r="I72" i="1" s="1"/>
  <c r="D73" i="1"/>
  <c r="I73" i="1" s="1"/>
  <c r="D74" i="1"/>
  <c r="G67" i="1" s="1"/>
  <c r="D75" i="1"/>
  <c r="I75" i="1" s="1"/>
  <c r="D76" i="1"/>
  <c r="I76" i="1" s="1"/>
  <c r="D77" i="1"/>
  <c r="I77" i="1" s="1"/>
  <c r="D78" i="1"/>
  <c r="I78" i="1" s="1"/>
  <c r="D79" i="1"/>
  <c r="I79" i="1" s="1"/>
  <c r="D80" i="1"/>
  <c r="I80" i="1" s="1"/>
  <c r="D81" i="1"/>
  <c r="I81" i="1" s="1"/>
  <c r="D82" i="1"/>
  <c r="G75" i="1" s="1"/>
  <c r="D83" i="1"/>
  <c r="I83" i="1" s="1"/>
  <c r="D84" i="1"/>
  <c r="I84" i="1" s="1"/>
  <c r="D85" i="1"/>
  <c r="I85" i="1" s="1"/>
  <c r="D86" i="1"/>
  <c r="I86" i="1" s="1"/>
  <c r="D87" i="1"/>
  <c r="I87" i="1" s="1"/>
  <c r="D88" i="1"/>
  <c r="I88" i="1" s="1"/>
  <c r="D89" i="1"/>
  <c r="I89" i="1" s="1"/>
  <c r="D90" i="1"/>
  <c r="G83" i="1" s="1"/>
  <c r="D91" i="1"/>
  <c r="I91" i="1" s="1"/>
  <c r="D92" i="1"/>
  <c r="I92" i="1" s="1"/>
  <c r="D93" i="1"/>
  <c r="I93" i="1" s="1"/>
  <c r="D94" i="1"/>
  <c r="I94" i="1" s="1"/>
  <c r="D95" i="1"/>
  <c r="I95" i="1" s="1"/>
  <c r="D96" i="1"/>
  <c r="I96" i="1" s="1"/>
  <c r="D97" i="1"/>
  <c r="I97" i="1" s="1"/>
  <c r="D98" i="1"/>
  <c r="G91" i="1" s="1"/>
  <c r="D99" i="1"/>
  <c r="I99" i="1" s="1"/>
  <c r="D100" i="1"/>
  <c r="I100" i="1" s="1"/>
  <c r="D101" i="1"/>
  <c r="I101" i="1" s="1"/>
  <c r="D102" i="1"/>
  <c r="I102" i="1" s="1"/>
  <c r="D103" i="1"/>
  <c r="I103" i="1" s="1"/>
  <c r="D104" i="1"/>
  <c r="I104" i="1" s="1"/>
  <c r="D105" i="1"/>
  <c r="I105" i="1" s="1"/>
  <c r="D106" i="1"/>
  <c r="G99" i="1" s="1"/>
  <c r="D107" i="1"/>
  <c r="I107" i="1" s="1"/>
  <c r="D108" i="1"/>
  <c r="I108" i="1" s="1"/>
  <c r="D109" i="1"/>
  <c r="I109" i="1" s="1"/>
  <c r="D110" i="1"/>
  <c r="I110" i="1" s="1"/>
  <c r="D111" i="1"/>
  <c r="I111" i="1" s="1"/>
  <c r="D112" i="1"/>
  <c r="I112" i="1" s="1"/>
  <c r="D113" i="1"/>
  <c r="I113" i="1" s="1"/>
  <c r="D114" i="1"/>
  <c r="G107" i="1" s="1"/>
  <c r="D115" i="1"/>
  <c r="I115" i="1" s="1"/>
  <c r="D116" i="1"/>
  <c r="I116" i="1" s="1"/>
  <c r="D117" i="1"/>
  <c r="I117" i="1" s="1"/>
  <c r="D118" i="1"/>
  <c r="I118" i="1" s="1"/>
  <c r="D119" i="1"/>
  <c r="I119" i="1" s="1"/>
  <c r="D120" i="1"/>
  <c r="I120" i="1" s="1"/>
  <c r="D121" i="1"/>
  <c r="I121" i="1" s="1"/>
  <c r="D122" i="1"/>
  <c r="G115" i="1" s="1"/>
  <c r="D123" i="1"/>
  <c r="I123" i="1" s="1"/>
  <c r="D124" i="1"/>
  <c r="I124" i="1" s="1"/>
  <c r="D125" i="1"/>
  <c r="I125" i="1" s="1"/>
  <c r="D126" i="1"/>
  <c r="I126" i="1" s="1"/>
  <c r="D127" i="1"/>
  <c r="I127" i="1" s="1"/>
  <c r="D128" i="1"/>
  <c r="I128" i="1" s="1"/>
  <c r="D129" i="1"/>
  <c r="I129" i="1" s="1"/>
  <c r="D130" i="1"/>
  <c r="G123" i="1" s="1"/>
  <c r="D131" i="1"/>
  <c r="I131" i="1" s="1"/>
  <c r="D132" i="1"/>
  <c r="I132" i="1" s="1"/>
  <c r="D133" i="1"/>
  <c r="I133" i="1" s="1"/>
  <c r="D134" i="1"/>
  <c r="I134" i="1" s="1"/>
  <c r="D135" i="1"/>
  <c r="I135" i="1" s="1"/>
  <c r="D136" i="1"/>
  <c r="I136" i="1" s="1"/>
  <c r="D137" i="1"/>
  <c r="I137" i="1" s="1"/>
  <c r="D138" i="1"/>
  <c r="G131" i="1" s="1"/>
  <c r="D139" i="1"/>
  <c r="I139" i="1" s="1"/>
  <c r="D140" i="1"/>
  <c r="I140" i="1" s="1"/>
  <c r="D141" i="1"/>
  <c r="I141" i="1" s="1"/>
  <c r="D142" i="1"/>
  <c r="I142" i="1" s="1"/>
  <c r="D143" i="1"/>
  <c r="I143" i="1" s="1"/>
  <c r="D144" i="1"/>
  <c r="I144" i="1" s="1"/>
  <c r="D145" i="1"/>
  <c r="I145" i="1" s="1"/>
  <c r="D146" i="1"/>
  <c r="G139" i="1" s="1"/>
  <c r="D147" i="1"/>
  <c r="I147" i="1" s="1"/>
  <c r="D148" i="1"/>
  <c r="I148" i="1" s="1"/>
  <c r="D149" i="1"/>
  <c r="I149" i="1" s="1"/>
  <c r="D150" i="1"/>
  <c r="I150" i="1" s="1"/>
  <c r="D151" i="1"/>
  <c r="I151" i="1" s="1"/>
  <c r="D152" i="1"/>
  <c r="I152" i="1" s="1"/>
  <c r="D153" i="1"/>
  <c r="I153" i="1" s="1"/>
  <c r="D154" i="1"/>
  <c r="G147" i="1" s="1"/>
  <c r="D155" i="1"/>
  <c r="I155" i="1" s="1"/>
  <c r="D156" i="1"/>
  <c r="I156" i="1" s="1"/>
  <c r="D157" i="1"/>
  <c r="I157" i="1" s="1"/>
  <c r="D158" i="1"/>
  <c r="I158" i="1" s="1"/>
  <c r="D159" i="1"/>
  <c r="I159" i="1" s="1"/>
  <c r="D160" i="1"/>
  <c r="I160" i="1" s="1"/>
  <c r="D161" i="1"/>
  <c r="I161" i="1" s="1"/>
  <c r="D162" i="1"/>
  <c r="G155" i="1" s="1"/>
  <c r="D163" i="1"/>
  <c r="I163" i="1" s="1"/>
  <c r="D164" i="1"/>
  <c r="I164" i="1" s="1"/>
  <c r="D165" i="1"/>
  <c r="I165" i="1" s="1"/>
  <c r="D166" i="1"/>
  <c r="I166" i="1" s="1"/>
  <c r="D167" i="1"/>
  <c r="I167" i="1" s="1"/>
  <c r="D168" i="1"/>
  <c r="I168" i="1" s="1"/>
  <c r="D169" i="1"/>
  <c r="I169" i="1" s="1"/>
  <c r="D170" i="1"/>
  <c r="G163" i="1" s="1"/>
  <c r="D171" i="1"/>
  <c r="I171" i="1" s="1"/>
  <c r="D172" i="1"/>
  <c r="I172" i="1" s="1"/>
  <c r="D173" i="1"/>
  <c r="I173" i="1" s="1"/>
  <c r="D174" i="1"/>
  <c r="I174" i="1" s="1"/>
  <c r="D175" i="1"/>
  <c r="I175" i="1" s="1"/>
  <c r="D176" i="1"/>
  <c r="I176" i="1" s="1"/>
  <c r="D177" i="1"/>
  <c r="I177" i="1" s="1"/>
  <c r="D178" i="1"/>
  <c r="G171" i="1" s="1"/>
  <c r="D179" i="1"/>
  <c r="I179" i="1" s="1"/>
  <c r="D180" i="1"/>
  <c r="I180" i="1" s="1"/>
  <c r="D181" i="1"/>
  <c r="I181" i="1" s="1"/>
  <c r="D182" i="1"/>
  <c r="I182" i="1" s="1"/>
  <c r="D183" i="1"/>
  <c r="I183" i="1" s="1"/>
  <c r="D184" i="1"/>
  <c r="I184" i="1" s="1"/>
  <c r="D185" i="1"/>
  <c r="I185" i="1" s="1"/>
  <c r="D186" i="1"/>
  <c r="G179" i="1" s="1"/>
  <c r="D187" i="1"/>
  <c r="I187" i="1" s="1"/>
  <c r="D188" i="1"/>
  <c r="I188" i="1" s="1"/>
  <c r="D189" i="1"/>
  <c r="I189" i="1" s="1"/>
  <c r="D190" i="1"/>
  <c r="I190" i="1" s="1"/>
  <c r="D191" i="1"/>
  <c r="I191" i="1" s="1"/>
  <c r="D192" i="1"/>
  <c r="I192" i="1" s="1"/>
  <c r="D193" i="1"/>
  <c r="I193" i="1" s="1"/>
  <c r="D194" i="1"/>
  <c r="G187" i="1" s="1"/>
  <c r="D195" i="1"/>
  <c r="I195" i="1" s="1"/>
  <c r="D196" i="1"/>
  <c r="I196" i="1" s="1"/>
  <c r="D197" i="1"/>
  <c r="I197" i="1" s="1"/>
  <c r="D198" i="1"/>
  <c r="I198" i="1" s="1"/>
  <c r="D199" i="1"/>
  <c r="I199" i="1" s="1"/>
  <c r="D200" i="1"/>
  <c r="I200" i="1" s="1"/>
  <c r="D201" i="1"/>
  <c r="I201" i="1" s="1"/>
  <c r="D202" i="1"/>
  <c r="G195" i="1" s="1"/>
  <c r="D203" i="1"/>
  <c r="I203" i="1" s="1"/>
  <c r="D204" i="1"/>
  <c r="I204" i="1" s="1"/>
  <c r="D205" i="1"/>
  <c r="I205" i="1" s="1"/>
  <c r="D206" i="1"/>
  <c r="I206" i="1" s="1"/>
  <c r="D207" i="1"/>
  <c r="I207" i="1" s="1"/>
  <c r="D208" i="1"/>
  <c r="I208" i="1" s="1"/>
  <c r="D209" i="1"/>
  <c r="I209" i="1" s="1"/>
  <c r="D210" i="1"/>
  <c r="G203" i="1" s="1"/>
  <c r="D211" i="1"/>
  <c r="I211" i="1" s="1"/>
  <c r="D212" i="1"/>
  <c r="I212" i="1" s="1"/>
  <c r="D213" i="1"/>
  <c r="I213" i="1" s="1"/>
  <c r="D214" i="1"/>
  <c r="I214" i="1" s="1"/>
  <c r="D215" i="1"/>
  <c r="I215" i="1" s="1"/>
  <c r="D216" i="1"/>
  <c r="I216" i="1" s="1"/>
  <c r="D217" i="1"/>
  <c r="I217" i="1" s="1"/>
  <c r="D218" i="1"/>
  <c r="G211" i="1" s="1"/>
  <c r="D219" i="1"/>
  <c r="I219" i="1" s="1"/>
  <c r="D220" i="1"/>
  <c r="I220" i="1" s="1"/>
  <c r="D221" i="1"/>
  <c r="I221" i="1" s="1"/>
  <c r="D222" i="1"/>
  <c r="I222" i="1" s="1"/>
  <c r="D223" i="1"/>
  <c r="I223" i="1" s="1"/>
  <c r="D224" i="1"/>
  <c r="I224" i="1" s="1"/>
  <c r="D225" i="1"/>
  <c r="I225" i="1" s="1"/>
  <c r="D2" i="1"/>
  <c r="I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" i="1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A10" i="2" a="1"/>
  <c r="A16" i="2" a="1"/>
  <c r="A9" i="2" a="1"/>
  <c r="A19" i="2" a="1"/>
  <c r="A2" i="2" a="1"/>
  <c r="A6" i="2" a="1"/>
  <c r="A18" i="2" a="1"/>
  <c r="A8" i="2" a="1"/>
  <c r="A5" i="2" a="1"/>
  <c r="A7" i="2" a="1"/>
  <c r="A14" i="2" a="1"/>
  <c r="A21" i="2" a="1"/>
  <c r="A15" i="2" a="1"/>
  <c r="A11" i="2" a="1"/>
  <c r="A12" i="2" a="1"/>
  <c r="A20" i="2" a="1"/>
  <c r="A4" i="2" a="1"/>
  <c r="A3" i="2" a="1"/>
  <c r="A17" i="2" a="1"/>
  <c r="A13" i="2" a="1"/>
  <c r="H58" i="1" l="1"/>
  <c r="H18" i="1"/>
  <c r="H57" i="1"/>
  <c r="H41" i="1"/>
  <c r="H17" i="1"/>
  <c r="H224" i="1"/>
  <c r="H216" i="1"/>
  <c r="H208" i="1"/>
  <c r="H200" i="1"/>
  <c r="H192" i="1"/>
  <c r="H184" i="1"/>
  <c r="H176" i="1"/>
  <c r="H168" i="1"/>
  <c r="H160" i="1"/>
  <c r="H152" i="1"/>
  <c r="H144" i="1"/>
  <c r="H136" i="1"/>
  <c r="H128" i="1"/>
  <c r="H120" i="1"/>
  <c r="H112" i="1"/>
  <c r="H104" i="1"/>
  <c r="H96" i="1"/>
  <c r="H88" i="1"/>
  <c r="H80" i="1"/>
  <c r="H72" i="1"/>
  <c r="H64" i="1"/>
  <c r="H56" i="1"/>
  <c r="H48" i="1"/>
  <c r="H40" i="1"/>
  <c r="H32" i="1"/>
  <c r="H24" i="1"/>
  <c r="H16" i="1"/>
  <c r="H8" i="1"/>
  <c r="H50" i="1"/>
  <c r="H26" i="1"/>
  <c r="H65" i="1"/>
  <c r="H49" i="1"/>
  <c r="H25" i="1"/>
  <c r="H223" i="1"/>
  <c r="H215" i="1"/>
  <c r="H207" i="1"/>
  <c r="H199" i="1"/>
  <c r="H191" i="1"/>
  <c r="H183" i="1"/>
  <c r="H175" i="1"/>
  <c r="H167" i="1"/>
  <c r="H159" i="1"/>
  <c r="H151" i="1"/>
  <c r="H143" i="1"/>
  <c r="H135" i="1"/>
  <c r="H127" i="1"/>
  <c r="H119" i="1"/>
  <c r="H111" i="1"/>
  <c r="H103" i="1"/>
  <c r="H95" i="1"/>
  <c r="H87" i="1"/>
  <c r="H79" i="1"/>
  <c r="H71" i="1"/>
  <c r="H63" i="1"/>
  <c r="H55" i="1"/>
  <c r="H47" i="1"/>
  <c r="H39" i="1"/>
  <c r="H31" i="1"/>
  <c r="H23" i="1"/>
  <c r="H15" i="1"/>
  <c r="H7" i="1"/>
  <c r="H42" i="1"/>
  <c r="H9" i="1"/>
  <c r="H222" i="1"/>
  <c r="H214" i="1"/>
  <c r="H206" i="1"/>
  <c r="H198" i="1"/>
  <c r="H190" i="1"/>
  <c r="H182" i="1"/>
  <c r="H174" i="1"/>
  <c r="H166" i="1"/>
  <c r="H158" i="1"/>
  <c r="H150" i="1"/>
  <c r="H142" i="1"/>
  <c r="H134" i="1"/>
  <c r="H126" i="1"/>
  <c r="H118" i="1"/>
  <c r="H110" i="1"/>
  <c r="H102" i="1"/>
  <c r="H94" i="1"/>
  <c r="H86" i="1"/>
  <c r="H78" i="1"/>
  <c r="H70" i="1"/>
  <c r="H62" i="1"/>
  <c r="H54" i="1"/>
  <c r="H46" i="1"/>
  <c r="H38" i="1"/>
  <c r="H30" i="1"/>
  <c r="H22" i="1"/>
  <c r="H14" i="1"/>
  <c r="H6" i="1"/>
  <c r="H66" i="1"/>
  <c r="H33" i="1"/>
  <c r="H221" i="1"/>
  <c r="H213" i="1"/>
  <c r="H205" i="1"/>
  <c r="H197" i="1"/>
  <c r="H189" i="1"/>
  <c r="H181" i="1"/>
  <c r="H173" i="1"/>
  <c r="H165" i="1"/>
  <c r="H157" i="1"/>
  <c r="H149" i="1"/>
  <c r="H141" i="1"/>
  <c r="H133" i="1"/>
  <c r="H125" i="1"/>
  <c r="H117" i="1"/>
  <c r="H109" i="1"/>
  <c r="H101" i="1"/>
  <c r="H93" i="1"/>
  <c r="H85" i="1"/>
  <c r="H77" i="1"/>
  <c r="H69" i="1"/>
  <c r="H61" i="1"/>
  <c r="H53" i="1"/>
  <c r="H45" i="1"/>
  <c r="H37" i="1"/>
  <c r="H29" i="1"/>
  <c r="H21" i="1"/>
  <c r="H13" i="1"/>
  <c r="H5" i="1"/>
  <c r="H34" i="1"/>
  <c r="H220" i="1"/>
  <c r="H212" i="1"/>
  <c r="H204" i="1"/>
  <c r="H196" i="1"/>
  <c r="H188" i="1"/>
  <c r="H180" i="1"/>
  <c r="H172" i="1"/>
  <c r="H164" i="1"/>
  <c r="H156" i="1"/>
  <c r="H148" i="1"/>
  <c r="H140" i="1"/>
  <c r="H132" i="1"/>
  <c r="H124" i="1"/>
  <c r="H116" i="1"/>
  <c r="H108" i="1"/>
  <c r="H100" i="1"/>
  <c r="H92" i="1"/>
  <c r="H84" i="1"/>
  <c r="H76" i="1"/>
  <c r="H68" i="1"/>
  <c r="H60" i="1"/>
  <c r="H52" i="1"/>
  <c r="H44" i="1"/>
  <c r="H36" i="1"/>
  <c r="H28" i="1"/>
  <c r="H20" i="1"/>
  <c r="H12" i="1"/>
  <c r="H4" i="1"/>
  <c r="H10" i="1"/>
  <c r="H219" i="1"/>
  <c r="H211" i="1"/>
  <c r="H203" i="1"/>
  <c r="H195" i="1"/>
  <c r="H187" i="1"/>
  <c r="H179" i="1"/>
  <c r="H171" i="1"/>
  <c r="H163" i="1"/>
  <c r="H155" i="1"/>
  <c r="H147" i="1"/>
  <c r="H139" i="1"/>
  <c r="H131" i="1"/>
  <c r="H123" i="1"/>
  <c r="H115" i="1"/>
  <c r="H107" i="1"/>
  <c r="H99" i="1"/>
  <c r="H91" i="1"/>
  <c r="H83" i="1"/>
  <c r="H75" i="1"/>
  <c r="H67" i="1"/>
  <c r="H59" i="1"/>
  <c r="H51" i="1"/>
  <c r="H43" i="1"/>
  <c r="H35" i="1"/>
  <c r="H27" i="1"/>
  <c r="H19" i="1"/>
  <c r="H11" i="1"/>
  <c r="H3" i="1"/>
  <c r="G2" i="1"/>
  <c r="G218" i="1"/>
  <c r="G210" i="1"/>
  <c r="G202" i="1"/>
  <c r="G194" i="1"/>
  <c r="G186" i="1"/>
  <c r="G178" i="1"/>
  <c r="G170" i="1"/>
  <c r="G162" i="1"/>
  <c r="G154" i="1"/>
  <c r="G146" i="1"/>
  <c r="G138" i="1"/>
  <c r="G130" i="1"/>
  <c r="G122" i="1"/>
  <c r="G114" i="1"/>
  <c r="G106" i="1"/>
  <c r="G98" i="1"/>
  <c r="G90" i="1"/>
  <c r="G82" i="1"/>
  <c r="G74" i="1"/>
  <c r="G66" i="1"/>
  <c r="G58" i="1"/>
  <c r="G50" i="1"/>
  <c r="G42" i="1"/>
  <c r="G34" i="1"/>
  <c r="G26" i="1"/>
  <c r="G18" i="1"/>
  <c r="G10" i="1"/>
  <c r="I218" i="1"/>
  <c r="I210" i="1"/>
  <c r="I202" i="1"/>
  <c r="I194" i="1"/>
  <c r="I186" i="1"/>
  <c r="I178" i="1"/>
  <c r="I170" i="1"/>
  <c r="I162" i="1"/>
  <c r="I154" i="1"/>
  <c r="I146" i="1"/>
  <c r="I138" i="1"/>
  <c r="I130" i="1"/>
  <c r="I122" i="1"/>
  <c r="I114" i="1"/>
  <c r="I106" i="1"/>
  <c r="I98" i="1"/>
  <c r="I90" i="1"/>
  <c r="I82" i="1"/>
  <c r="I74" i="1"/>
  <c r="I66" i="1"/>
  <c r="I58" i="1"/>
  <c r="I50" i="1"/>
  <c r="I42" i="1"/>
  <c r="I34" i="1"/>
  <c r="I26" i="1"/>
  <c r="I18" i="1"/>
  <c r="I10" i="1"/>
  <c r="G217" i="1"/>
  <c r="G209" i="1"/>
  <c r="G201" i="1"/>
  <c r="G193" i="1"/>
  <c r="G185" i="1"/>
  <c r="G177" i="1"/>
  <c r="G169" i="1"/>
  <c r="G161" i="1"/>
  <c r="G153" i="1"/>
  <c r="G145" i="1"/>
  <c r="G137" i="1"/>
  <c r="G129" i="1"/>
  <c r="G121" i="1"/>
  <c r="G113" i="1"/>
  <c r="G105" i="1"/>
  <c r="G97" i="1"/>
  <c r="G89" i="1"/>
  <c r="G81" i="1"/>
  <c r="G73" i="1"/>
  <c r="G65" i="1"/>
  <c r="G57" i="1"/>
  <c r="G49" i="1"/>
  <c r="G41" i="1"/>
  <c r="G33" i="1"/>
  <c r="G25" i="1"/>
  <c r="G17" i="1"/>
  <c r="G9" i="1"/>
  <c r="G216" i="1"/>
  <c r="G208" i="1"/>
  <c r="G200" i="1"/>
  <c r="G192" i="1"/>
  <c r="G184" i="1"/>
  <c r="G176" i="1"/>
  <c r="G168" i="1"/>
  <c r="G160" i="1"/>
  <c r="G152" i="1"/>
  <c r="G144" i="1"/>
  <c r="G136" i="1"/>
  <c r="G128" i="1"/>
  <c r="G120" i="1"/>
  <c r="G112" i="1"/>
  <c r="G104" i="1"/>
  <c r="G96" i="1"/>
  <c r="G88" i="1"/>
  <c r="G80" i="1"/>
  <c r="G72" i="1"/>
  <c r="G64" i="1"/>
  <c r="G56" i="1"/>
  <c r="G48" i="1"/>
  <c r="G40" i="1"/>
  <c r="G32" i="1"/>
  <c r="G24" i="1"/>
  <c r="G16" i="1"/>
  <c r="G8" i="1"/>
  <c r="G215" i="1"/>
  <c r="G207" i="1"/>
  <c r="G199" i="1"/>
  <c r="G191" i="1"/>
  <c r="G183" i="1"/>
  <c r="G175" i="1"/>
  <c r="G167" i="1"/>
  <c r="G159" i="1"/>
  <c r="G151" i="1"/>
  <c r="G143" i="1"/>
  <c r="G135" i="1"/>
  <c r="G127" i="1"/>
  <c r="G119" i="1"/>
  <c r="G111" i="1"/>
  <c r="G103" i="1"/>
  <c r="G95" i="1"/>
  <c r="G87" i="1"/>
  <c r="G79" i="1"/>
  <c r="G71" i="1"/>
  <c r="G63" i="1"/>
  <c r="G55" i="1"/>
  <c r="G47" i="1"/>
  <c r="G39" i="1"/>
  <c r="G31" i="1"/>
  <c r="G23" i="1"/>
  <c r="G15" i="1"/>
  <c r="G7" i="1"/>
  <c r="G214" i="1"/>
  <c r="G206" i="1"/>
  <c r="G198" i="1"/>
  <c r="G190" i="1"/>
  <c r="G182" i="1"/>
  <c r="G174" i="1"/>
  <c r="G166" i="1"/>
  <c r="G158" i="1"/>
  <c r="G150" i="1"/>
  <c r="G142" i="1"/>
  <c r="G134" i="1"/>
  <c r="G126" i="1"/>
  <c r="G118" i="1"/>
  <c r="G110" i="1"/>
  <c r="G102" i="1"/>
  <c r="G94" i="1"/>
  <c r="G86" i="1"/>
  <c r="G78" i="1"/>
  <c r="G70" i="1"/>
  <c r="G62" i="1"/>
  <c r="G54" i="1"/>
  <c r="G46" i="1"/>
  <c r="G38" i="1"/>
  <c r="G30" i="1"/>
  <c r="G22" i="1"/>
  <c r="G14" i="1"/>
  <c r="G6" i="1"/>
  <c r="G213" i="1"/>
  <c r="G205" i="1"/>
  <c r="G197" i="1"/>
  <c r="G189" i="1"/>
  <c r="G181" i="1"/>
  <c r="G173" i="1"/>
  <c r="G165" i="1"/>
  <c r="G157" i="1"/>
  <c r="G149" i="1"/>
  <c r="G141" i="1"/>
  <c r="G133" i="1"/>
  <c r="G125" i="1"/>
  <c r="G117" i="1"/>
  <c r="G109" i="1"/>
  <c r="G101" i="1"/>
  <c r="G93" i="1"/>
  <c r="G85" i="1"/>
  <c r="G77" i="1"/>
  <c r="G69" i="1"/>
  <c r="G61" i="1"/>
  <c r="G53" i="1"/>
  <c r="G45" i="1"/>
  <c r="G37" i="1"/>
  <c r="G29" i="1"/>
  <c r="G21" i="1"/>
  <c r="G13" i="1"/>
  <c r="G5" i="1"/>
  <c r="G212" i="1"/>
  <c r="G204" i="1"/>
  <c r="G196" i="1"/>
  <c r="G188" i="1"/>
  <c r="G180" i="1"/>
  <c r="G172" i="1"/>
  <c r="G164" i="1"/>
  <c r="G156" i="1"/>
  <c r="G148" i="1"/>
  <c r="G140" i="1"/>
  <c r="G132" i="1"/>
  <c r="G124" i="1"/>
  <c r="G116" i="1"/>
  <c r="G108" i="1"/>
  <c r="G100" i="1"/>
  <c r="G92" i="1"/>
  <c r="G84" i="1"/>
  <c r="G76" i="1"/>
  <c r="G68" i="1"/>
  <c r="G60" i="1"/>
  <c r="G52" i="1"/>
  <c r="G44" i="1"/>
  <c r="G36" i="1"/>
  <c r="G28" i="1"/>
  <c r="G20" i="1"/>
  <c r="G12" i="1"/>
  <c r="G4" i="1"/>
  <c r="A6" i="2"/>
  <c r="A14" i="2"/>
  <c r="A9" i="2"/>
  <c r="A4" i="2"/>
  <c r="A12" i="2"/>
  <c r="A20" i="2"/>
  <c r="A17" i="2"/>
  <c r="A2" i="2"/>
  <c r="A10" i="2"/>
  <c r="A18" i="2"/>
  <c r="A15" i="2"/>
  <c r="A5" i="2"/>
  <c r="A13" i="2"/>
  <c r="A21" i="2"/>
  <c r="A8" i="2"/>
  <c r="A16" i="2"/>
  <c r="A7" i="2"/>
  <c r="A3" i="2"/>
  <c r="A11" i="2"/>
  <c r="A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tc={11DEA31D-A46D-4735-A792-40DB8249E62C}</author>
  </authors>
  <commentList>
    <comment ref="F1" authorId="0" shapeId="0" xr:uid="{11DEA31D-A46D-4735-A792-40DB8249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<sst xmlns="http://schemas.openxmlformats.org/spreadsheetml/2006/main" count="539" uniqueCount="313">
  <si>
    <t>#</t>
  </si>
  <si>
    <t>Coordinates</t>
  </si>
  <si>
    <t>Spill size</t>
  </si>
  <si>
    <t>Resource needed</t>
  </si>
  <si>
    <t>(63.31720065616187, -90.65327442130385)</t>
  </si>
  <si>
    <t>(61.99735832040513, -92.36804572739923)</t>
  </si>
  <si>
    <t>(60.97260327915446, -93.83363973579043)</t>
  </si>
  <si>
    <t>(63.99531963827238, -76.21867695117875)</t>
  </si>
  <si>
    <t>(60.775278118169076, -63.41212184265701)</t>
  </si>
  <si>
    <t>(67.74870709975156, -63.582037936715594)</t>
  </si>
  <si>
    <t>(70.28645940577307, -67.00838156209814)</t>
  </si>
  <si>
    <t>(75.56344329900006, -79.39089303999998)</t>
  </si>
  <si>
    <t>(75.5635711076492, -79.39084494539506)</t>
  </si>
  <si>
    <t>(71.31437035269701, -69.4633863811805)</t>
  </si>
  <si>
    <t>(73.86053718700006, -82.34430385449997)</t>
  </si>
  <si>
    <t>(75.20322914875858, -78.58728931501444)</t>
  </si>
  <si>
    <t>(68.62536468650006, -95.83653120849996)</t>
  </si>
  <si>
    <t>(63.39009733194669, -90.7178077525147)</t>
  </si>
  <si>
    <t>(61.23324144502647, -66.39771324484083)</t>
  </si>
  <si>
    <t>(62.00729885632203, -62.82936093819682)</t>
  </si>
  <si>
    <t>(73.863248393878, -82.21842240218626)</t>
  </si>
  <si>
    <t>(68.04341304792781, -114.42352452678259)</t>
  </si>
  <si>
    <t>(69.01970338203198, -105.17880159715504)</t>
  </si>
  <si>
    <t>(60.96414683385387, -115.82371672066182)</t>
  </si>
  <si>
    <t>(61.09720726830651, -115.372447561338)</t>
  </si>
  <si>
    <t>(67.67039190028026, -134.39853014621025)</t>
  </si>
  <si>
    <t>(71.38061764992644, -127.39770370175974)</t>
  </si>
  <si>
    <t>(71.0263633424708, -127.7679693701022)</t>
  </si>
  <si>
    <t>(69.62626467075341, -138.8750452576395)</t>
  </si>
  <si>
    <t>(68.84146485450003, -135.93181928799999)</t>
  </si>
  <si>
    <t>(69.72113519208533, -139.68410856539091)</t>
  </si>
  <si>
    <t>(69.80766220076015, -140.9624611305343)</t>
  </si>
  <si>
    <t>(70.09494677297306, -141.87073425638323)</t>
  </si>
  <si>
    <t>(70.20526723210095, -143.45507470347903)</t>
  </si>
  <si>
    <t>(70.57213696968427, -148.17541107965772)</t>
  </si>
  <si>
    <t>(70.63114828207598, -158.272597974529)</t>
  </si>
  <si>
    <t>(70.681140207655, -148.33568343024558)</t>
  </si>
  <si>
    <t>(70.60729619212601, -149.79801495551752)</t>
  </si>
  <si>
    <t>(70.39398583832822, -145.02156832230372)</t>
  </si>
  <si>
    <t>(70.50120289325197, -147.62753194607055)</t>
  </si>
  <si>
    <t>(70.920489636791, -124.56449416662973)</t>
  </si>
  <si>
    <t>(70.71465633784543, -122.91004344688142)</t>
  </si>
  <si>
    <t>(71.08940153949655, -121.75580905806285)</t>
  </si>
  <si>
    <t>(71.09250978235556, -120.92531763952243)</t>
  </si>
  <si>
    <t>(71.85665798581917, -119.85768236148976)</t>
  </si>
  <si>
    <t>(70.79347316566836, -122.60064198736225)</t>
  </si>
  <si>
    <t>(70.5897855138361, -120.20613457011686)</t>
  </si>
  <si>
    <t>(63.78303624100007, -76.34499499699996)</t>
  </si>
  <si>
    <t>(63.01325610670355, -87.62855894112394)</t>
  </si>
  <si>
    <t>(63.234507475578994, -82.34986282998018)</t>
  </si>
  <si>
    <t>(73.14326416751896, -85.52061338957746)</t>
  </si>
  <si>
    <t>(73.1920044233558, -85.01565149145881)</t>
  </si>
  <si>
    <t>(74.29436777063665, -76.886204417729)</t>
  </si>
  <si>
    <t>(72.99092099923107, -74.71753868243371)</t>
  </si>
  <si>
    <t>(73.86176323396033, -82.00161497450132)</t>
  </si>
  <si>
    <t>(65.41332188088147, -83.14953750470904)</t>
  </si>
  <si>
    <t>(58.851133884186325, -94.20693472697955)</t>
  </si>
  <si>
    <t>(59.92378260826657, -94.01648338111892)</t>
  </si>
  <si>
    <t>(58.98118836700004, -94.19345370699995)</t>
  </si>
  <si>
    <t>(61.28059062663438, -93.24050320300437)</t>
  </si>
  <si>
    <t>(61.729487574993776, -92.4411304657281)</t>
  </si>
  <si>
    <t>(62.049856834373855, -91.91717874147915)</t>
  </si>
  <si>
    <t>(62.767265615617305, -91.76430214931487)</t>
  </si>
  <si>
    <t>(62.90883739440742, -90.87543554540392)</t>
  </si>
  <si>
    <t>(62.511501191529646, -91.4601644059024)</t>
  </si>
  <si>
    <t>(61.6692048307691, -92.63760265599092)</t>
  </si>
  <si>
    <t>(62.38534533059043, -91.54392333940193)</t>
  </si>
  <si>
    <t>(62.67141807374207, -91.42074526108482)</t>
  </si>
  <si>
    <t>(62.66616809334966, -91.38626790248023)</t>
  </si>
  <si>
    <t>(62.621525060942545, -91.40995008573063)</t>
  </si>
  <si>
    <t>(64.25104027351942, -95.86234765973384)</t>
  </si>
  <si>
    <t>(64.17368927156971, -95.39797114837724)</t>
  </si>
  <si>
    <t>(64.05066024217525, -83.19338002718928)</t>
  </si>
  <si>
    <t>(63.90441278513503, -83.32247025405422)</t>
  </si>
  <si>
    <t>(63.4618611501623, -83.8871133493362)</t>
  </si>
  <si>
    <t>(63.316886379044426, -79.96743737291322)</t>
  </si>
  <si>
    <t>(63.72899507480532, -78.1097043191964)</t>
  </si>
  <si>
    <t>(64.50421666200003, -79.40601964599995)</t>
  </si>
  <si>
    <t>(64.05146245505661, -77.44978608987996)</t>
  </si>
  <si>
    <t>(63.96094776208527, -83.26973608946932)</t>
  </si>
  <si>
    <t>(63.850499892280624, -83.37589951127687)</t>
  </si>
  <si>
    <t>(63.44877230291223, -79.56227451700632)</t>
  </si>
  <si>
    <t>(63.42721743087256, -74.94781314446465)</t>
  </si>
  <si>
    <t>(62.41069781400306, -71.18104756525088)</t>
  </si>
  <si>
    <t>(62.24416395622328, -69.75069643877805)</t>
  </si>
  <si>
    <t>(62.76213160269137, -69.9622534121055)</t>
  </si>
  <si>
    <t>(63.41049885410371, -68.10900360449682)</t>
  </si>
  <si>
    <t>(63.0117192156485, -73.35447129239368)</t>
  </si>
  <si>
    <t>(62.628366124753036, -69.90265772988599)</t>
  </si>
  <si>
    <t>(63.019468234716875, -67.15623917813694)</t>
  </si>
  <si>
    <t>(60.33390402693301, -63.1711776709703)</t>
  </si>
  <si>
    <t>(62.320885889767744, -65.36742522113936)</t>
  </si>
  <si>
    <t>(61.433132300613266, -63.697139433135625)</t>
  </si>
  <si>
    <t>(60.18887183950005, -63.03309323849996)</t>
  </si>
  <si>
    <t>(61.690864687328215, -64.0055591963873)</t>
  </si>
  <si>
    <t>(66.01402281810057, -66.13428184797341)</t>
  </si>
  <si>
    <t>(64.23984829032568, -63.44266050044166)</t>
  </si>
  <si>
    <t>(67.56401598135764, -62.579477186699386)</t>
  </si>
  <si>
    <t>(67.38710856267873, -62.07480657202071)</t>
  </si>
  <si>
    <t>(75.6673922554978, -79.75706546803721)</t>
  </si>
  <si>
    <t>(73.8681236543794, -80.30825079209184)</t>
  </si>
  <si>
    <t>(73.85872545439102, -77.06292927588505)</t>
  </si>
  <si>
    <t>(72.74823151708713, -78.00626226670953)</t>
  </si>
  <si>
    <t>(72.66184316713998, -75.24928853834892)</t>
  </si>
  <si>
    <t>(73.50664632584939, -84.9442531960175)</t>
  </si>
  <si>
    <t>(73.77195906965841, -83.41024103851763)</t>
  </si>
  <si>
    <t>(73.9533098894819, -84.66397820780995)</t>
  </si>
  <si>
    <t>(75.79558375563647, -80.47523646154465)</t>
  </si>
  <si>
    <t>(73.88189194550003, -78.43285281799996)</t>
  </si>
  <si>
    <t>(72.81168199886528, -77.5384227852805)</t>
  </si>
  <si>
    <t>(73.60427636290437, -84.55935613723193)</t>
  </si>
  <si>
    <t>(74.13041980846197, -87.60536813220666)</t>
  </si>
  <si>
    <t>(77.0037458085796, -74.23688601460837)</t>
  </si>
  <si>
    <t>(77.28026321669991, -69.57542191844341)</t>
  </si>
  <si>
    <t>(77.3499153736386, -69.69027455288698)</t>
  </si>
  <si>
    <t>(79.68636040348753, -86.0582550241544)</t>
  </si>
  <si>
    <t>(79.9892204360485, -86.26046090965922)</t>
  </si>
  <si>
    <t>(79.10568207193272, -85.69568076457762)</t>
  </si>
  <si>
    <t>(79.48266733782832, -85.11285455775378)</t>
  </si>
  <si>
    <t>(79.87157046157674, -86.76528365875551)</t>
  </si>
  <si>
    <t>(78.62786983215882, -87.32536080101707)</t>
  </si>
  <si>
    <t>(77.6400001381179, -88.78879612162706)</t>
  </si>
  <si>
    <t>(76.69524596908194, -89.59222304273278)</t>
  </si>
  <si>
    <t>(76.18642266759578, -85.19263923120073)</t>
  </si>
  <si>
    <t>(76.79675252883519, -89.62904959361312)</t>
  </si>
  <si>
    <t>(76.5737164359083, -89.68934613747211)</t>
  </si>
  <si>
    <t>(74.44817555033204, -92.63255379086462)</t>
  </si>
  <si>
    <t>(74.247414220806, -88.98871993609323)</t>
  </si>
  <si>
    <t>(74.35211516052063, -90.19837219704148)</t>
  </si>
  <si>
    <t>(69.17440960666154, -81.12327214048015)</t>
  </si>
  <si>
    <t>(69.34861658538865, -81.73474662214561)</t>
  </si>
  <si>
    <t>(68.92177985598181, -81.01565157444715)</t>
  </si>
  <si>
    <t>(69.29654090896803, -81.60262809346669)</t>
  </si>
  <si>
    <t>(69.49515090110985, -93.58442983407755)</t>
  </si>
  <si>
    <t>(69.31371327858832, -94.53252534894514)</t>
  </si>
  <si>
    <t>(69.1313521168679, -94.73537044677148)</t>
  </si>
  <si>
    <t>(68.72025863807426, -95.29801010979064)</t>
  </si>
  <si>
    <t>(69.40314705680032, -94.05186925426825)</t>
  </si>
  <si>
    <t>(69.22765564655587, -94.64195473794307)</t>
  </si>
  <si>
    <t>(69.03035256138071, -94.82276525307002)</t>
  </si>
  <si>
    <t>(68.60055405743331, -103.02692376758618)</t>
  </si>
  <si>
    <t>(68.64421655359281, -99.32372466621469)</t>
  </si>
  <si>
    <t>(68.48104166867869, -96.72736543706715)</t>
  </si>
  <si>
    <t>(68.61088316065039, -100.47098567249687)</t>
  </si>
  <si>
    <t>(68.6276630930874, -97.99902736939694)</t>
  </si>
  <si>
    <t>(68.84458532453783, -107.97645179587276)</t>
  </si>
  <si>
    <t>(68.94250642624877, -106.2117851254049)</t>
  </si>
  <si>
    <t>(68.71480928423397, -108.55260897253204)</t>
  </si>
  <si>
    <t>(68.90685321866324, -107.22305801736705)</t>
  </si>
  <si>
    <t>(67.58089452286133, -107.94493778969186)</t>
  </si>
  <si>
    <t>(67.7826361707032, -108.49048393954631)</t>
  </si>
  <si>
    <t>(67.18986663807861, -107.7369304833852)</t>
  </si>
  <si>
    <t>(66.97133695259294, -107.84159248669971)</t>
  </si>
  <si>
    <t>(68.41233483864389, -113.73033936585581)</t>
  </si>
  <si>
    <t>(68.13950209511573, -113.42097605555624)</t>
  </si>
  <si>
    <t>(68.27685061325028, -110.11202537942772)</t>
  </si>
  <si>
    <t>(67.96005174954085, -110.29820330849492)</t>
  </si>
  <si>
    <t>(68.50881850976059, -113.56029332614887)</t>
  </si>
  <si>
    <t>(68.04480534914845, -112.64429531845111)</t>
  </si>
  <si>
    <t>(68.04159285311455, -111.91245420200185)</t>
  </si>
  <si>
    <t>(68.03663877377954, -112.04399809938704)</t>
  </si>
  <si>
    <t>(69.42589738150005, -117.38345517449997)</t>
  </si>
  <si>
    <t>(69.17592919912612, -116.22757658575439)</t>
  </si>
  <si>
    <t>(69.08845131190975, -114.56139924764797)</t>
  </si>
  <si>
    <t>(68.74592688463166, -113.81078630074735)</t>
  </si>
  <si>
    <t>(69.47676593300005, -117.55508288599998)</t>
  </si>
  <si>
    <t>(69.08988419440739, -115.22715167910987)</t>
  </si>
  <si>
    <t>(69.0440875563095, -114.16413103517168)</t>
  </si>
  <si>
    <t>(70.52990316014335, -121.80625539910771)</t>
  </si>
  <si>
    <t>(69.86841673337953, -118.9489084963011)</t>
  </si>
  <si>
    <t>(70.90146046218906, -125.06163110543224)</t>
  </si>
  <si>
    <t>(70.29243949457306, -120.60523346924136)</t>
  </si>
  <si>
    <t>(70.62487977207968, -124.07225517408429)</t>
  </si>
  <si>
    <t>(72.71694003783507, -118.48119587376793)</t>
  </si>
  <si>
    <t>(72.38798623909038, -119.11390364620482)</t>
  </si>
  <si>
    <t>(71.65566896158523, -119.64870608943825)</t>
  </si>
  <si>
    <t>(72.58580863436453, -118.6375989984033)</t>
  </si>
  <si>
    <t>(72.04548849091111, -119.40991256546548)</t>
  </si>
  <si>
    <t>(69.40719270339133, -123.96592127270287)</t>
  </si>
  <si>
    <t>(69.50998600005587, -123.74964599851127)</t>
  </si>
  <si>
    <t>(70.14045441002439, -123.53033843705632)</t>
  </si>
  <si>
    <t>(69.45553911240434, -123.85642478117892)</t>
  </si>
  <si>
    <t>(69.57814395413881, -123.63714273588194)</t>
  </si>
  <si>
    <t>(70.49096884891965, -131.42970680507597)</t>
  </si>
  <si>
    <t>(70.01613233374715, -131.52472400599697)</t>
  </si>
  <si>
    <t>(69.59976646457682, -133.1012802600841)</t>
  </si>
  <si>
    <t>(69.80106747616216, -132.82325328547842)</t>
  </si>
  <si>
    <t>(70.11707756435888, -131.62072900213448)</t>
  </si>
  <si>
    <t>(69.95142488481129, -132.67316873673477)</t>
  </si>
  <si>
    <t>(69.65900176755282, -133.00468643867222)</t>
  </si>
  <si>
    <t>(69.53712126783223, -133.21758183905516)</t>
  </si>
  <si>
    <t>(65.37405201963689, -60.65312823153994)</t>
  </si>
  <si>
    <t>(68.67783396782777, -64.47432715663773)</t>
  </si>
  <si>
    <t>(63.97208477287499, -93.7814628552864)</t>
  </si>
  <si>
    <t>(63.67264697989824, -91.65957636365208)</t>
  </si>
  <si>
    <t>(68.70553599203063, -134.23381941293684)</t>
  </si>
  <si>
    <t>(62.185464677435625, -121.02513524883052)</t>
  </si>
  <si>
    <t>(66.34168907989162, -129.46790900649174)</t>
  </si>
  <si>
    <t>(68.24436354352724, -135.2450183567887)</t>
  </si>
  <si>
    <t>(67.60082588886198, -134.7428604222584)</t>
  </si>
  <si>
    <t>(70.82301519053982, -130.33066350036327)</t>
  </si>
  <si>
    <t>(70.39901825346506, -131.88027587601508)</t>
  </si>
  <si>
    <t>(70.60895849948146, -147.15037633401403)</t>
  </si>
  <si>
    <t>(59.673583631830375, -81.61227363363473)</t>
  </si>
  <si>
    <t>(66.82674006457319, -80.42932645870972)</t>
  </si>
  <si>
    <t>(64.31928988420061, -78.57678652571602)</t>
  </si>
  <si>
    <t>(65.38888826422587, -65.95218121659215)</t>
  </si>
  <si>
    <t>(69.34680717325818, -117.11179869882808)</t>
  </si>
  <si>
    <t>(61.295031779690376, -114.58986777481222)</t>
  </si>
  <si>
    <t>(62.02908923342707, -114.14901178022329)</t>
  </si>
  <si>
    <t>(61.2787986028355, -114.41660450627202)</t>
  </si>
  <si>
    <t>(61.94973840719627, -112.75313636937388)</t>
  </si>
  <si>
    <t>(61.48567202760547, -114.25987964031395)</t>
  </si>
  <si>
    <t>(61.492133060791765, -113.89151294299599)</t>
  </si>
  <si>
    <t>(62.374623726294836, -111.61635871906296)</t>
  </si>
  <si>
    <t>(62.443606696917364, -111.00252710256193)</t>
  </si>
  <si>
    <t>(62.65633530378757, -111.28199524772351)</t>
  </si>
  <si>
    <t>(62.76846511499132, -109.3384734295116)</t>
  </si>
  <si>
    <t>(62.876152621334256, -109.93912844523146)</t>
  </si>
  <si>
    <t>(62.42660173172218, -111.36708095811998)</t>
  </si>
  <si>
    <t>(62.83142365858523, -109.67662006555832)</t>
  </si>
  <si>
    <t>(62.88357719363138, -110.37292789149316)</t>
  </si>
  <si>
    <t>(69.51718037557096, -138.17161442754)</t>
  </si>
  <si>
    <t>(69.24304799574003, -137.32628644705787)</t>
  </si>
  <si>
    <t>(68.96225805552139, -136.55228962883257)</t>
  </si>
  <si>
    <t>(69.31797044116875, -137.48422649337462)</t>
  </si>
  <si>
    <t>(69.16983336558708, -137.1909711618563)</t>
  </si>
  <si>
    <t>(69.16983336558708, -138.1909711618563)</t>
  </si>
  <si>
    <t>no.</t>
  </si>
  <si>
    <t>Station #</t>
  </si>
  <si>
    <t>Name</t>
  </si>
  <si>
    <t>skimmers</t>
  </si>
  <si>
    <t>booms</t>
  </si>
  <si>
    <t>dispersant</t>
  </si>
  <si>
    <t>Resources total</t>
  </si>
  <si>
    <t>Station 1</t>
  </si>
  <si>
    <t>Beafort sea</t>
  </si>
  <si>
    <t>(70,-134)</t>
  </si>
  <si>
    <t>Station 2</t>
  </si>
  <si>
    <t>Northwestern passage</t>
  </si>
  <si>
    <t>(70.64, -119.43)</t>
  </si>
  <si>
    <t>Station 3</t>
  </si>
  <si>
    <t>Kitikmeot Region</t>
  </si>
  <si>
    <t>(67.09, -112.32)</t>
  </si>
  <si>
    <t>Station 4</t>
  </si>
  <si>
    <t>Fort Smith</t>
  </si>
  <si>
    <t>(62.60, -113.19)</t>
  </si>
  <si>
    <t>Station 5</t>
  </si>
  <si>
    <t>Hay River</t>
  </si>
  <si>
    <t>(60.53, -114.38)</t>
  </si>
  <si>
    <t>Station 6</t>
  </si>
  <si>
    <t>(68.86,-103.19)</t>
  </si>
  <si>
    <t>Station 7</t>
  </si>
  <si>
    <t>(63.93, -101.14)</t>
  </si>
  <si>
    <t>Station 8</t>
  </si>
  <si>
    <t>(60.06, -95.89)</t>
  </si>
  <si>
    <t>Station 9</t>
  </si>
  <si>
    <t>(75.11, -95.71)</t>
  </si>
  <si>
    <t>Station 10</t>
  </si>
  <si>
    <t>Kivalliq Region</t>
  </si>
  <si>
    <t>(63.03, -91.74)</t>
  </si>
  <si>
    <t>Station 11</t>
  </si>
  <si>
    <t>(62.67, -92.708)</t>
  </si>
  <si>
    <t>Station 12</t>
  </si>
  <si>
    <t>Baffin Island - Qikiqtaaluk Region</t>
  </si>
  <si>
    <t>(73.4, -88.16)</t>
  </si>
  <si>
    <t>Station 13</t>
  </si>
  <si>
    <t>(73.4, -81.83)</t>
  </si>
  <si>
    <t>Station 14</t>
  </si>
  <si>
    <t>Southampton Island</t>
  </si>
  <si>
    <t>(64.202, -83.91)</t>
  </si>
  <si>
    <t>Station 15</t>
  </si>
  <si>
    <t>(71.71, -74.97)</t>
  </si>
  <si>
    <t>Station 16</t>
  </si>
  <si>
    <t>(67.67, -76.38)</t>
  </si>
  <si>
    <t>Station 17</t>
  </si>
  <si>
    <t>Baffin Island</t>
  </si>
  <si>
    <t>(64.62, -77.41)</t>
  </si>
  <si>
    <t>Station 18</t>
  </si>
  <si>
    <t>(68.93, -69.17)</t>
  </si>
  <si>
    <t>Station 19</t>
  </si>
  <si>
    <t>Kimmirut</t>
  </si>
  <si>
    <t>(63.15, -69.68)</t>
  </si>
  <si>
    <t>Station 20</t>
  </si>
  <si>
    <t>(68.93, -65.57)</t>
  </si>
  <si>
    <t>1st Ranking</t>
  </si>
  <si>
    <t>Skimmer</t>
  </si>
  <si>
    <t>Dispersant</t>
  </si>
  <si>
    <t>Spill Size Type</t>
  </si>
  <si>
    <t>Burning materials</t>
  </si>
  <si>
    <t>CDU</t>
  </si>
  <si>
    <t>MCR</t>
  </si>
  <si>
    <t>ISB</t>
  </si>
  <si>
    <t>Time window</t>
  </si>
  <si>
    <t>0-6 hrs</t>
  </si>
  <si>
    <t>Response Effectivenss</t>
  </si>
  <si>
    <t>Equipment needed</t>
  </si>
  <si>
    <t>Number of resources</t>
  </si>
  <si>
    <t>Facility location</t>
  </si>
  <si>
    <t>m</t>
  </si>
  <si>
    <t>c</t>
  </si>
  <si>
    <t>r</t>
  </si>
  <si>
    <t>s6</t>
  </si>
  <si>
    <t>(60.758054, -115.789890)</t>
  </si>
  <si>
    <t>s9</t>
  </si>
  <si>
    <t>Churchill</t>
  </si>
  <si>
    <t>(58.55084,-93.62352)</t>
  </si>
  <si>
    <t>s200</t>
  </si>
  <si>
    <t>Tuktoyaktuk</t>
  </si>
  <si>
    <t>(69.459, -132.974304)</t>
  </si>
  <si>
    <t>s300</t>
  </si>
  <si>
    <t>Iqaluit</t>
  </si>
  <si>
    <t>(63.742885, -68.464958)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</si>
</sst>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00000"/>
      <name val="DIN-Regula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justify" vertical="center"/>
    </xf>
    <xf numFmtId="0" fontId="4" fillId="0" borderId="0" xfId="0" applyFont="1"/>
    <xf numFmtId="0" fontId="2" fillId="0" borderId="0" xfId="0" applyFont="1"/>
    <xf numFmtId="1" fontId="0" fillId="0" borderId="0" xfId="0" applyNumberFormat="1"/>
    <xf numFmtId="0" fontId="0" fillId="3" borderId="0" xfId="0" applyFill="1"/>
    <xf numFmtId="9" fontId="0" fillId="0" borderId="0" xfId="0" applyNumberFormat="1"/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/>
    </xf>
    <xf numFmtId="0" fontId="5" fillId="0" borderId="0" xfId="0" applyFont="1"/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nmoy Das" id="{F2C85F87-2F8D-4DC1-9A47-D62F828D7569}" userId="Tanmoy Da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2-12-11T20:28:53.07" personId="{F2C85F87-2F8D-4DC1-9A47-D62F828D7569}" id="{11DEA31D-A46D-4735-A792-40DB8249E62C}">
    <text>This column value is randomly generated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5"/>
  <sheetViews>
    <sheetView workbookViewId="0">
      <selection activeCell="F18" sqref="F18"/>
    </sheetView>
  </sheetViews>
  <sheetFormatPr defaultRowHeight="15"/>
  <cols>
    <col min="1" max="1" width="4" bestFit="1" customWidth="1"/>
    <col min="2" max="2" width="40.28515625" bestFit="1" customWidth="1"/>
    <col min="3" max="3" width="8.7109375" bestFit="1" customWidth="1"/>
    <col min="4" max="4" width="13.7109375" bestFit="1" customWidth="1"/>
    <col min="5" max="5" width="16.5703125" bestFit="1" customWidth="1"/>
    <col min="6" max="6" width="11" bestFit="1" customWidth="1"/>
    <col min="7" max="7" width="8.85546875" bestFit="1" customWidth="1"/>
    <col min="8" max="8" width="10.42578125" bestFit="1" customWidth="1"/>
  </cols>
  <sheetData>
    <row r="1" spans="1:10">
      <c r="A1" s="1" t="s">
        <v>0</v>
      </c>
      <c r="B1" s="2" t="s">
        <v>1</v>
      </c>
      <c r="C1" s="3" t="s">
        <v>2</v>
      </c>
      <c r="D1" s="3" t="s">
        <v>288</v>
      </c>
      <c r="E1" s="3" t="s">
        <v>3</v>
      </c>
      <c r="F1" s="10" t="s">
        <v>285</v>
      </c>
      <c r="G1" s="10" t="s">
        <v>286</v>
      </c>
      <c r="H1" s="10" t="s">
        <v>287</v>
      </c>
      <c r="I1" s="10" t="s">
        <v>289</v>
      </c>
      <c r="J1" s="10"/>
    </row>
    <row r="2" spans="1:10">
      <c r="A2">
        <v>1</v>
      </c>
      <c r="B2" s="4" t="s">
        <v>4</v>
      </c>
      <c r="C2" s="11">
        <v>2740</v>
      </c>
      <c r="D2" t="str">
        <f>IF(C2&lt;100,"Small",IF(C2&lt;1000,"Medium",IF(C2&lt;10000,"Large")))</f>
        <v>Large</v>
      </c>
      <c r="E2">
        <f>C2*0.05</f>
        <v>137</v>
      </c>
      <c r="F2" t="s">
        <v>290</v>
      </c>
      <c r="G2">
        <f>IF(AND(F9="MCR",D9="Small"),2,IF(AND(F9="MCR",D9="Medium"),20,IF(AND(F9="MCR",D9="Large"),100,0)))</f>
        <v>0</v>
      </c>
      <c r="H2">
        <f>1.1*IF(AND(F2="CDU",D2="Small"),15,IF(AND(F2="CDU",D2="Medium"),35,IF(AND(F2="CDU",D2="Large"),115,0)))</f>
        <v>126.50000000000001</v>
      </c>
      <c r="I2">
        <f>IF(AND(F2="ISB",D2="Small"),7,IF(AND(F2="ISB",D2="Medium"),57,IF(AND(F2="ISB",D2="Large"),257,0)))</f>
        <v>0</v>
      </c>
    </row>
    <row r="3" spans="1:10">
      <c r="A3">
        <v>2</v>
      </c>
      <c r="B3" s="4" t="s">
        <v>5</v>
      </c>
      <c r="C3" s="11">
        <v>8060</v>
      </c>
      <c r="D3" t="str">
        <f t="shared" ref="D3:D66" si="0">IF(C3&lt;100,"Small",IF(C3&lt;1000,"Medium",IF(C3&lt;10000,"Large")))</f>
        <v>Large</v>
      </c>
      <c r="E3">
        <f t="shared" ref="E3:E66" si="1">C3*0.05</f>
        <v>403</v>
      </c>
      <c r="F3" t="s">
        <v>291</v>
      </c>
      <c r="G3">
        <f t="shared" ref="G3:G66" si="2">IF(AND(F10="MCR",D10="Small"),2,IF(AND(F10="MCR",D10="Medium"),20,IF(AND(F10="MCR",D10="Large"),100,0)))</f>
        <v>100</v>
      </c>
      <c r="H3">
        <f t="shared" ref="H3:H66" si="3">1.1*IF(AND(F3="CDU",D3="Small"),15,IF(AND(F3="CDU",D3="Medium"),35,IF(AND(F3="CDU",D3="Large"),115,0)))</f>
        <v>0</v>
      </c>
      <c r="I3">
        <f t="shared" ref="I3:I66" si="4">IF(AND(F3="ISB",D3="Small"),7,IF(AND(F3="ISB",D3="Medium"),57,IF(AND(F3="ISB",D3="Large"),257,0)))</f>
        <v>0</v>
      </c>
    </row>
    <row r="4" spans="1:10">
      <c r="A4">
        <v>3</v>
      </c>
      <c r="B4" s="4" t="s">
        <v>6</v>
      </c>
      <c r="C4" s="11">
        <v>8840</v>
      </c>
      <c r="D4" t="str">
        <f t="shared" si="0"/>
        <v>Large</v>
      </c>
      <c r="E4">
        <f t="shared" si="1"/>
        <v>442</v>
      </c>
      <c r="F4" t="s">
        <v>292</v>
      </c>
      <c r="G4">
        <f t="shared" si="2"/>
        <v>0</v>
      </c>
      <c r="H4">
        <f t="shared" si="3"/>
        <v>0</v>
      </c>
      <c r="I4">
        <f t="shared" si="4"/>
        <v>257</v>
      </c>
    </row>
    <row r="5" spans="1:10">
      <c r="A5" s="5">
        <v>4</v>
      </c>
      <c r="B5" s="4" t="s">
        <v>7</v>
      </c>
      <c r="C5" s="11">
        <v>1090</v>
      </c>
      <c r="D5" t="str">
        <f t="shared" si="0"/>
        <v>Large</v>
      </c>
      <c r="E5">
        <f t="shared" si="1"/>
        <v>54.5</v>
      </c>
      <c r="F5" t="s">
        <v>291</v>
      </c>
      <c r="G5" s="12">
        <f t="shared" si="2"/>
        <v>0</v>
      </c>
      <c r="H5">
        <f t="shared" si="3"/>
        <v>0</v>
      </c>
      <c r="I5" s="12">
        <f t="shared" si="4"/>
        <v>0</v>
      </c>
    </row>
    <row r="6" spans="1:10">
      <c r="A6" s="5">
        <v>5</v>
      </c>
      <c r="B6" s="4" t="s">
        <v>8</v>
      </c>
      <c r="C6" s="11">
        <v>1160</v>
      </c>
      <c r="D6" t="str">
        <f t="shared" si="0"/>
        <v>Large</v>
      </c>
      <c r="E6">
        <f t="shared" si="1"/>
        <v>58</v>
      </c>
      <c r="F6" t="s">
        <v>291</v>
      </c>
      <c r="G6">
        <f t="shared" si="2"/>
        <v>100</v>
      </c>
      <c r="H6">
        <f t="shared" si="3"/>
        <v>0</v>
      </c>
      <c r="I6">
        <f t="shared" si="4"/>
        <v>0</v>
      </c>
    </row>
    <row r="7" spans="1:10">
      <c r="A7">
        <v>6</v>
      </c>
      <c r="B7" s="4" t="s">
        <v>9</v>
      </c>
      <c r="C7" s="11">
        <v>1280</v>
      </c>
      <c r="D7" t="str">
        <f t="shared" si="0"/>
        <v>Large</v>
      </c>
      <c r="E7">
        <f t="shared" si="1"/>
        <v>64</v>
      </c>
      <c r="F7" t="s">
        <v>292</v>
      </c>
      <c r="G7">
        <f t="shared" si="2"/>
        <v>0</v>
      </c>
      <c r="H7">
        <f t="shared" si="3"/>
        <v>0</v>
      </c>
      <c r="I7">
        <f t="shared" si="4"/>
        <v>257</v>
      </c>
    </row>
    <row r="8" spans="1:10">
      <c r="A8">
        <v>7</v>
      </c>
      <c r="B8" s="4" t="s">
        <v>10</v>
      </c>
      <c r="C8" s="11">
        <v>710</v>
      </c>
      <c r="D8" t="str">
        <f t="shared" si="0"/>
        <v>Medium</v>
      </c>
      <c r="E8">
        <f t="shared" si="1"/>
        <v>35.5</v>
      </c>
      <c r="F8" t="s">
        <v>292</v>
      </c>
      <c r="G8">
        <f t="shared" si="2"/>
        <v>0</v>
      </c>
      <c r="H8">
        <f t="shared" si="3"/>
        <v>0</v>
      </c>
      <c r="I8">
        <f t="shared" si="4"/>
        <v>57</v>
      </c>
    </row>
    <row r="9" spans="1:10">
      <c r="A9">
        <v>8</v>
      </c>
      <c r="B9" s="4" t="s">
        <v>11</v>
      </c>
      <c r="C9" s="11">
        <v>5460</v>
      </c>
      <c r="D9" t="str">
        <f t="shared" si="0"/>
        <v>Large</v>
      </c>
      <c r="E9">
        <f t="shared" si="1"/>
        <v>273</v>
      </c>
      <c r="F9" t="s">
        <v>292</v>
      </c>
      <c r="G9">
        <f t="shared" si="2"/>
        <v>0</v>
      </c>
      <c r="H9">
        <f t="shared" si="3"/>
        <v>0</v>
      </c>
      <c r="I9">
        <f t="shared" si="4"/>
        <v>257</v>
      </c>
    </row>
    <row r="10" spans="1:10">
      <c r="A10">
        <v>9</v>
      </c>
      <c r="B10" s="4" t="s">
        <v>12</v>
      </c>
      <c r="C10" s="11">
        <v>8020</v>
      </c>
      <c r="D10" t="str">
        <f t="shared" si="0"/>
        <v>Large</v>
      </c>
      <c r="E10">
        <f t="shared" si="1"/>
        <v>401</v>
      </c>
      <c r="F10" t="s">
        <v>291</v>
      </c>
      <c r="G10">
        <f t="shared" si="2"/>
        <v>0</v>
      </c>
      <c r="H10">
        <f t="shared" si="3"/>
        <v>0</v>
      </c>
      <c r="I10">
        <f t="shared" si="4"/>
        <v>0</v>
      </c>
    </row>
    <row r="11" spans="1:10">
      <c r="A11" s="6">
        <v>10</v>
      </c>
      <c r="B11" s="4" t="s">
        <v>13</v>
      </c>
      <c r="C11" s="11">
        <v>850</v>
      </c>
      <c r="D11" t="str">
        <f t="shared" si="0"/>
        <v>Medium</v>
      </c>
      <c r="E11">
        <f t="shared" si="1"/>
        <v>42.5</v>
      </c>
      <c r="F11" t="s">
        <v>292</v>
      </c>
      <c r="G11">
        <f t="shared" si="2"/>
        <v>100</v>
      </c>
      <c r="H11">
        <f t="shared" si="3"/>
        <v>0</v>
      </c>
      <c r="I11">
        <f t="shared" si="4"/>
        <v>57</v>
      </c>
    </row>
    <row r="12" spans="1:10">
      <c r="A12">
        <v>11</v>
      </c>
      <c r="B12" s="4" t="s">
        <v>14</v>
      </c>
      <c r="C12" s="11">
        <v>670</v>
      </c>
      <c r="D12" t="str">
        <f t="shared" si="0"/>
        <v>Medium</v>
      </c>
      <c r="E12">
        <f t="shared" si="1"/>
        <v>33.5</v>
      </c>
      <c r="F12" t="s">
        <v>292</v>
      </c>
      <c r="G12">
        <f t="shared" si="2"/>
        <v>0</v>
      </c>
      <c r="H12">
        <f t="shared" si="3"/>
        <v>0</v>
      </c>
      <c r="I12">
        <f t="shared" si="4"/>
        <v>57</v>
      </c>
    </row>
    <row r="13" spans="1:10">
      <c r="A13">
        <v>12</v>
      </c>
      <c r="B13" s="4" t="s">
        <v>15</v>
      </c>
      <c r="C13" s="11">
        <v>1240</v>
      </c>
      <c r="D13" t="str">
        <f t="shared" si="0"/>
        <v>Large</v>
      </c>
      <c r="E13">
        <f t="shared" si="1"/>
        <v>62</v>
      </c>
      <c r="F13" t="s">
        <v>291</v>
      </c>
      <c r="G13">
        <f t="shared" si="2"/>
        <v>100</v>
      </c>
      <c r="H13">
        <f t="shared" si="3"/>
        <v>0</v>
      </c>
      <c r="I13">
        <f t="shared" si="4"/>
        <v>0</v>
      </c>
    </row>
    <row r="14" spans="1:10">
      <c r="A14">
        <v>13</v>
      </c>
      <c r="B14" s="4" t="s">
        <v>16</v>
      </c>
      <c r="C14" s="11">
        <v>6160</v>
      </c>
      <c r="D14" t="str">
        <f t="shared" si="0"/>
        <v>Large</v>
      </c>
      <c r="E14">
        <f t="shared" si="1"/>
        <v>308</v>
      </c>
      <c r="F14" t="s">
        <v>290</v>
      </c>
      <c r="G14">
        <f t="shared" si="2"/>
        <v>100</v>
      </c>
      <c r="H14">
        <f t="shared" si="3"/>
        <v>126.50000000000001</v>
      </c>
      <c r="I14">
        <f t="shared" si="4"/>
        <v>0</v>
      </c>
    </row>
    <row r="15" spans="1:10">
      <c r="A15">
        <v>14</v>
      </c>
      <c r="B15" s="4" t="s">
        <v>17</v>
      </c>
      <c r="C15" s="11">
        <v>6490</v>
      </c>
      <c r="D15" t="str">
        <f t="shared" si="0"/>
        <v>Large</v>
      </c>
      <c r="E15">
        <f t="shared" si="1"/>
        <v>324.5</v>
      </c>
      <c r="F15" t="s">
        <v>292</v>
      </c>
      <c r="G15">
        <f t="shared" si="2"/>
        <v>0</v>
      </c>
      <c r="H15">
        <f t="shared" si="3"/>
        <v>0</v>
      </c>
      <c r="I15">
        <f t="shared" si="4"/>
        <v>257</v>
      </c>
    </row>
    <row r="16" spans="1:10">
      <c r="A16">
        <v>15</v>
      </c>
      <c r="B16" s="4" t="s">
        <v>18</v>
      </c>
      <c r="C16" s="11">
        <v>2750</v>
      </c>
      <c r="D16" t="str">
        <f t="shared" si="0"/>
        <v>Large</v>
      </c>
      <c r="E16">
        <f t="shared" si="1"/>
        <v>137.5</v>
      </c>
      <c r="F16" t="s">
        <v>292</v>
      </c>
      <c r="G16">
        <f t="shared" si="2"/>
        <v>0</v>
      </c>
      <c r="H16">
        <f t="shared" si="3"/>
        <v>0</v>
      </c>
      <c r="I16">
        <f t="shared" si="4"/>
        <v>257</v>
      </c>
    </row>
    <row r="17" spans="1:9">
      <c r="A17">
        <v>16</v>
      </c>
      <c r="B17" s="4" t="s">
        <v>19</v>
      </c>
      <c r="C17" s="11">
        <v>7330</v>
      </c>
      <c r="D17" t="str">
        <f t="shared" si="0"/>
        <v>Large</v>
      </c>
      <c r="E17">
        <f t="shared" si="1"/>
        <v>366.5</v>
      </c>
      <c r="F17" t="s">
        <v>292</v>
      </c>
      <c r="G17">
        <f t="shared" si="2"/>
        <v>0</v>
      </c>
      <c r="H17">
        <f t="shared" si="3"/>
        <v>0</v>
      </c>
      <c r="I17">
        <f t="shared" si="4"/>
        <v>257</v>
      </c>
    </row>
    <row r="18" spans="1:9">
      <c r="A18">
        <v>17</v>
      </c>
      <c r="B18" s="4" t="s">
        <v>20</v>
      </c>
      <c r="C18" s="11">
        <v>6820</v>
      </c>
      <c r="D18" t="str">
        <f t="shared" si="0"/>
        <v>Large</v>
      </c>
      <c r="E18">
        <f t="shared" si="1"/>
        <v>341</v>
      </c>
      <c r="F18" t="s">
        <v>291</v>
      </c>
      <c r="G18">
        <f t="shared" si="2"/>
        <v>0</v>
      </c>
      <c r="H18">
        <f t="shared" si="3"/>
        <v>0</v>
      </c>
      <c r="I18">
        <f t="shared" si="4"/>
        <v>0</v>
      </c>
    </row>
    <row r="19" spans="1:9">
      <c r="A19">
        <v>18</v>
      </c>
      <c r="B19" s="4" t="s">
        <v>21</v>
      </c>
      <c r="C19" s="11">
        <v>550</v>
      </c>
      <c r="D19" t="str">
        <f t="shared" si="0"/>
        <v>Medium</v>
      </c>
      <c r="E19">
        <f t="shared" si="1"/>
        <v>27.5</v>
      </c>
      <c r="F19" t="s">
        <v>292</v>
      </c>
      <c r="G19">
        <f t="shared" si="2"/>
        <v>100</v>
      </c>
      <c r="H19">
        <f t="shared" si="3"/>
        <v>0</v>
      </c>
      <c r="I19">
        <f t="shared" si="4"/>
        <v>57</v>
      </c>
    </row>
    <row r="20" spans="1:9">
      <c r="A20">
        <v>19</v>
      </c>
      <c r="B20" s="4" t="s">
        <v>22</v>
      </c>
      <c r="C20" s="11">
        <v>5540</v>
      </c>
      <c r="D20" t="str">
        <f t="shared" si="0"/>
        <v>Large</v>
      </c>
      <c r="E20">
        <f t="shared" si="1"/>
        <v>277</v>
      </c>
      <c r="F20" t="s">
        <v>291</v>
      </c>
      <c r="G20" s="12">
        <f t="shared" si="2"/>
        <v>0</v>
      </c>
      <c r="H20">
        <f t="shared" si="3"/>
        <v>0</v>
      </c>
      <c r="I20" s="12">
        <f t="shared" si="4"/>
        <v>0</v>
      </c>
    </row>
    <row r="21" spans="1:9">
      <c r="A21">
        <v>20</v>
      </c>
      <c r="B21" s="4" t="s">
        <v>23</v>
      </c>
      <c r="C21" s="11">
        <v>8170</v>
      </c>
      <c r="D21" t="str">
        <f t="shared" si="0"/>
        <v>Large</v>
      </c>
      <c r="E21">
        <f t="shared" si="1"/>
        <v>408.5</v>
      </c>
      <c r="F21" t="s">
        <v>291</v>
      </c>
      <c r="G21" s="12">
        <f t="shared" si="2"/>
        <v>0</v>
      </c>
      <c r="H21">
        <f t="shared" si="3"/>
        <v>0</v>
      </c>
      <c r="I21" s="12">
        <f t="shared" si="4"/>
        <v>0</v>
      </c>
    </row>
    <row r="22" spans="1:9">
      <c r="A22">
        <v>21</v>
      </c>
      <c r="B22" s="4" t="s">
        <v>24</v>
      </c>
      <c r="C22" s="11">
        <v>730</v>
      </c>
      <c r="D22" t="str">
        <f t="shared" si="0"/>
        <v>Medium</v>
      </c>
      <c r="E22">
        <f t="shared" si="1"/>
        <v>36.5</v>
      </c>
      <c r="F22" t="s">
        <v>292</v>
      </c>
      <c r="G22">
        <f t="shared" si="2"/>
        <v>2</v>
      </c>
      <c r="H22">
        <f t="shared" si="3"/>
        <v>0</v>
      </c>
      <c r="I22">
        <f t="shared" si="4"/>
        <v>57</v>
      </c>
    </row>
    <row r="23" spans="1:9">
      <c r="A23">
        <v>22</v>
      </c>
      <c r="B23" s="4" t="s">
        <v>25</v>
      </c>
      <c r="C23" s="11">
        <v>2000</v>
      </c>
      <c r="D23" t="str">
        <f t="shared" si="0"/>
        <v>Large</v>
      </c>
      <c r="E23">
        <f t="shared" si="1"/>
        <v>100</v>
      </c>
      <c r="F23" t="s">
        <v>292</v>
      </c>
      <c r="G23">
        <f t="shared" si="2"/>
        <v>0</v>
      </c>
      <c r="H23">
        <f t="shared" si="3"/>
        <v>0</v>
      </c>
      <c r="I23">
        <f t="shared" si="4"/>
        <v>257</v>
      </c>
    </row>
    <row r="24" spans="1:9">
      <c r="A24">
        <v>23</v>
      </c>
      <c r="B24" s="4" t="s">
        <v>26</v>
      </c>
      <c r="C24" s="11">
        <v>7540</v>
      </c>
      <c r="D24" t="str">
        <f t="shared" si="0"/>
        <v>Large</v>
      </c>
      <c r="E24">
        <f t="shared" si="1"/>
        <v>377</v>
      </c>
      <c r="F24" t="s">
        <v>292</v>
      </c>
      <c r="G24">
        <f t="shared" si="2"/>
        <v>100</v>
      </c>
      <c r="H24">
        <f t="shared" si="3"/>
        <v>0</v>
      </c>
      <c r="I24">
        <f t="shared" si="4"/>
        <v>257</v>
      </c>
    </row>
    <row r="25" spans="1:9">
      <c r="A25">
        <v>24</v>
      </c>
      <c r="B25" s="4" t="s">
        <v>27</v>
      </c>
      <c r="C25" s="11">
        <v>5260</v>
      </c>
      <c r="D25" t="str">
        <f t="shared" si="0"/>
        <v>Large</v>
      </c>
      <c r="E25">
        <f t="shared" si="1"/>
        <v>263</v>
      </c>
      <c r="F25" t="s">
        <v>290</v>
      </c>
      <c r="G25">
        <f t="shared" si="2"/>
        <v>0</v>
      </c>
      <c r="H25">
        <f t="shared" si="3"/>
        <v>126.50000000000001</v>
      </c>
      <c r="I25">
        <f t="shared" si="4"/>
        <v>0</v>
      </c>
    </row>
    <row r="26" spans="1:9">
      <c r="A26">
        <v>25</v>
      </c>
      <c r="B26" s="4" t="s">
        <v>28</v>
      </c>
      <c r="C26" s="11">
        <v>8980</v>
      </c>
      <c r="D26" t="str">
        <f t="shared" si="0"/>
        <v>Large</v>
      </c>
      <c r="E26">
        <f t="shared" si="1"/>
        <v>449</v>
      </c>
      <c r="F26" t="s">
        <v>291</v>
      </c>
      <c r="G26">
        <f t="shared" si="2"/>
        <v>0</v>
      </c>
      <c r="H26">
        <f t="shared" si="3"/>
        <v>0</v>
      </c>
      <c r="I26">
        <f t="shared" si="4"/>
        <v>0</v>
      </c>
    </row>
    <row r="27" spans="1:9">
      <c r="A27">
        <v>26</v>
      </c>
      <c r="B27" s="4" t="s">
        <v>29</v>
      </c>
      <c r="C27" s="11">
        <v>9500</v>
      </c>
      <c r="D27" t="str">
        <f t="shared" si="0"/>
        <v>Large</v>
      </c>
      <c r="E27">
        <f t="shared" si="1"/>
        <v>475</v>
      </c>
      <c r="F27" t="s">
        <v>290</v>
      </c>
      <c r="G27">
        <f t="shared" si="2"/>
        <v>100</v>
      </c>
      <c r="H27">
        <f t="shared" si="3"/>
        <v>126.50000000000001</v>
      </c>
      <c r="I27">
        <f t="shared" si="4"/>
        <v>0</v>
      </c>
    </row>
    <row r="28" spans="1:9">
      <c r="A28">
        <v>27</v>
      </c>
      <c r="B28" s="4" t="s">
        <v>30</v>
      </c>
      <c r="C28" s="11">
        <v>9260</v>
      </c>
      <c r="D28" t="str">
        <f t="shared" si="0"/>
        <v>Large</v>
      </c>
      <c r="E28">
        <f t="shared" si="1"/>
        <v>463</v>
      </c>
      <c r="F28" t="s">
        <v>290</v>
      </c>
      <c r="G28">
        <f t="shared" si="2"/>
        <v>100</v>
      </c>
      <c r="H28">
        <f t="shared" si="3"/>
        <v>126.50000000000001</v>
      </c>
      <c r="I28">
        <f t="shared" si="4"/>
        <v>0</v>
      </c>
    </row>
    <row r="29" spans="1:9">
      <c r="A29">
        <v>28</v>
      </c>
      <c r="B29" s="4" t="s">
        <v>31</v>
      </c>
      <c r="C29" s="11">
        <v>20</v>
      </c>
      <c r="D29" t="str">
        <f t="shared" si="0"/>
        <v>Small</v>
      </c>
      <c r="E29">
        <f t="shared" si="1"/>
        <v>1</v>
      </c>
      <c r="F29" t="s">
        <v>291</v>
      </c>
      <c r="G29">
        <f t="shared" si="2"/>
        <v>100</v>
      </c>
      <c r="H29">
        <f t="shared" si="3"/>
        <v>0</v>
      </c>
      <c r="I29">
        <f t="shared" si="4"/>
        <v>0</v>
      </c>
    </row>
    <row r="30" spans="1:9">
      <c r="A30">
        <v>29</v>
      </c>
      <c r="B30" s="4" t="s">
        <v>32</v>
      </c>
      <c r="C30" s="11">
        <v>1090</v>
      </c>
      <c r="D30" t="str">
        <f t="shared" si="0"/>
        <v>Large</v>
      </c>
      <c r="E30">
        <f t="shared" si="1"/>
        <v>54.5</v>
      </c>
      <c r="F30" t="s">
        <v>290</v>
      </c>
      <c r="G30">
        <f t="shared" si="2"/>
        <v>0</v>
      </c>
      <c r="H30">
        <f t="shared" si="3"/>
        <v>126.50000000000001</v>
      </c>
      <c r="I30">
        <f t="shared" si="4"/>
        <v>0</v>
      </c>
    </row>
    <row r="31" spans="1:9">
      <c r="A31">
        <v>30</v>
      </c>
      <c r="B31" s="4" t="s">
        <v>33</v>
      </c>
      <c r="C31" s="11">
        <v>5700</v>
      </c>
      <c r="D31" t="str">
        <f t="shared" si="0"/>
        <v>Large</v>
      </c>
      <c r="E31">
        <f t="shared" si="1"/>
        <v>285</v>
      </c>
      <c r="F31" t="s">
        <v>291</v>
      </c>
      <c r="G31">
        <f t="shared" si="2"/>
        <v>0</v>
      </c>
      <c r="H31">
        <f t="shared" si="3"/>
        <v>0</v>
      </c>
      <c r="I31">
        <f t="shared" si="4"/>
        <v>0</v>
      </c>
    </row>
    <row r="32" spans="1:9">
      <c r="A32">
        <v>31</v>
      </c>
      <c r="B32" s="4" t="s">
        <v>34</v>
      </c>
      <c r="C32" s="11">
        <v>8860</v>
      </c>
      <c r="D32" t="str">
        <f t="shared" si="0"/>
        <v>Large</v>
      </c>
      <c r="E32">
        <f t="shared" si="1"/>
        <v>443</v>
      </c>
      <c r="F32" t="s">
        <v>290</v>
      </c>
      <c r="G32">
        <f t="shared" si="2"/>
        <v>0</v>
      </c>
      <c r="H32">
        <f t="shared" si="3"/>
        <v>126.50000000000001</v>
      </c>
      <c r="I32">
        <f t="shared" si="4"/>
        <v>0</v>
      </c>
    </row>
    <row r="33" spans="1:9">
      <c r="A33">
        <v>32</v>
      </c>
      <c r="B33" s="4" t="s">
        <v>35</v>
      </c>
      <c r="C33" s="11">
        <v>5430</v>
      </c>
      <c r="D33" t="str">
        <f t="shared" si="0"/>
        <v>Large</v>
      </c>
      <c r="E33">
        <f t="shared" si="1"/>
        <v>271.5</v>
      </c>
      <c r="F33" t="s">
        <v>292</v>
      </c>
      <c r="G33">
        <f t="shared" si="2"/>
        <v>0</v>
      </c>
      <c r="H33">
        <f t="shared" si="3"/>
        <v>0</v>
      </c>
      <c r="I33">
        <f t="shared" si="4"/>
        <v>257</v>
      </c>
    </row>
    <row r="34" spans="1:9">
      <c r="A34">
        <v>33</v>
      </c>
      <c r="B34" s="4" t="s">
        <v>36</v>
      </c>
      <c r="C34" s="11">
        <v>7700</v>
      </c>
      <c r="D34" t="str">
        <f t="shared" si="0"/>
        <v>Large</v>
      </c>
      <c r="E34">
        <f t="shared" si="1"/>
        <v>385</v>
      </c>
      <c r="F34" t="s">
        <v>291</v>
      </c>
      <c r="G34">
        <f t="shared" si="2"/>
        <v>100</v>
      </c>
      <c r="H34">
        <f t="shared" si="3"/>
        <v>0</v>
      </c>
      <c r="I34">
        <f t="shared" si="4"/>
        <v>0</v>
      </c>
    </row>
    <row r="35" spans="1:9">
      <c r="A35">
        <v>34</v>
      </c>
      <c r="B35" s="4" t="s">
        <v>37</v>
      </c>
      <c r="C35" s="11">
        <v>4160</v>
      </c>
      <c r="D35" t="str">
        <f t="shared" si="0"/>
        <v>Large</v>
      </c>
      <c r="E35">
        <f t="shared" si="1"/>
        <v>208</v>
      </c>
      <c r="F35" t="s">
        <v>291</v>
      </c>
      <c r="G35">
        <f t="shared" si="2"/>
        <v>0</v>
      </c>
      <c r="H35">
        <f t="shared" si="3"/>
        <v>0</v>
      </c>
      <c r="I35">
        <f t="shared" si="4"/>
        <v>0</v>
      </c>
    </row>
    <row r="36" spans="1:9">
      <c r="A36">
        <v>35</v>
      </c>
      <c r="B36" s="4" t="s">
        <v>38</v>
      </c>
      <c r="C36" s="11">
        <v>3030</v>
      </c>
      <c r="D36" t="str">
        <f t="shared" si="0"/>
        <v>Large</v>
      </c>
      <c r="E36">
        <f t="shared" si="1"/>
        <v>151.5</v>
      </c>
      <c r="F36" t="s">
        <v>291</v>
      </c>
      <c r="G36">
        <f t="shared" si="2"/>
        <v>100</v>
      </c>
      <c r="H36">
        <f t="shared" si="3"/>
        <v>0</v>
      </c>
      <c r="I36">
        <f t="shared" si="4"/>
        <v>0</v>
      </c>
    </row>
    <row r="37" spans="1:9">
      <c r="A37">
        <v>36</v>
      </c>
      <c r="B37" s="4" t="s">
        <v>39</v>
      </c>
      <c r="C37" s="11">
        <v>8860</v>
      </c>
      <c r="D37" t="str">
        <f t="shared" si="0"/>
        <v>Large</v>
      </c>
      <c r="E37">
        <f t="shared" si="1"/>
        <v>443</v>
      </c>
      <c r="F37" t="s">
        <v>290</v>
      </c>
      <c r="G37">
        <f t="shared" si="2"/>
        <v>0</v>
      </c>
      <c r="H37">
        <f t="shared" si="3"/>
        <v>126.50000000000001</v>
      </c>
      <c r="I37">
        <f t="shared" si="4"/>
        <v>0</v>
      </c>
    </row>
    <row r="38" spans="1:9">
      <c r="A38">
        <v>37</v>
      </c>
      <c r="B38" s="4" t="s">
        <v>40</v>
      </c>
      <c r="C38" s="11">
        <v>5830</v>
      </c>
      <c r="D38" t="str">
        <f t="shared" si="0"/>
        <v>Large</v>
      </c>
      <c r="E38">
        <f t="shared" si="1"/>
        <v>291.5</v>
      </c>
      <c r="F38" t="s">
        <v>290</v>
      </c>
      <c r="G38">
        <f t="shared" si="2"/>
        <v>0</v>
      </c>
      <c r="H38">
        <f t="shared" si="3"/>
        <v>126.50000000000001</v>
      </c>
      <c r="I38">
        <f t="shared" si="4"/>
        <v>0</v>
      </c>
    </row>
    <row r="39" spans="1:9">
      <c r="A39">
        <v>38</v>
      </c>
      <c r="B39" s="4" t="s">
        <v>41</v>
      </c>
      <c r="C39" s="11">
        <v>7820</v>
      </c>
      <c r="D39" t="str">
        <f t="shared" si="0"/>
        <v>Large</v>
      </c>
      <c r="E39">
        <f t="shared" si="1"/>
        <v>391</v>
      </c>
      <c r="F39" t="s">
        <v>292</v>
      </c>
      <c r="G39">
        <f t="shared" si="2"/>
        <v>0</v>
      </c>
      <c r="H39">
        <f t="shared" si="3"/>
        <v>0</v>
      </c>
      <c r="I39">
        <f t="shared" si="4"/>
        <v>257</v>
      </c>
    </row>
    <row r="40" spans="1:9">
      <c r="A40">
        <v>39</v>
      </c>
      <c r="B40" s="4" t="s">
        <v>42</v>
      </c>
      <c r="C40" s="11">
        <v>6470</v>
      </c>
      <c r="D40" t="str">
        <f t="shared" si="0"/>
        <v>Large</v>
      </c>
      <c r="E40">
        <f t="shared" si="1"/>
        <v>323.5</v>
      </c>
      <c r="F40" t="s">
        <v>292</v>
      </c>
      <c r="G40">
        <f t="shared" si="2"/>
        <v>0</v>
      </c>
      <c r="H40">
        <f t="shared" si="3"/>
        <v>0</v>
      </c>
      <c r="I40">
        <f t="shared" si="4"/>
        <v>257</v>
      </c>
    </row>
    <row r="41" spans="1:9">
      <c r="A41">
        <v>40</v>
      </c>
      <c r="B41" s="4" t="s">
        <v>43</v>
      </c>
      <c r="C41" s="11">
        <v>6340</v>
      </c>
      <c r="D41" t="str">
        <f t="shared" si="0"/>
        <v>Large</v>
      </c>
      <c r="E41">
        <f t="shared" si="1"/>
        <v>317</v>
      </c>
      <c r="F41" t="s">
        <v>291</v>
      </c>
      <c r="G41">
        <f t="shared" si="2"/>
        <v>100</v>
      </c>
      <c r="H41">
        <f t="shared" si="3"/>
        <v>0</v>
      </c>
      <c r="I41">
        <f t="shared" si="4"/>
        <v>0</v>
      </c>
    </row>
    <row r="42" spans="1:9">
      <c r="A42">
        <v>41</v>
      </c>
      <c r="B42" s="4" t="s">
        <v>44</v>
      </c>
      <c r="C42" s="11">
        <v>6750</v>
      </c>
      <c r="D42" t="str">
        <f t="shared" si="0"/>
        <v>Large</v>
      </c>
      <c r="E42">
        <f t="shared" si="1"/>
        <v>337.5</v>
      </c>
      <c r="F42" t="s">
        <v>292</v>
      </c>
      <c r="G42">
        <f t="shared" si="2"/>
        <v>100</v>
      </c>
      <c r="H42">
        <f t="shared" si="3"/>
        <v>0</v>
      </c>
      <c r="I42">
        <f t="shared" si="4"/>
        <v>257</v>
      </c>
    </row>
    <row r="43" spans="1:9">
      <c r="A43">
        <v>42</v>
      </c>
      <c r="B43" s="4" t="s">
        <v>45</v>
      </c>
      <c r="C43" s="11">
        <v>5430</v>
      </c>
      <c r="D43" t="str">
        <f t="shared" si="0"/>
        <v>Large</v>
      </c>
      <c r="E43">
        <f t="shared" si="1"/>
        <v>271.5</v>
      </c>
      <c r="F43" t="s">
        <v>291</v>
      </c>
      <c r="G43">
        <f t="shared" si="2"/>
        <v>0</v>
      </c>
      <c r="H43">
        <f t="shared" si="3"/>
        <v>0</v>
      </c>
      <c r="I43">
        <f t="shared" si="4"/>
        <v>0</v>
      </c>
    </row>
    <row r="44" spans="1:9">
      <c r="A44">
        <v>43</v>
      </c>
      <c r="B44" s="4" t="s">
        <v>46</v>
      </c>
      <c r="C44" s="11">
        <v>5790</v>
      </c>
      <c r="D44" t="str">
        <f t="shared" si="0"/>
        <v>Large</v>
      </c>
      <c r="E44">
        <f t="shared" si="1"/>
        <v>289.5</v>
      </c>
      <c r="F44" t="s">
        <v>292</v>
      </c>
      <c r="G44">
        <f t="shared" si="2"/>
        <v>0</v>
      </c>
      <c r="H44">
        <f t="shared" si="3"/>
        <v>0</v>
      </c>
      <c r="I44">
        <f t="shared" si="4"/>
        <v>257</v>
      </c>
    </row>
    <row r="45" spans="1:9">
      <c r="A45">
        <v>44</v>
      </c>
      <c r="B45" s="4" t="s">
        <v>47</v>
      </c>
      <c r="C45" s="11">
        <v>2910</v>
      </c>
      <c r="D45" t="str">
        <f t="shared" si="0"/>
        <v>Large</v>
      </c>
      <c r="E45">
        <f t="shared" si="1"/>
        <v>145.5</v>
      </c>
      <c r="F45" t="s">
        <v>290</v>
      </c>
      <c r="G45">
        <f t="shared" si="2"/>
        <v>100</v>
      </c>
      <c r="H45">
        <f t="shared" si="3"/>
        <v>126.50000000000001</v>
      </c>
      <c r="I45">
        <f t="shared" si="4"/>
        <v>0</v>
      </c>
    </row>
    <row r="46" spans="1:9">
      <c r="A46">
        <v>45</v>
      </c>
      <c r="B46" s="4" t="s">
        <v>48</v>
      </c>
      <c r="C46" s="11">
        <v>6320</v>
      </c>
      <c r="D46" t="str">
        <f t="shared" si="0"/>
        <v>Large</v>
      </c>
      <c r="E46">
        <f t="shared" si="1"/>
        <v>316</v>
      </c>
      <c r="F46" t="s">
        <v>290</v>
      </c>
      <c r="G46">
        <f t="shared" si="2"/>
        <v>0</v>
      </c>
      <c r="H46">
        <f t="shared" si="3"/>
        <v>126.50000000000001</v>
      </c>
      <c r="I46">
        <f t="shared" si="4"/>
        <v>0</v>
      </c>
    </row>
    <row r="47" spans="1:9">
      <c r="A47">
        <v>46</v>
      </c>
      <c r="B47" s="4" t="s">
        <v>49</v>
      </c>
      <c r="C47" s="11">
        <v>6280</v>
      </c>
      <c r="D47" t="str">
        <f t="shared" si="0"/>
        <v>Large</v>
      </c>
      <c r="E47">
        <f t="shared" si="1"/>
        <v>314</v>
      </c>
      <c r="F47" t="s">
        <v>290</v>
      </c>
      <c r="G47">
        <f t="shared" si="2"/>
        <v>0</v>
      </c>
      <c r="H47">
        <f t="shared" si="3"/>
        <v>126.50000000000001</v>
      </c>
      <c r="I47">
        <f t="shared" si="4"/>
        <v>0</v>
      </c>
    </row>
    <row r="48" spans="1:9">
      <c r="A48">
        <v>47</v>
      </c>
      <c r="B48" s="4" t="s">
        <v>50</v>
      </c>
      <c r="C48" s="11">
        <v>2400</v>
      </c>
      <c r="D48" t="str">
        <f t="shared" si="0"/>
        <v>Large</v>
      </c>
      <c r="E48">
        <f t="shared" si="1"/>
        <v>120</v>
      </c>
      <c r="F48" t="s">
        <v>291</v>
      </c>
      <c r="G48">
        <f t="shared" si="2"/>
        <v>0</v>
      </c>
      <c r="H48">
        <f t="shared" si="3"/>
        <v>0</v>
      </c>
      <c r="I48">
        <f t="shared" si="4"/>
        <v>0</v>
      </c>
    </row>
    <row r="49" spans="1:9">
      <c r="A49">
        <v>48</v>
      </c>
      <c r="B49" s="4" t="s">
        <v>51</v>
      </c>
      <c r="C49" s="11">
        <v>2640</v>
      </c>
      <c r="D49" t="str">
        <f t="shared" si="0"/>
        <v>Large</v>
      </c>
      <c r="E49">
        <f t="shared" si="1"/>
        <v>132</v>
      </c>
      <c r="F49" t="s">
        <v>291</v>
      </c>
      <c r="G49">
        <f t="shared" si="2"/>
        <v>20</v>
      </c>
      <c r="H49">
        <f t="shared" si="3"/>
        <v>0</v>
      </c>
      <c r="I49">
        <f t="shared" si="4"/>
        <v>0</v>
      </c>
    </row>
    <row r="50" spans="1:9">
      <c r="A50">
        <v>49</v>
      </c>
      <c r="B50" s="4" t="s">
        <v>52</v>
      </c>
      <c r="C50" s="11">
        <v>1260</v>
      </c>
      <c r="D50" t="str">
        <f t="shared" si="0"/>
        <v>Large</v>
      </c>
      <c r="E50">
        <f t="shared" si="1"/>
        <v>63</v>
      </c>
      <c r="F50" t="s">
        <v>290</v>
      </c>
      <c r="G50">
        <f t="shared" si="2"/>
        <v>0</v>
      </c>
      <c r="H50">
        <f t="shared" si="3"/>
        <v>126.50000000000001</v>
      </c>
      <c r="I50">
        <f t="shared" si="4"/>
        <v>0</v>
      </c>
    </row>
    <row r="51" spans="1:9">
      <c r="A51">
        <v>50</v>
      </c>
      <c r="B51" s="4" t="s">
        <v>53</v>
      </c>
      <c r="C51" s="11">
        <v>5470</v>
      </c>
      <c r="D51" t="str">
        <f t="shared" si="0"/>
        <v>Large</v>
      </c>
      <c r="E51">
        <f t="shared" si="1"/>
        <v>273.5</v>
      </c>
      <c r="F51" t="s">
        <v>290</v>
      </c>
      <c r="G51">
        <f t="shared" si="2"/>
        <v>100</v>
      </c>
      <c r="H51">
        <f t="shared" si="3"/>
        <v>126.50000000000001</v>
      </c>
      <c r="I51">
        <f t="shared" si="4"/>
        <v>0</v>
      </c>
    </row>
    <row r="52" spans="1:9">
      <c r="A52">
        <v>51</v>
      </c>
      <c r="B52" s="4" t="s">
        <v>54</v>
      </c>
      <c r="C52" s="11">
        <v>3980</v>
      </c>
      <c r="D52" t="str">
        <f t="shared" si="0"/>
        <v>Large</v>
      </c>
      <c r="E52">
        <f t="shared" si="1"/>
        <v>199</v>
      </c>
      <c r="F52" t="s">
        <v>291</v>
      </c>
      <c r="G52">
        <f t="shared" si="2"/>
        <v>0</v>
      </c>
      <c r="H52">
        <f t="shared" si="3"/>
        <v>0</v>
      </c>
      <c r="I52">
        <f t="shared" si="4"/>
        <v>0</v>
      </c>
    </row>
    <row r="53" spans="1:9">
      <c r="A53">
        <v>52</v>
      </c>
      <c r="B53" s="4" t="s">
        <v>55</v>
      </c>
      <c r="C53" s="11">
        <v>5720</v>
      </c>
      <c r="D53" t="str">
        <f t="shared" si="0"/>
        <v>Large</v>
      </c>
      <c r="E53">
        <f t="shared" si="1"/>
        <v>286</v>
      </c>
      <c r="F53" t="s">
        <v>292</v>
      </c>
      <c r="G53">
        <f t="shared" si="2"/>
        <v>0</v>
      </c>
      <c r="H53">
        <f t="shared" si="3"/>
        <v>0</v>
      </c>
      <c r="I53">
        <f t="shared" si="4"/>
        <v>257</v>
      </c>
    </row>
    <row r="54" spans="1:9">
      <c r="A54">
        <v>53</v>
      </c>
      <c r="B54" s="4" t="s">
        <v>56</v>
      </c>
      <c r="C54" s="11">
        <v>3200</v>
      </c>
      <c r="D54" t="str">
        <f t="shared" si="0"/>
        <v>Large</v>
      </c>
      <c r="E54">
        <f t="shared" si="1"/>
        <v>160</v>
      </c>
      <c r="F54" t="s">
        <v>292</v>
      </c>
      <c r="G54">
        <f t="shared" si="2"/>
        <v>100</v>
      </c>
      <c r="H54">
        <f t="shared" si="3"/>
        <v>0</v>
      </c>
      <c r="I54">
        <f t="shared" si="4"/>
        <v>257</v>
      </c>
    </row>
    <row r="55" spans="1:9">
      <c r="A55">
        <v>54</v>
      </c>
      <c r="B55" s="4" t="s">
        <v>57</v>
      </c>
      <c r="C55" s="11">
        <v>720</v>
      </c>
      <c r="D55" t="str">
        <f t="shared" si="0"/>
        <v>Medium</v>
      </c>
      <c r="E55">
        <f t="shared" si="1"/>
        <v>36</v>
      </c>
      <c r="F55" t="s">
        <v>292</v>
      </c>
      <c r="G55">
        <f t="shared" si="2"/>
        <v>0</v>
      </c>
      <c r="H55">
        <f t="shared" si="3"/>
        <v>0</v>
      </c>
      <c r="I55">
        <f t="shared" si="4"/>
        <v>57</v>
      </c>
    </row>
    <row r="56" spans="1:9">
      <c r="A56">
        <v>55</v>
      </c>
      <c r="B56" s="4" t="s">
        <v>58</v>
      </c>
      <c r="C56" s="11">
        <v>690</v>
      </c>
      <c r="D56" t="str">
        <f t="shared" si="0"/>
        <v>Medium</v>
      </c>
      <c r="E56">
        <f t="shared" si="1"/>
        <v>34.5</v>
      </c>
      <c r="F56" t="s">
        <v>291</v>
      </c>
      <c r="G56">
        <f t="shared" si="2"/>
        <v>100</v>
      </c>
      <c r="H56">
        <f t="shared" si="3"/>
        <v>0</v>
      </c>
      <c r="I56">
        <f t="shared" si="4"/>
        <v>0</v>
      </c>
    </row>
    <row r="57" spans="1:9">
      <c r="A57">
        <v>56</v>
      </c>
      <c r="B57" s="4" t="s">
        <v>59</v>
      </c>
      <c r="C57" s="11">
        <v>3830</v>
      </c>
      <c r="D57" t="str">
        <f t="shared" si="0"/>
        <v>Large</v>
      </c>
      <c r="E57">
        <f t="shared" si="1"/>
        <v>191.5</v>
      </c>
      <c r="F57" t="s">
        <v>292</v>
      </c>
      <c r="G57">
        <f t="shared" si="2"/>
        <v>0</v>
      </c>
      <c r="H57">
        <f t="shared" si="3"/>
        <v>0</v>
      </c>
      <c r="I57">
        <f t="shared" si="4"/>
        <v>257</v>
      </c>
    </row>
    <row r="58" spans="1:9">
      <c r="A58">
        <v>57</v>
      </c>
      <c r="B58" s="4" t="s">
        <v>60</v>
      </c>
      <c r="C58" s="11">
        <v>2770</v>
      </c>
      <c r="D58" t="str">
        <f t="shared" si="0"/>
        <v>Large</v>
      </c>
      <c r="E58">
        <f t="shared" si="1"/>
        <v>138.5</v>
      </c>
      <c r="F58" t="s">
        <v>291</v>
      </c>
      <c r="G58">
        <f t="shared" si="2"/>
        <v>0</v>
      </c>
      <c r="H58">
        <f t="shared" si="3"/>
        <v>0</v>
      </c>
      <c r="I58">
        <f t="shared" si="4"/>
        <v>0</v>
      </c>
    </row>
    <row r="59" spans="1:9">
      <c r="A59">
        <v>58</v>
      </c>
      <c r="B59" s="4" t="s">
        <v>61</v>
      </c>
      <c r="C59" s="11">
        <v>6540</v>
      </c>
      <c r="D59" t="str">
        <f t="shared" si="0"/>
        <v>Large</v>
      </c>
      <c r="E59">
        <f t="shared" si="1"/>
        <v>327</v>
      </c>
      <c r="F59" t="s">
        <v>292</v>
      </c>
      <c r="G59">
        <f t="shared" si="2"/>
        <v>0</v>
      </c>
      <c r="H59">
        <f t="shared" si="3"/>
        <v>0</v>
      </c>
      <c r="I59">
        <f t="shared" si="4"/>
        <v>257</v>
      </c>
    </row>
    <row r="60" spans="1:9">
      <c r="A60">
        <v>59</v>
      </c>
      <c r="B60" s="4" t="s">
        <v>62</v>
      </c>
      <c r="C60" s="11">
        <v>5320</v>
      </c>
      <c r="D60" t="str">
        <f t="shared" si="0"/>
        <v>Large</v>
      </c>
      <c r="E60">
        <f t="shared" si="1"/>
        <v>266</v>
      </c>
      <c r="F60" t="s">
        <v>292</v>
      </c>
      <c r="G60">
        <f t="shared" si="2"/>
        <v>0</v>
      </c>
      <c r="H60">
        <f t="shared" si="3"/>
        <v>0</v>
      </c>
      <c r="I60">
        <f t="shared" si="4"/>
        <v>257</v>
      </c>
    </row>
    <row r="61" spans="1:9">
      <c r="A61">
        <v>60</v>
      </c>
      <c r="B61" s="4" t="s">
        <v>63</v>
      </c>
      <c r="C61" s="11">
        <v>9880</v>
      </c>
      <c r="D61" t="str">
        <f t="shared" si="0"/>
        <v>Large</v>
      </c>
      <c r="E61">
        <f t="shared" si="1"/>
        <v>494</v>
      </c>
      <c r="F61" t="s">
        <v>291</v>
      </c>
      <c r="G61">
        <f t="shared" si="2"/>
        <v>0</v>
      </c>
      <c r="H61">
        <f t="shared" si="3"/>
        <v>0</v>
      </c>
      <c r="I61">
        <f t="shared" si="4"/>
        <v>0</v>
      </c>
    </row>
    <row r="62" spans="1:9">
      <c r="A62">
        <v>61</v>
      </c>
      <c r="B62" s="4" t="s">
        <v>64</v>
      </c>
      <c r="C62" s="11">
        <v>6430</v>
      </c>
      <c r="D62" t="str">
        <f t="shared" si="0"/>
        <v>Large</v>
      </c>
      <c r="E62">
        <f t="shared" si="1"/>
        <v>321.5</v>
      </c>
      <c r="F62" t="s">
        <v>292</v>
      </c>
      <c r="G62">
        <f t="shared" si="2"/>
        <v>0</v>
      </c>
      <c r="H62">
        <f t="shared" si="3"/>
        <v>0</v>
      </c>
      <c r="I62">
        <f t="shared" si="4"/>
        <v>257</v>
      </c>
    </row>
    <row r="63" spans="1:9">
      <c r="A63">
        <v>62</v>
      </c>
      <c r="B63" s="4" t="s">
        <v>65</v>
      </c>
      <c r="C63" s="11">
        <v>8610</v>
      </c>
      <c r="D63" t="str">
        <f t="shared" si="0"/>
        <v>Large</v>
      </c>
      <c r="E63">
        <f t="shared" si="1"/>
        <v>430.5</v>
      </c>
      <c r="F63" t="s">
        <v>291</v>
      </c>
      <c r="G63">
        <f t="shared" si="2"/>
        <v>20</v>
      </c>
      <c r="H63">
        <f t="shared" si="3"/>
        <v>0</v>
      </c>
      <c r="I63">
        <f t="shared" si="4"/>
        <v>0</v>
      </c>
    </row>
    <row r="64" spans="1:9">
      <c r="A64">
        <v>63</v>
      </c>
      <c r="B64" s="4" t="s">
        <v>66</v>
      </c>
      <c r="C64" s="11">
        <v>7530</v>
      </c>
      <c r="D64" t="str">
        <f t="shared" si="0"/>
        <v>Large</v>
      </c>
      <c r="E64">
        <f t="shared" si="1"/>
        <v>376.5</v>
      </c>
      <c r="F64" t="s">
        <v>292</v>
      </c>
      <c r="G64">
        <f t="shared" si="2"/>
        <v>100</v>
      </c>
      <c r="H64">
        <f t="shared" si="3"/>
        <v>0</v>
      </c>
      <c r="I64">
        <f t="shared" si="4"/>
        <v>257</v>
      </c>
    </row>
    <row r="65" spans="1:9">
      <c r="A65">
        <v>64</v>
      </c>
      <c r="B65" s="4" t="s">
        <v>67</v>
      </c>
      <c r="C65" s="11">
        <v>5910</v>
      </c>
      <c r="D65" t="str">
        <f t="shared" si="0"/>
        <v>Large</v>
      </c>
      <c r="E65">
        <f t="shared" si="1"/>
        <v>295.5</v>
      </c>
      <c r="F65" t="s">
        <v>292</v>
      </c>
      <c r="G65">
        <f t="shared" si="2"/>
        <v>0</v>
      </c>
      <c r="H65">
        <f t="shared" si="3"/>
        <v>0</v>
      </c>
      <c r="I65">
        <f t="shared" si="4"/>
        <v>257</v>
      </c>
    </row>
    <row r="66" spans="1:9">
      <c r="A66">
        <v>65</v>
      </c>
      <c r="B66" s="4" t="s">
        <v>68</v>
      </c>
      <c r="C66" s="11">
        <v>3820</v>
      </c>
      <c r="D66" t="str">
        <f t="shared" si="0"/>
        <v>Large</v>
      </c>
      <c r="E66">
        <f t="shared" si="1"/>
        <v>191</v>
      </c>
      <c r="F66" t="s">
        <v>292</v>
      </c>
      <c r="G66">
        <f t="shared" si="2"/>
        <v>100</v>
      </c>
      <c r="H66">
        <f t="shared" si="3"/>
        <v>0</v>
      </c>
      <c r="I66">
        <f t="shared" si="4"/>
        <v>257</v>
      </c>
    </row>
    <row r="67" spans="1:9">
      <c r="A67">
        <v>66</v>
      </c>
      <c r="B67" s="4" t="s">
        <v>69</v>
      </c>
      <c r="C67" s="11">
        <v>5080</v>
      </c>
      <c r="D67" t="str">
        <f t="shared" ref="D67:D130" si="5">IF(C67&lt;100,"Small",IF(C67&lt;1000,"Medium",IF(C67&lt;10000,"Large")))</f>
        <v>Large</v>
      </c>
      <c r="E67">
        <f t="shared" ref="E67:E130" si="6">C67*0.05</f>
        <v>254</v>
      </c>
      <c r="F67" t="s">
        <v>290</v>
      </c>
      <c r="G67">
        <f t="shared" ref="G67:G130" si="7">IF(AND(F74="MCR",D74="Small"),2,IF(AND(F74="MCR",D74="Medium"),20,IF(AND(F74="MCR",D74="Large"),100,0)))</f>
        <v>0</v>
      </c>
      <c r="H67">
        <f t="shared" ref="H67:H130" si="8">1.1*IF(AND(F67="CDU",D67="Small"),15,IF(AND(F67="CDU",D67="Medium"),35,IF(AND(F67="CDU",D67="Large"),115,0)))</f>
        <v>126.50000000000001</v>
      </c>
      <c r="I67">
        <f t="shared" ref="I67:I130" si="9">IF(AND(F67="ISB",D67="Small"),7,IF(AND(F67="ISB",D67="Medium"),57,IF(AND(F67="ISB",D67="Large"),257,0)))</f>
        <v>0</v>
      </c>
    </row>
    <row r="68" spans="1:9">
      <c r="A68">
        <v>67</v>
      </c>
      <c r="B68" s="4" t="s">
        <v>70</v>
      </c>
      <c r="C68" s="11">
        <v>1300</v>
      </c>
      <c r="D68" t="str">
        <f t="shared" si="5"/>
        <v>Large</v>
      </c>
      <c r="E68">
        <f t="shared" si="6"/>
        <v>65</v>
      </c>
      <c r="F68" t="s">
        <v>292</v>
      </c>
      <c r="G68">
        <f t="shared" si="7"/>
        <v>0</v>
      </c>
      <c r="H68">
        <f t="shared" si="8"/>
        <v>0</v>
      </c>
      <c r="I68">
        <f t="shared" si="9"/>
        <v>257</v>
      </c>
    </row>
    <row r="69" spans="1:9">
      <c r="A69">
        <v>68</v>
      </c>
      <c r="B69" s="4" t="s">
        <v>71</v>
      </c>
      <c r="C69" s="11">
        <v>9690</v>
      </c>
      <c r="D69" t="str">
        <f t="shared" si="5"/>
        <v>Large</v>
      </c>
      <c r="E69">
        <f t="shared" si="6"/>
        <v>484.5</v>
      </c>
      <c r="F69" t="s">
        <v>292</v>
      </c>
      <c r="G69">
        <f t="shared" si="7"/>
        <v>20</v>
      </c>
      <c r="H69">
        <f t="shared" si="8"/>
        <v>0</v>
      </c>
      <c r="I69">
        <f t="shared" si="9"/>
        <v>257</v>
      </c>
    </row>
    <row r="70" spans="1:9">
      <c r="A70">
        <v>69</v>
      </c>
      <c r="B70" s="4" t="s">
        <v>72</v>
      </c>
      <c r="C70" s="11">
        <v>670</v>
      </c>
      <c r="D70" t="str">
        <f t="shared" si="5"/>
        <v>Medium</v>
      </c>
      <c r="E70">
        <f t="shared" si="6"/>
        <v>33.5</v>
      </c>
      <c r="F70" t="s">
        <v>291</v>
      </c>
      <c r="G70">
        <f t="shared" si="7"/>
        <v>0</v>
      </c>
      <c r="H70">
        <f t="shared" si="8"/>
        <v>0</v>
      </c>
      <c r="I70">
        <f t="shared" si="9"/>
        <v>0</v>
      </c>
    </row>
    <row r="71" spans="1:9">
      <c r="A71">
        <v>70</v>
      </c>
      <c r="B71" s="4" t="s">
        <v>73</v>
      </c>
      <c r="C71" s="11">
        <v>9900</v>
      </c>
      <c r="D71" t="str">
        <f>IF(C71&lt;100,"Small",IF(C71&lt;1000,"Medium",IF(C71&lt;10000,"Large","Large")))</f>
        <v>Large</v>
      </c>
      <c r="E71">
        <f t="shared" si="6"/>
        <v>495</v>
      </c>
      <c r="F71" t="s">
        <v>291</v>
      </c>
      <c r="G71">
        <f t="shared" si="7"/>
        <v>0</v>
      </c>
      <c r="H71">
        <f t="shared" si="8"/>
        <v>0</v>
      </c>
      <c r="I71">
        <f t="shared" si="9"/>
        <v>0</v>
      </c>
    </row>
    <row r="72" spans="1:9">
      <c r="A72">
        <v>71</v>
      </c>
      <c r="B72" s="4" t="s">
        <v>74</v>
      </c>
      <c r="C72" s="11">
        <v>870</v>
      </c>
      <c r="D72" t="str">
        <f t="shared" si="5"/>
        <v>Medium</v>
      </c>
      <c r="E72">
        <f t="shared" si="6"/>
        <v>43.5</v>
      </c>
      <c r="F72" t="s">
        <v>292</v>
      </c>
      <c r="G72">
        <f t="shared" si="7"/>
        <v>100</v>
      </c>
      <c r="H72">
        <f t="shared" si="8"/>
        <v>0</v>
      </c>
      <c r="I72">
        <f t="shared" si="9"/>
        <v>57</v>
      </c>
    </row>
    <row r="73" spans="1:9">
      <c r="A73">
        <v>72</v>
      </c>
      <c r="B73" s="4" t="s">
        <v>75</v>
      </c>
      <c r="C73" s="11">
        <v>8500</v>
      </c>
      <c r="D73" t="str">
        <f t="shared" si="5"/>
        <v>Large</v>
      </c>
      <c r="E73">
        <f t="shared" si="6"/>
        <v>425</v>
      </c>
      <c r="F73" t="s">
        <v>291</v>
      </c>
      <c r="G73">
        <f t="shared" si="7"/>
        <v>0</v>
      </c>
      <c r="H73">
        <f t="shared" si="8"/>
        <v>0</v>
      </c>
      <c r="I73">
        <f t="shared" si="9"/>
        <v>0</v>
      </c>
    </row>
    <row r="74" spans="1:9">
      <c r="A74">
        <v>73</v>
      </c>
      <c r="B74" s="4" t="s">
        <v>76</v>
      </c>
      <c r="C74" s="11">
        <v>3950</v>
      </c>
      <c r="D74" t="str">
        <f t="shared" si="5"/>
        <v>Large</v>
      </c>
      <c r="E74">
        <f t="shared" si="6"/>
        <v>197.5</v>
      </c>
      <c r="F74" t="s">
        <v>290</v>
      </c>
      <c r="G74">
        <f t="shared" si="7"/>
        <v>0</v>
      </c>
      <c r="H74">
        <f t="shared" si="8"/>
        <v>126.50000000000001</v>
      </c>
      <c r="I74">
        <f t="shared" si="9"/>
        <v>0</v>
      </c>
    </row>
    <row r="75" spans="1:9">
      <c r="A75">
        <v>74</v>
      </c>
      <c r="B75" s="4" t="s">
        <v>77</v>
      </c>
      <c r="C75" s="11">
        <v>8500</v>
      </c>
      <c r="D75" t="str">
        <f t="shared" si="5"/>
        <v>Large</v>
      </c>
      <c r="E75">
        <f t="shared" si="6"/>
        <v>425</v>
      </c>
      <c r="F75" t="s">
        <v>290</v>
      </c>
      <c r="G75">
        <f t="shared" si="7"/>
        <v>0</v>
      </c>
      <c r="H75">
        <f t="shared" si="8"/>
        <v>126.50000000000001</v>
      </c>
      <c r="I75">
        <f t="shared" si="9"/>
        <v>0</v>
      </c>
    </row>
    <row r="76" spans="1:9">
      <c r="A76">
        <v>75</v>
      </c>
      <c r="B76" s="4" t="s">
        <v>78</v>
      </c>
      <c r="C76" s="11">
        <v>250</v>
      </c>
      <c r="D76" t="str">
        <f t="shared" si="5"/>
        <v>Medium</v>
      </c>
      <c r="E76">
        <f t="shared" si="6"/>
        <v>12.5</v>
      </c>
      <c r="F76" t="s">
        <v>291</v>
      </c>
      <c r="G76">
        <f t="shared" si="7"/>
        <v>0</v>
      </c>
      <c r="H76">
        <f t="shared" si="8"/>
        <v>0</v>
      </c>
      <c r="I76">
        <f t="shared" si="9"/>
        <v>0</v>
      </c>
    </row>
    <row r="77" spans="1:9">
      <c r="A77">
        <v>76</v>
      </c>
      <c r="B77" s="4" t="s">
        <v>79</v>
      </c>
      <c r="C77" s="11">
        <v>8170</v>
      </c>
      <c r="D77" t="str">
        <f t="shared" si="5"/>
        <v>Large</v>
      </c>
      <c r="E77">
        <f t="shared" si="6"/>
        <v>408.5</v>
      </c>
      <c r="F77" t="s">
        <v>292</v>
      </c>
      <c r="G77">
        <f t="shared" si="7"/>
        <v>100</v>
      </c>
      <c r="H77">
        <f t="shared" si="8"/>
        <v>0</v>
      </c>
      <c r="I77">
        <f t="shared" si="9"/>
        <v>257</v>
      </c>
    </row>
    <row r="78" spans="1:9">
      <c r="A78">
        <v>77</v>
      </c>
      <c r="B78" s="4" t="s">
        <v>80</v>
      </c>
      <c r="C78" s="11">
        <v>3730</v>
      </c>
      <c r="D78" t="str">
        <f t="shared" si="5"/>
        <v>Large</v>
      </c>
      <c r="E78">
        <f t="shared" si="6"/>
        <v>186.5</v>
      </c>
      <c r="F78" t="s">
        <v>292</v>
      </c>
      <c r="G78">
        <f t="shared" si="7"/>
        <v>0</v>
      </c>
      <c r="H78">
        <f t="shared" si="8"/>
        <v>0</v>
      </c>
      <c r="I78">
        <f t="shared" si="9"/>
        <v>257</v>
      </c>
    </row>
    <row r="79" spans="1:9">
      <c r="A79">
        <v>78</v>
      </c>
      <c r="B79" s="4" t="s">
        <v>81</v>
      </c>
      <c r="C79" s="11">
        <v>5290</v>
      </c>
      <c r="D79" t="str">
        <f t="shared" si="5"/>
        <v>Large</v>
      </c>
      <c r="E79">
        <f t="shared" si="6"/>
        <v>264.5</v>
      </c>
      <c r="F79" t="s">
        <v>291</v>
      </c>
      <c r="G79">
        <f t="shared" si="7"/>
        <v>100</v>
      </c>
      <c r="H79">
        <f t="shared" si="8"/>
        <v>0</v>
      </c>
      <c r="I79">
        <f t="shared" si="9"/>
        <v>0</v>
      </c>
    </row>
    <row r="80" spans="1:9">
      <c r="A80">
        <v>79</v>
      </c>
      <c r="B80" s="4" t="s">
        <v>82</v>
      </c>
      <c r="C80" s="11">
        <v>4360</v>
      </c>
      <c r="D80" t="str">
        <f t="shared" si="5"/>
        <v>Large</v>
      </c>
      <c r="E80">
        <f t="shared" si="6"/>
        <v>218</v>
      </c>
      <c r="F80" t="s">
        <v>290</v>
      </c>
      <c r="G80">
        <f t="shared" si="7"/>
        <v>100</v>
      </c>
      <c r="H80">
        <f t="shared" si="8"/>
        <v>126.50000000000001</v>
      </c>
      <c r="I80">
        <f t="shared" si="9"/>
        <v>0</v>
      </c>
    </row>
    <row r="81" spans="1:9">
      <c r="A81">
        <v>80</v>
      </c>
      <c r="B81" s="4" t="s">
        <v>83</v>
      </c>
      <c r="C81" s="11">
        <v>3740</v>
      </c>
      <c r="D81" t="str">
        <f t="shared" si="5"/>
        <v>Large</v>
      </c>
      <c r="E81">
        <f t="shared" si="6"/>
        <v>187</v>
      </c>
      <c r="F81" t="s">
        <v>292</v>
      </c>
      <c r="G81">
        <f t="shared" si="7"/>
        <v>0</v>
      </c>
      <c r="H81">
        <f t="shared" si="8"/>
        <v>0</v>
      </c>
      <c r="I81">
        <f t="shared" si="9"/>
        <v>257</v>
      </c>
    </row>
    <row r="82" spans="1:9">
      <c r="A82">
        <v>81</v>
      </c>
      <c r="B82" s="4" t="s">
        <v>84</v>
      </c>
      <c r="C82" s="11">
        <v>1670</v>
      </c>
      <c r="D82" t="str">
        <f t="shared" si="5"/>
        <v>Large</v>
      </c>
      <c r="E82">
        <f t="shared" si="6"/>
        <v>83.5</v>
      </c>
      <c r="F82" t="s">
        <v>292</v>
      </c>
      <c r="G82">
        <f t="shared" si="7"/>
        <v>100</v>
      </c>
      <c r="H82">
        <f t="shared" si="8"/>
        <v>0</v>
      </c>
      <c r="I82">
        <f t="shared" si="9"/>
        <v>257</v>
      </c>
    </row>
    <row r="83" spans="1:9">
      <c r="A83">
        <v>82</v>
      </c>
      <c r="B83" s="4" t="s">
        <v>85</v>
      </c>
      <c r="C83" s="11">
        <v>4220</v>
      </c>
      <c r="D83" t="str">
        <f t="shared" si="5"/>
        <v>Large</v>
      </c>
      <c r="E83">
        <f t="shared" si="6"/>
        <v>211</v>
      </c>
      <c r="F83" t="s">
        <v>290</v>
      </c>
      <c r="G83">
        <f t="shared" si="7"/>
        <v>100</v>
      </c>
      <c r="H83">
        <f t="shared" si="8"/>
        <v>126.50000000000001</v>
      </c>
      <c r="I83">
        <f t="shared" si="9"/>
        <v>0</v>
      </c>
    </row>
    <row r="84" spans="1:9">
      <c r="A84">
        <v>83</v>
      </c>
      <c r="B84" s="4" t="s">
        <v>86</v>
      </c>
      <c r="C84" s="11">
        <v>8120</v>
      </c>
      <c r="D84" t="str">
        <f t="shared" si="5"/>
        <v>Large</v>
      </c>
      <c r="E84">
        <f t="shared" si="6"/>
        <v>406</v>
      </c>
      <c r="F84" t="s">
        <v>291</v>
      </c>
      <c r="G84">
        <f t="shared" si="7"/>
        <v>0</v>
      </c>
      <c r="H84">
        <f t="shared" si="8"/>
        <v>0</v>
      </c>
      <c r="I84">
        <f t="shared" si="9"/>
        <v>0</v>
      </c>
    </row>
    <row r="85" spans="1:9">
      <c r="A85">
        <v>84</v>
      </c>
      <c r="B85" s="4" t="s">
        <v>87</v>
      </c>
      <c r="C85" s="11">
        <v>4460</v>
      </c>
      <c r="D85" t="str">
        <f t="shared" si="5"/>
        <v>Large</v>
      </c>
      <c r="E85">
        <f t="shared" si="6"/>
        <v>223</v>
      </c>
      <c r="F85" t="s">
        <v>290</v>
      </c>
      <c r="G85">
        <f t="shared" si="7"/>
        <v>0</v>
      </c>
      <c r="H85">
        <f t="shared" si="8"/>
        <v>126.50000000000001</v>
      </c>
      <c r="I85">
        <f t="shared" si="9"/>
        <v>0</v>
      </c>
    </row>
    <row r="86" spans="1:9">
      <c r="A86">
        <v>85</v>
      </c>
      <c r="B86" s="4" t="s">
        <v>88</v>
      </c>
      <c r="C86" s="11">
        <v>7810</v>
      </c>
      <c r="D86" t="str">
        <f t="shared" si="5"/>
        <v>Large</v>
      </c>
      <c r="E86">
        <f t="shared" si="6"/>
        <v>390.5</v>
      </c>
      <c r="F86" t="s">
        <v>291</v>
      </c>
      <c r="G86">
        <f t="shared" si="7"/>
        <v>0</v>
      </c>
      <c r="H86">
        <f t="shared" si="8"/>
        <v>0</v>
      </c>
      <c r="I86">
        <f t="shared" si="9"/>
        <v>0</v>
      </c>
    </row>
    <row r="87" spans="1:9">
      <c r="A87">
        <v>86</v>
      </c>
      <c r="B87" s="4" t="s">
        <v>89</v>
      </c>
      <c r="C87" s="11">
        <v>4510</v>
      </c>
      <c r="D87" t="str">
        <f t="shared" si="5"/>
        <v>Large</v>
      </c>
      <c r="E87">
        <f t="shared" si="6"/>
        <v>225.5</v>
      </c>
      <c r="F87" t="s">
        <v>291</v>
      </c>
      <c r="G87">
        <f t="shared" si="7"/>
        <v>100</v>
      </c>
      <c r="H87">
        <f t="shared" si="8"/>
        <v>0</v>
      </c>
      <c r="I87">
        <f t="shared" si="9"/>
        <v>0</v>
      </c>
    </row>
    <row r="88" spans="1:9">
      <c r="A88">
        <v>87</v>
      </c>
      <c r="B88" s="4" t="s">
        <v>90</v>
      </c>
      <c r="C88" s="11">
        <v>7110</v>
      </c>
      <c r="D88" t="str">
        <f t="shared" si="5"/>
        <v>Large</v>
      </c>
      <c r="E88">
        <f t="shared" si="6"/>
        <v>355.5</v>
      </c>
      <c r="F88" t="s">
        <v>290</v>
      </c>
      <c r="G88">
        <f t="shared" si="7"/>
        <v>0</v>
      </c>
      <c r="H88">
        <f t="shared" si="8"/>
        <v>126.50000000000001</v>
      </c>
      <c r="I88">
        <f t="shared" si="9"/>
        <v>0</v>
      </c>
    </row>
    <row r="89" spans="1:9">
      <c r="A89">
        <v>88</v>
      </c>
      <c r="B89" s="4" t="s">
        <v>91</v>
      </c>
      <c r="C89" s="11">
        <v>3850</v>
      </c>
      <c r="D89" t="str">
        <f t="shared" si="5"/>
        <v>Large</v>
      </c>
      <c r="E89">
        <f t="shared" si="6"/>
        <v>192.5</v>
      </c>
      <c r="F89" t="s">
        <v>291</v>
      </c>
      <c r="G89">
        <f t="shared" si="7"/>
        <v>0</v>
      </c>
      <c r="H89">
        <f t="shared" si="8"/>
        <v>0</v>
      </c>
      <c r="I89">
        <f t="shared" si="9"/>
        <v>0</v>
      </c>
    </row>
    <row r="90" spans="1:9">
      <c r="A90">
        <v>89</v>
      </c>
      <c r="B90" s="4" t="s">
        <v>92</v>
      </c>
      <c r="C90" s="11">
        <v>3180</v>
      </c>
      <c r="D90" t="str">
        <f t="shared" si="5"/>
        <v>Large</v>
      </c>
      <c r="E90">
        <f t="shared" si="6"/>
        <v>159</v>
      </c>
      <c r="F90" t="s">
        <v>291</v>
      </c>
      <c r="G90">
        <f t="shared" si="7"/>
        <v>0</v>
      </c>
      <c r="H90">
        <f t="shared" si="8"/>
        <v>0</v>
      </c>
      <c r="I90">
        <f t="shared" si="9"/>
        <v>0</v>
      </c>
    </row>
    <row r="91" spans="1:9">
      <c r="A91">
        <v>90</v>
      </c>
      <c r="B91" s="4" t="s">
        <v>93</v>
      </c>
      <c r="C91" s="11">
        <v>5920</v>
      </c>
      <c r="D91" t="str">
        <f t="shared" si="5"/>
        <v>Large</v>
      </c>
      <c r="E91">
        <f t="shared" si="6"/>
        <v>296</v>
      </c>
      <c r="F91" t="s">
        <v>290</v>
      </c>
      <c r="G91">
        <f t="shared" si="7"/>
        <v>100</v>
      </c>
      <c r="H91">
        <f t="shared" si="8"/>
        <v>126.50000000000001</v>
      </c>
      <c r="I91">
        <f t="shared" si="9"/>
        <v>0</v>
      </c>
    </row>
    <row r="92" spans="1:9">
      <c r="A92">
        <v>91</v>
      </c>
      <c r="B92" s="4" t="s">
        <v>94</v>
      </c>
      <c r="C92" s="11">
        <v>7980</v>
      </c>
      <c r="D92" t="str">
        <f t="shared" si="5"/>
        <v>Large</v>
      </c>
      <c r="E92">
        <f t="shared" si="6"/>
        <v>399</v>
      </c>
      <c r="F92" t="s">
        <v>292</v>
      </c>
      <c r="G92">
        <f t="shared" si="7"/>
        <v>100</v>
      </c>
      <c r="H92">
        <f t="shared" si="8"/>
        <v>0</v>
      </c>
      <c r="I92">
        <f t="shared" si="9"/>
        <v>257</v>
      </c>
    </row>
    <row r="93" spans="1:9">
      <c r="A93">
        <v>92</v>
      </c>
      <c r="B93" s="4" t="s">
        <v>95</v>
      </c>
      <c r="C93" s="11">
        <v>5670</v>
      </c>
      <c r="D93" t="str">
        <f t="shared" si="5"/>
        <v>Large</v>
      </c>
      <c r="E93">
        <f t="shared" si="6"/>
        <v>283.5</v>
      </c>
      <c r="F93" t="s">
        <v>290</v>
      </c>
      <c r="G93">
        <f t="shared" si="7"/>
        <v>100</v>
      </c>
      <c r="H93">
        <f t="shared" si="8"/>
        <v>126.50000000000001</v>
      </c>
      <c r="I93">
        <f t="shared" si="9"/>
        <v>0</v>
      </c>
    </row>
    <row r="94" spans="1:9">
      <c r="A94">
        <v>93</v>
      </c>
      <c r="B94" s="4" t="s">
        <v>96</v>
      </c>
      <c r="C94" s="11">
        <v>7420</v>
      </c>
      <c r="D94" t="str">
        <f t="shared" si="5"/>
        <v>Large</v>
      </c>
      <c r="E94">
        <f t="shared" si="6"/>
        <v>371</v>
      </c>
      <c r="F94" t="s">
        <v>291</v>
      </c>
      <c r="G94">
        <f t="shared" si="7"/>
        <v>0</v>
      </c>
      <c r="H94">
        <f t="shared" si="8"/>
        <v>0</v>
      </c>
      <c r="I94">
        <f t="shared" si="9"/>
        <v>0</v>
      </c>
    </row>
    <row r="95" spans="1:9">
      <c r="A95">
        <v>94</v>
      </c>
      <c r="B95" s="4" t="s">
        <v>97</v>
      </c>
      <c r="C95" s="11">
        <v>7770</v>
      </c>
      <c r="D95" t="str">
        <f t="shared" si="5"/>
        <v>Large</v>
      </c>
      <c r="E95">
        <f t="shared" si="6"/>
        <v>388.5</v>
      </c>
      <c r="F95" t="s">
        <v>292</v>
      </c>
      <c r="G95">
        <f t="shared" si="7"/>
        <v>0</v>
      </c>
      <c r="H95">
        <f t="shared" si="8"/>
        <v>0</v>
      </c>
      <c r="I95">
        <f t="shared" si="9"/>
        <v>257</v>
      </c>
    </row>
    <row r="96" spans="1:9">
      <c r="A96">
        <v>95</v>
      </c>
      <c r="B96" s="4" t="s">
        <v>98</v>
      </c>
      <c r="C96" s="11">
        <v>2610</v>
      </c>
      <c r="D96" t="str">
        <f t="shared" si="5"/>
        <v>Large</v>
      </c>
      <c r="E96">
        <f t="shared" si="6"/>
        <v>130.5</v>
      </c>
      <c r="F96" t="s">
        <v>292</v>
      </c>
      <c r="G96">
        <f t="shared" si="7"/>
        <v>0</v>
      </c>
      <c r="H96">
        <f t="shared" si="8"/>
        <v>0</v>
      </c>
      <c r="I96">
        <f t="shared" si="9"/>
        <v>257</v>
      </c>
    </row>
    <row r="97" spans="1:9">
      <c r="A97">
        <v>96</v>
      </c>
      <c r="B97" s="4" t="s">
        <v>99</v>
      </c>
      <c r="C97" s="11">
        <v>2850</v>
      </c>
      <c r="D97" t="str">
        <f t="shared" si="5"/>
        <v>Large</v>
      </c>
      <c r="E97">
        <f t="shared" si="6"/>
        <v>142.5</v>
      </c>
      <c r="F97" t="s">
        <v>292</v>
      </c>
      <c r="G97">
        <f t="shared" si="7"/>
        <v>0</v>
      </c>
      <c r="H97">
        <f t="shared" si="8"/>
        <v>0</v>
      </c>
      <c r="I97">
        <f t="shared" si="9"/>
        <v>257</v>
      </c>
    </row>
    <row r="98" spans="1:9">
      <c r="A98">
        <v>97</v>
      </c>
      <c r="B98" s="4" t="s">
        <v>100</v>
      </c>
      <c r="C98" s="11">
        <v>9250</v>
      </c>
      <c r="D98" t="str">
        <f t="shared" si="5"/>
        <v>Large</v>
      </c>
      <c r="E98">
        <f t="shared" si="6"/>
        <v>462.5</v>
      </c>
      <c r="F98" t="s">
        <v>291</v>
      </c>
      <c r="G98">
        <f t="shared" si="7"/>
        <v>0</v>
      </c>
      <c r="H98">
        <f t="shared" si="8"/>
        <v>0</v>
      </c>
      <c r="I98">
        <f t="shared" si="9"/>
        <v>0</v>
      </c>
    </row>
    <row r="99" spans="1:9">
      <c r="A99">
        <v>98</v>
      </c>
      <c r="B99" s="4" t="s">
        <v>101</v>
      </c>
      <c r="C99" s="11">
        <v>4820</v>
      </c>
      <c r="D99" t="str">
        <f t="shared" si="5"/>
        <v>Large</v>
      </c>
      <c r="E99">
        <f t="shared" si="6"/>
        <v>241</v>
      </c>
      <c r="F99" t="s">
        <v>291</v>
      </c>
      <c r="G99">
        <f t="shared" si="7"/>
        <v>100</v>
      </c>
      <c r="H99">
        <f t="shared" si="8"/>
        <v>0</v>
      </c>
      <c r="I99">
        <f t="shared" si="9"/>
        <v>0</v>
      </c>
    </row>
    <row r="100" spans="1:9">
      <c r="A100">
        <v>99</v>
      </c>
      <c r="B100" s="4" t="s">
        <v>102</v>
      </c>
      <c r="C100" s="11">
        <v>2780</v>
      </c>
      <c r="D100" t="str">
        <f t="shared" si="5"/>
        <v>Large</v>
      </c>
      <c r="E100">
        <f t="shared" si="6"/>
        <v>139</v>
      </c>
      <c r="F100" t="s">
        <v>291</v>
      </c>
      <c r="G100">
        <f t="shared" si="7"/>
        <v>100</v>
      </c>
      <c r="H100">
        <f t="shared" si="8"/>
        <v>0</v>
      </c>
      <c r="I100">
        <f t="shared" si="9"/>
        <v>0</v>
      </c>
    </row>
    <row r="101" spans="1:9">
      <c r="A101">
        <v>100</v>
      </c>
      <c r="B101" s="4" t="s">
        <v>103</v>
      </c>
      <c r="C101" s="11">
        <v>9590</v>
      </c>
      <c r="D101" t="str">
        <f t="shared" si="5"/>
        <v>Large</v>
      </c>
      <c r="E101">
        <f t="shared" si="6"/>
        <v>479.5</v>
      </c>
      <c r="F101" t="s">
        <v>290</v>
      </c>
      <c r="G101">
        <f t="shared" si="7"/>
        <v>0</v>
      </c>
      <c r="H101">
        <f t="shared" si="8"/>
        <v>126.50000000000001</v>
      </c>
      <c r="I101">
        <f t="shared" si="9"/>
        <v>0</v>
      </c>
    </row>
    <row r="102" spans="1:9">
      <c r="A102">
        <v>101</v>
      </c>
      <c r="B102" s="4" t="s">
        <v>104</v>
      </c>
      <c r="C102" s="11">
        <v>8370</v>
      </c>
      <c r="D102" t="str">
        <f t="shared" si="5"/>
        <v>Large</v>
      </c>
      <c r="E102">
        <f t="shared" si="6"/>
        <v>418.5</v>
      </c>
      <c r="F102" t="s">
        <v>292</v>
      </c>
      <c r="G102">
        <f t="shared" si="7"/>
        <v>0</v>
      </c>
      <c r="H102">
        <f t="shared" si="8"/>
        <v>0</v>
      </c>
      <c r="I102">
        <f t="shared" si="9"/>
        <v>257</v>
      </c>
    </row>
    <row r="103" spans="1:9">
      <c r="A103">
        <v>102</v>
      </c>
      <c r="B103" s="4" t="s">
        <v>105</v>
      </c>
      <c r="C103" s="11">
        <v>3870</v>
      </c>
      <c r="D103" t="str">
        <f t="shared" si="5"/>
        <v>Large</v>
      </c>
      <c r="E103">
        <f t="shared" si="6"/>
        <v>193.5</v>
      </c>
      <c r="F103" t="s">
        <v>292</v>
      </c>
      <c r="G103">
        <f t="shared" si="7"/>
        <v>0</v>
      </c>
      <c r="H103">
        <f t="shared" si="8"/>
        <v>0</v>
      </c>
      <c r="I103">
        <f t="shared" si="9"/>
        <v>257</v>
      </c>
    </row>
    <row r="104" spans="1:9">
      <c r="A104">
        <v>103</v>
      </c>
      <c r="B104" s="4" t="s">
        <v>106</v>
      </c>
      <c r="C104" s="11">
        <v>2340</v>
      </c>
      <c r="D104" t="str">
        <f t="shared" si="5"/>
        <v>Large</v>
      </c>
      <c r="E104">
        <f t="shared" si="6"/>
        <v>117</v>
      </c>
      <c r="F104" t="s">
        <v>290</v>
      </c>
      <c r="G104">
        <f t="shared" si="7"/>
        <v>0</v>
      </c>
      <c r="H104">
        <f t="shared" si="8"/>
        <v>126.50000000000001</v>
      </c>
      <c r="I104">
        <f t="shared" si="9"/>
        <v>0</v>
      </c>
    </row>
    <row r="105" spans="1:9">
      <c r="A105">
        <v>104</v>
      </c>
      <c r="B105" s="4" t="s">
        <v>107</v>
      </c>
      <c r="C105" s="11">
        <v>2870</v>
      </c>
      <c r="D105" t="str">
        <f t="shared" si="5"/>
        <v>Large</v>
      </c>
      <c r="E105">
        <f t="shared" si="6"/>
        <v>143.5</v>
      </c>
      <c r="F105" t="s">
        <v>290</v>
      </c>
      <c r="G105">
        <f t="shared" si="7"/>
        <v>0</v>
      </c>
      <c r="H105">
        <f t="shared" si="8"/>
        <v>126.50000000000001</v>
      </c>
      <c r="I105">
        <f t="shared" si="9"/>
        <v>0</v>
      </c>
    </row>
    <row r="106" spans="1:9">
      <c r="A106">
        <v>105</v>
      </c>
      <c r="B106" s="4" t="s">
        <v>108</v>
      </c>
      <c r="C106" s="11">
        <v>7320</v>
      </c>
      <c r="D106" t="str">
        <f t="shared" si="5"/>
        <v>Large</v>
      </c>
      <c r="E106">
        <f t="shared" si="6"/>
        <v>366</v>
      </c>
      <c r="F106" t="s">
        <v>291</v>
      </c>
      <c r="G106">
        <f t="shared" si="7"/>
        <v>0</v>
      </c>
      <c r="H106">
        <f t="shared" si="8"/>
        <v>0</v>
      </c>
      <c r="I106">
        <f t="shared" si="9"/>
        <v>0</v>
      </c>
    </row>
    <row r="107" spans="1:9">
      <c r="A107">
        <v>106</v>
      </c>
      <c r="B107" s="4" t="s">
        <v>109</v>
      </c>
      <c r="C107" s="11">
        <v>8230</v>
      </c>
      <c r="D107" t="str">
        <f t="shared" si="5"/>
        <v>Large</v>
      </c>
      <c r="E107">
        <f t="shared" si="6"/>
        <v>411.5</v>
      </c>
      <c r="F107" t="s">
        <v>291</v>
      </c>
      <c r="G107">
        <f t="shared" si="7"/>
        <v>0</v>
      </c>
      <c r="H107">
        <f t="shared" si="8"/>
        <v>0</v>
      </c>
      <c r="I107">
        <f t="shared" si="9"/>
        <v>0</v>
      </c>
    </row>
    <row r="108" spans="1:9">
      <c r="A108">
        <v>107</v>
      </c>
      <c r="B108" s="4" t="s">
        <v>110</v>
      </c>
      <c r="C108" s="11">
        <v>1360</v>
      </c>
      <c r="D108" t="str">
        <f t="shared" si="5"/>
        <v>Large</v>
      </c>
      <c r="E108">
        <f t="shared" si="6"/>
        <v>68</v>
      </c>
      <c r="F108" t="s">
        <v>292</v>
      </c>
      <c r="G108">
        <f t="shared" si="7"/>
        <v>100</v>
      </c>
      <c r="H108">
        <f t="shared" si="8"/>
        <v>0</v>
      </c>
      <c r="I108">
        <f t="shared" si="9"/>
        <v>257</v>
      </c>
    </row>
    <row r="109" spans="1:9">
      <c r="A109">
        <v>108</v>
      </c>
      <c r="B109" s="4" t="s">
        <v>111</v>
      </c>
      <c r="C109" s="11">
        <v>250</v>
      </c>
      <c r="D109" t="str">
        <f t="shared" si="5"/>
        <v>Medium</v>
      </c>
      <c r="E109">
        <f t="shared" si="6"/>
        <v>12.5</v>
      </c>
      <c r="F109" t="s">
        <v>292</v>
      </c>
      <c r="G109">
        <f t="shared" si="7"/>
        <v>100</v>
      </c>
      <c r="H109">
        <f t="shared" si="8"/>
        <v>0</v>
      </c>
      <c r="I109">
        <f t="shared" si="9"/>
        <v>57</v>
      </c>
    </row>
    <row r="110" spans="1:9">
      <c r="A110">
        <v>109</v>
      </c>
      <c r="B110" s="4" t="s">
        <v>112</v>
      </c>
      <c r="C110" s="11">
        <v>4050</v>
      </c>
      <c r="D110" t="str">
        <f t="shared" si="5"/>
        <v>Large</v>
      </c>
      <c r="E110">
        <f t="shared" si="6"/>
        <v>202.5</v>
      </c>
      <c r="F110" t="s">
        <v>290</v>
      </c>
      <c r="G110">
        <f t="shared" si="7"/>
        <v>100</v>
      </c>
      <c r="H110">
        <f t="shared" si="8"/>
        <v>126.50000000000001</v>
      </c>
      <c r="I110">
        <f t="shared" si="9"/>
        <v>0</v>
      </c>
    </row>
    <row r="111" spans="1:9">
      <c r="A111">
        <v>110</v>
      </c>
      <c r="B111" s="4" t="s">
        <v>113</v>
      </c>
      <c r="C111" s="11">
        <v>2100</v>
      </c>
      <c r="D111" t="str">
        <f t="shared" si="5"/>
        <v>Large</v>
      </c>
      <c r="E111">
        <f t="shared" si="6"/>
        <v>105</v>
      </c>
      <c r="F111" t="s">
        <v>290</v>
      </c>
      <c r="G111">
        <f t="shared" si="7"/>
        <v>100</v>
      </c>
      <c r="H111">
        <f t="shared" si="8"/>
        <v>126.50000000000001</v>
      </c>
      <c r="I111">
        <f t="shared" si="9"/>
        <v>0</v>
      </c>
    </row>
    <row r="112" spans="1:9">
      <c r="A112">
        <v>111</v>
      </c>
      <c r="B112" s="4" t="s">
        <v>114</v>
      </c>
      <c r="C112" s="11">
        <v>9950</v>
      </c>
      <c r="D112" t="str">
        <f t="shared" si="5"/>
        <v>Large</v>
      </c>
      <c r="E112">
        <f t="shared" si="6"/>
        <v>497.5</v>
      </c>
      <c r="F112" t="s">
        <v>290</v>
      </c>
      <c r="G112">
        <f t="shared" si="7"/>
        <v>0</v>
      </c>
      <c r="H112">
        <f t="shared" si="8"/>
        <v>126.50000000000001</v>
      </c>
      <c r="I112">
        <f t="shared" si="9"/>
        <v>0</v>
      </c>
    </row>
    <row r="113" spans="1:9">
      <c r="A113">
        <v>112</v>
      </c>
      <c r="B113" s="4" t="s">
        <v>115</v>
      </c>
      <c r="C113" s="11">
        <v>2580</v>
      </c>
      <c r="D113" t="str">
        <f t="shared" si="5"/>
        <v>Large</v>
      </c>
      <c r="E113">
        <f t="shared" si="6"/>
        <v>129</v>
      </c>
      <c r="F113" t="s">
        <v>290</v>
      </c>
      <c r="G113">
        <f t="shared" si="7"/>
        <v>0</v>
      </c>
      <c r="H113">
        <f t="shared" si="8"/>
        <v>126.50000000000001</v>
      </c>
      <c r="I113">
        <f t="shared" si="9"/>
        <v>0</v>
      </c>
    </row>
    <row r="114" spans="1:9">
      <c r="A114">
        <v>113</v>
      </c>
      <c r="B114" s="4" t="s">
        <v>116</v>
      </c>
      <c r="C114" s="11">
        <v>6370</v>
      </c>
      <c r="D114" t="str">
        <f t="shared" si="5"/>
        <v>Large</v>
      </c>
      <c r="E114">
        <f t="shared" si="6"/>
        <v>318.5</v>
      </c>
      <c r="F114" t="s">
        <v>290</v>
      </c>
      <c r="G114">
        <f t="shared" si="7"/>
        <v>0</v>
      </c>
      <c r="H114">
        <f t="shared" si="8"/>
        <v>126.50000000000001</v>
      </c>
      <c r="I114">
        <f t="shared" si="9"/>
        <v>0</v>
      </c>
    </row>
    <row r="115" spans="1:9">
      <c r="A115">
        <v>114</v>
      </c>
      <c r="B115" s="4" t="s">
        <v>117</v>
      </c>
      <c r="C115" s="11">
        <v>5260</v>
      </c>
      <c r="D115" t="str">
        <f t="shared" si="5"/>
        <v>Large</v>
      </c>
      <c r="E115">
        <f t="shared" si="6"/>
        <v>263</v>
      </c>
      <c r="F115" t="s">
        <v>291</v>
      </c>
      <c r="G115">
        <f t="shared" si="7"/>
        <v>100</v>
      </c>
      <c r="H115">
        <f t="shared" si="8"/>
        <v>0</v>
      </c>
      <c r="I115">
        <f t="shared" si="9"/>
        <v>0</v>
      </c>
    </row>
    <row r="116" spans="1:9">
      <c r="A116">
        <v>115</v>
      </c>
      <c r="B116" s="4" t="s">
        <v>118</v>
      </c>
      <c r="C116" s="11">
        <v>3090</v>
      </c>
      <c r="D116" t="str">
        <f t="shared" si="5"/>
        <v>Large</v>
      </c>
      <c r="E116">
        <f t="shared" si="6"/>
        <v>154.5</v>
      </c>
      <c r="F116" t="s">
        <v>291</v>
      </c>
      <c r="G116">
        <f t="shared" si="7"/>
        <v>100</v>
      </c>
      <c r="H116">
        <f t="shared" si="8"/>
        <v>0</v>
      </c>
      <c r="I116">
        <f t="shared" si="9"/>
        <v>0</v>
      </c>
    </row>
    <row r="117" spans="1:9">
      <c r="A117">
        <v>116</v>
      </c>
      <c r="B117" s="4" t="s">
        <v>119</v>
      </c>
      <c r="C117" s="11">
        <v>6720</v>
      </c>
      <c r="D117" t="str">
        <f t="shared" si="5"/>
        <v>Large</v>
      </c>
      <c r="E117">
        <f t="shared" si="6"/>
        <v>336</v>
      </c>
      <c r="F117" t="s">
        <v>291</v>
      </c>
      <c r="G117">
        <f t="shared" si="7"/>
        <v>0</v>
      </c>
      <c r="H117">
        <f t="shared" si="8"/>
        <v>0</v>
      </c>
      <c r="I117">
        <f t="shared" si="9"/>
        <v>0</v>
      </c>
    </row>
    <row r="118" spans="1:9">
      <c r="A118">
        <v>117</v>
      </c>
      <c r="B118" s="4" t="s">
        <v>120</v>
      </c>
      <c r="C118" s="11">
        <v>3840</v>
      </c>
      <c r="D118" t="str">
        <f t="shared" si="5"/>
        <v>Large</v>
      </c>
      <c r="E118">
        <f t="shared" si="6"/>
        <v>192</v>
      </c>
      <c r="F118" t="s">
        <v>291</v>
      </c>
      <c r="G118">
        <f t="shared" si="7"/>
        <v>100</v>
      </c>
      <c r="H118">
        <f t="shared" si="8"/>
        <v>0</v>
      </c>
      <c r="I118">
        <f t="shared" si="9"/>
        <v>0</v>
      </c>
    </row>
    <row r="119" spans="1:9">
      <c r="A119">
        <v>118</v>
      </c>
      <c r="B119" s="4" t="s">
        <v>121</v>
      </c>
      <c r="C119" s="11">
        <v>7250</v>
      </c>
      <c r="D119" t="str">
        <f t="shared" si="5"/>
        <v>Large</v>
      </c>
      <c r="E119">
        <f t="shared" si="6"/>
        <v>362.5</v>
      </c>
      <c r="F119" t="s">
        <v>292</v>
      </c>
      <c r="G119">
        <f t="shared" si="7"/>
        <v>0</v>
      </c>
      <c r="H119">
        <f t="shared" si="8"/>
        <v>0</v>
      </c>
      <c r="I119">
        <f t="shared" si="9"/>
        <v>257</v>
      </c>
    </row>
    <row r="120" spans="1:9">
      <c r="A120">
        <v>119</v>
      </c>
      <c r="B120" s="4" t="s">
        <v>122</v>
      </c>
      <c r="C120" s="11">
        <v>850</v>
      </c>
      <c r="D120" t="str">
        <f t="shared" si="5"/>
        <v>Medium</v>
      </c>
      <c r="E120">
        <f t="shared" si="6"/>
        <v>42.5</v>
      </c>
      <c r="F120" t="s">
        <v>290</v>
      </c>
      <c r="G120">
        <f t="shared" si="7"/>
        <v>0</v>
      </c>
      <c r="H120">
        <f t="shared" si="8"/>
        <v>38.5</v>
      </c>
      <c r="I120">
        <f t="shared" si="9"/>
        <v>0</v>
      </c>
    </row>
    <row r="121" spans="1:9">
      <c r="A121">
        <v>120</v>
      </c>
      <c r="B121" s="4" t="s">
        <v>123</v>
      </c>
      <c r="C121" s="11">
        <v>7110</v>
      </c>
      <c r="D121" t="str">
        <f t="shared" si="5"/>
        <v>Large</v>
      </c>
      <c r="E121">
        <f t="shared" si="6"/>
        <v>355.5</v>
      </c>
      <c r="F121" t="s">
        <v>292</v>
      </c>
      <c r="G121">
        <f t="shared" si="7"/>
        <v>100</v>
      </c>
      <c r="H121">
        <f t="shared" si="8"/>
        <v>0</v>
      </c>
      <c r="I121">
        <f t="shared" si="9"/>
        <v>257</v>
      </c>
    </row>
    <row r="122" spans="1:9">
      <c r="A122">
        <v>121</v>
      </c>
      <c r="B122" s="4" t="s">
        <v>124</v>
      </c>
      <c r="C122" s="11">
        <v>1580</v>
      </c>
      <c r="D122" t="str">
        <f t="shared" si="5"/>
        <v>Large</v>
      </c>
      <c r="E122">
        <f t="shared" si="6"/>
        <v>79</v>
      </c>
      <c r="F122" t="s">
        <v>291</v>
      </c>
      <c r="G122">
        <f t="shared" si="7"/>
        <v>100</v>
      </c>
      <c r="H122">
        <f t="shared" si="8"/>
        <v>0</v>
      </c>
      <c r="I122">
        <f t="shared" si="9"/>
        <v>0</v>
      </c>
    </row>
    <row r="123" spans="1:9">
      <c r="A123">
        <v>122</v>
      </c>
      <c r="B123" s="4" t="s">
        <v>125</v>
      </c>
      <c r="C123" s="11">
        <v>2160</v>
      </c>
      <c r="D123" t="str">
        <f t="shared" si="5"/>
        <v>Large</v>
      </c>
      <c r="E123">
        <f t="shared" si="6"/>
        <v>108</v>
      </c>
      <c r="F123" t="s">
        <v>291</v>
      </c>
      <c r="G123">
        <f t="shared" si="7"/>
        <v>0</v>
      </c>
      <c r="H123">
        <f t="shared" si="8"/>
        <v>0</v>
      </c>
      <c r="I123">
        <f t="shared" si="9"/>
        <v>0</v>
      </c>
    </row>
    <row r="124" spans="1:9">
      <c r="A124">
        <v>123</v>
      </c>
      <c r="B124" s="4" t="s">
        <v>126</v>
      </c>
      <c r="C124" s="11">
        <v>9070</v>
      </c>
      <c r="D124" t="str">
        <f t="shared" si="5"/>
        <v>Large</v>
      </c>
      <c r="E124">
        <f t="shared" si="6"/>
        <v>453.5</v>
      </c>
      <c r="F124" t="s">
        <v>292</v>
      </c>
      <c r="G124">
        <f t="shared" si="7"/>
        <v>0</v>
      </c>
      <c r="H124">
        <f t="shared" si="8"/>
        <v>0</v>
      </c>
      <c r="I124">
        <f t="shared" si="9"/>
        <v>257</v>
      </c>
    </row>
    <row r="125" spans="1:9">
      <c r="A125">
        <v>124</v>
      </c>
      <c r="B125" s="4" t="s">
        <v>127</v>
      </c>
      <c r="C125" s="11">
        <v>7270</v>
      </c>
      <c r="D125" t="str">
        <f t="shared" si="5"/>
        <v>Large</v>
      </c>
      <c r="E125">
        <f t="shared" si="6"/>
        <v>363.5</v>
      </c>
      <c r="F125" t="s">
        <v>291</v>
      </c>
      <c r="G125">
        <f t="shared" si="7"/>
        <v>20</v>
      </c>
      <c r="H125">
        <f t="shared" si="8"/>
        <v>0</v>
      </c>
      <c r="I125">
        <f t="shared" si="9"/>
        <v>0</v>
      </c>
    </row>
    <row r="126" spans="1:9">
      <c r="A126">
        <v>125</v>
      </c>
      <c r="B126" s="4" t="s">
        <v>128</v>
      </c>
      <c r="C126" s="11">
        <v>930</v>
      </c>
      <c r="D126" t="str">
        <f t="shared" si="5"/>
        <v>Medium</v>
      </c>
      <c r="E126">
        <f t="shared" si="6"/>
        <v>46.5</v>
      </c>
      <c r="F126" t="s">
        <v>290</v>
      </c>
      <c r="G126">
        <f t="shared" si="7"/>
        <v>100</v>
      </c>
      <c r="H126">
        <f t="shared" si="8"/>
        <v>38.5</v>
      </c>
      <c r="I126">
        <f t="shared" si="9"/>
        <v>0</v>
      </c>
    </row>
    <row r="127" spans="1:9">
      <c r="A127">
        <v>126</v>
      </c>
      <c r="B127" s="4" t="s">
        <v>129</v>
      </c>
      <c r="C127" s="11">
        <v>270</v>
      </c>
      <c r="D127" t="str">
        <f t="shared" si="5"/>
        <v>Medium</v>
      </c>
      <c r="E127">
        <f t="shared" si="6"/>
        <v>13.5</v>
      </c>
      <c r="F127" t="s">
        <v>290</v>
      </c>
      <c r="G127">
        <f t="shared" si="7"/>
        <v>100</v>
      </c>
      <c r="H127">
        <f t="shared" si="8"/>
        <v>38.5</v>
      </c>
      <c r="I127">
        <f t="shared" si="9"/>
        <v>0</v>
      </c>
    </row>
    <row r="128" spans="1:9">
      <c r="A128">
        <v>127</v>
      </c>
      <c r="B128" s="4" t="s">
        <v>130</v>
      </c>
      <c r="C128" s="11">
        <v>4650</v>
      </c>
      <c r="D128" t="str">
        <f t="shared" si="5"/>
        <v>Large</v>
      </c>
      <c r="E128">
        <f t="shared" si="6"/>
        <v>232.5</v>
      </c>
      <c r="F128" t="s">
        <v>291</v>
      </c>
      <c r="G128">
        <f t="shared" si="7"/>
        <v>0</v>
      </c>
      <c r="H128">
        <f t="shared" si="8"/>
        <v>0</v>
      </c>
      <c r="I128">
        <f t="shared" si="9"/>
        <v>0</v>
      </c>
    </row>
    <row r="129" spans="1:9">
      <c r="A129">
        <v>128</v>
      </c>
      <c r="B129" s="4" t="s">
        <v>131</v>
      </c>
      <c r="C129" s="11">
        <v>7630</v>
      </c>
      <c r="D129" t="str">
        <f t="shared" si="5"/>
        <v>Large</v>
      </c>
      <c r="E129">
        <f t="shared" si="6"/>
        <v>381.5</v>
      </c>
      <c r="F129" t="s">
        <v>291</v>
      </c>
      <c r="G129">
        <f t="shared" si="7"/>
        <v>100</v>
      </c>
      <c r="H129">
        <f t="shared" si="8"/>
        <v>0</v>
      </c>
      <c r="I129">
        <f t="shared" si="9"/>
        <v>0</v>
      </c>
    </row>
    <row r="130" spans="1:9">
      <c r="A130">
        <v>129</v>
      </c>
      <c r="B130" s="4" t="s">
        <v>132</v>
      </c>
      <c r="C130" s="11">
        <v>8910</v>
      </c>
      <c r="D130" t="str">
        <f t="shared" si="5"/>
        <v>Large</v>
      </c>
      <c r="E130">
        <f t="shared" si="6"/>
        <v>445.5</v>
      </c>
      <c r="F130" t="s">
        <v>290</v>
      </c>
      <c r="G130">
        <f t="shared" si="7"/>
        <v>100</v>
      </c>
      <c r="H130">
        <f t="shared" si="8"/>
        <v>126.50000000000001</v>
      </c>
      <c r="I130">
        <f t="shared" si="9"/>
        <v>0</v>
      </c>
    </row>
    <row r="131" spans="1:9">
      <c r="A131">
        <v>130</v>
      </c>
      <c r="B131" s="4" t="s">
        <v>133</v>
      </c>
      <c r="C131" s="11">
        <v>3230</v>
      </c>
      <c r="D131" t="str">
        <f t="shared" ref="D131:D194" si="10">IF(C131&lt;100,"Small",IF(C131&lt;1000,"Medium",IF(C131&lt;10000,"Large")))</f>
        <v>Large</v>
      </c>
      <c r="E131">
        <f t="shared" ref="E131:E194" si="11">C131*0.05</f>
        <v>161.5</v>
      </c>
      <c r="F131" t="s">
        <v>292</v>
      </c>
      <c r="G131">
        <f t="shared" ref="G131:G194" si="12">IF(AND(F138="MCR",D138="Small"),2,IF(AND(F138="MCR",D138="Medium"),20,IF(AND(F138="MCR",D138="Large"),100,0)))</f>
        <v>0</v>
      </c>
      <c r="H131">
        <f t="shared" ref="H131:H194" si="13">1.1*IF(AND(F131="CDU",D131="Small"),15,IF(AND(F131="CDU",D131="Medium"),35,IF(AND(F131="CDU",D131="Large"),115,0)))</f>
        <v>0</v>
      </c>
      <c r="I131">
        <f t="shared" ref="I131:I194" si="14">IF(AND(F131="ISB",D131="Small"),7,IF(AND(F131="ISB",D131="Medium"),57,IF(AND(F131="ISB",D131="Large"),257,0)))</f>
        <v>257</v>
      </c>
    </row>
    <row r="132" spans="1:9">
      <c r="A132">
        <v>131</v>
      </c>
      <c r="B132" s="4" t="s">
        <v>134</v>
      </c>
      <c r="C132" s="11">
        <v>480</v>
      </c>
      <c r="D132" t="str">
        <f t="shared" si="10"/>
        <v>Medium</v>
      </c>
      <c r="E132">
        <f t="shared" si="11"/>
        <v>24</v>
      </c>
      <c r="F132" t="s">
        <v>291</v>
      </c>
      <c r="G132">
        <f t="shared" si="12"/>
        <v>100</v>
      </c>
      <c r="H132">
        <f t="shared" si="13"/>
        <v>0</v>
      </c>
      <c r="I132">
        <f t="shared" si="14"/>
        <v>0</v>
      </c>
    </row>
    <row r="133" spans="1:9">
      <c r="A133">
        <v>132</v>
      </c>
      <c r="B133" s="4" t="s">
        <v>135</v>
      </c>
      <c r="C133" s="11">
        <v>3490</v>
      </c>
      <c r="D133" t="str">
        <f t="shared" si="10"/>
        <v>Large</v>
      </c>
      <c r="E133">
        <f t="shared" si="11"/>
        <v>174.5</v>
      </c>
      <c r="F133" t="s">
        <v>291</v>
      </c>
      <c r="G133">
        <f t="shared" si="12"/>
        <v>100</v>
      </c>
      <c r="H133">
        <f t="shared" si="13"/>
        <v>0</v>
      </c>
      <c r="I133">
        <f t="shared" si="14"/>
        <v>0</v>
      </c>
    </row>
    <row r="134" spans="1:9">
      <c r="A134">
        <v>133</v>
      </c>
      <c r="B134" s="4" t="s">
        <v>136</v>
      </c>
      <c r="C134" s="11">
        <v>2460</v>
      </c>
      <c r="D134" t="str">
        <f t="shared" si="10"/>
        <v>Large</v>
      </c>
      <c r="E134">
        <f t="shared" si="11"/>
        <v>123</v>
      </c>
      <c r="F134" t="s">
        <v>291</v>
      </c>
      <c r="G134">
        <f t="shared" si="12"/>
        <v>0</v>
      </c>
      <c r="H134">
        <f t="shared" si="13"/>
        <v>0</v>
      </c>
      <c r="I134">
        <f t="shared" si="14"/>
        <v>0</v>
      </c>
    </row>
    <row r="135" spans="1:9">
      <c r="A135">
        <v>134</v>
      </c>
      <c r="B135" s="4" t="s">
        <v>137</v>
      </c>
      <c r="C135" s="11">
        <v>4440</v>
      </c>
      <c r="D135" t="str">
        <f t="shared" si="10"/>
        <v>Large</v>
      </c>
      <c r="E135">
        <f t="shared" si="11"/>
        <v>222</v>
      </c>
      <c r="F135" t="s">
        <v>290</v>
      </c>
      <c r="G135">
        <f t="shared" si="12"/>
        <v>0</v>
      </c>
      <c r="H135">
        <f t="shared" si="13"/>
        <v>126.50000000000001</v>
      </c>
      <c r="I135">
        <f t="shared" si="14"/>
        <v>0</v>
      </c>
    </row>
    <row r="136" spans="1:9">
      <c r="A136">
        <v>135</v>
      </c>
      <c r="B136" s="4" t="s">
        <v>138</v>
      </c>
      <c r="C136" s="11">
        <v>3330</v>
      </c>
      <c r="D136" t="str">
        <f t="shared" si="10"/>
        <v>Large</v>
      </c>
      <c r="E136">
        <f t="shared" si="11"/>
        <v>166.5</v>
      </c>
      <c r="F136" t="s">
        <v>291</v>
      </c>
      <c r="G136">
        <f t="shared" si="12"/>
        <v>0</v>
      </c>
      <c r="H136">
        <f t="shared" si="13"/>
        <v>0</v>
      </c>
      <c r="I136">
        <f t="shared" si="14"/>
        <v>0</v>
      </c>
    </row>
    <row r="137" spans="1:9">
      <c r="A137">
        <v>136</v>
      </c>
      <c r="B137" s="4" t="s">
        <v>139</v>
      </c>
      <c r="C137" s="11">
        <v>1840</v>
      </c>
      <c r="D137" t="str">
        <f t="shared" si="10"/>
        <v>Large</v>
      </c>
      <c r="E137">
        <f t="shared" si="11"/>
        <v>92</v>
      </c>
      <c r="F137" t="s">
        <v>291</v>
      </c>
      <c r="G137">
        <f t="shared" si="12"/>
        <v>0</v>
      </c>
      <c r="H137">
        <f t="shared" si="13"/>
        <v>0</v>
      </c>
      <c r="I137">
        <f t="shared" si="14"/>
        <v>0</v>
      </c>
    </row>
    <row r="138" spans="1:9">
      <c r="A138">
        <v>137</v>
      </c>
      <c r="B138" s="4" t="s">
        <v>140</v>
      </c>
      <c r="C138" s="11">
        <v>4420</v>
      </c>
      <c r="D138" t="str">
        <f t="shared" si="10"/>
        <v>Large</v>
      </c>
      <c r="E138">
        <f t="shared" si="11"/>
        <v>221</v>
      </c>
      <c r="F138" t="s">
        <v>292</v>
      </c>
      <c r="G138">
        <f t="shared" si="12"/>
        <v>100</v>
      </c>
      <c r="H138">
        <f t="shared" si="13"/>
        <v>0</v>
      </c>
      <c r="I138">
        <f t="shared" si="14"/>
        <v>257</v>
      </c>
    </row>
    <row r="139" spans="1:9">
      <c r="A139">
        <v>138</v>
      </c>
      <c r="B139" s="4" t="s">
        <v>141</v>
      </c>
      <c r="C139" s="11">
        <v>2730</v>
      </c>
      <c r="D139" t="str">
        <f t="shared" si="10"/>
        <v>Large</v>
      </c>
      <c r="E139">
        <f t="shared" si="11"/>
        <v>136.5</v>
      </c>
      <c r="F139" t="s">
        <v>291</v>
      </c>
      <c r="G139">
        <f t="shared" si="12"/>
        <v>0</v>
      </c>
      <c r="H139">
        <f t="shared" si="13"/>
        <v>0</v>
      </c>
      <c r="I139">
        <f t="shared" si="14"/>
        <v>0</v>
      </c>
    </row>
    <row r="140" spans="1:9">
      <c r="A140">
        <v>139</v>
      </c>
      <c r="B140" s="4" t="s">
        <v>142</v>
      </c>
      <c r="C140" s="11">
        <v>5970</v>
      </c>
      <c r="D140" t="str">
        <f t="shared" si="10"/>
        <v>Large</v>
      </c>
      <c r="E140">
        <f t="shared" si="11"/>
        <v>298.5</v>
      </c>
      <c r="F140" t="s">
        <v>291</v>
      </c>
      <c r="G140">
        <f t="shared" si="12"/>
        <v>100</v>
      </c>
      <c r="H140">
        <f t="shared" si="13"/>
        <v>0</v>
      </c>
      <c r="I140">
        <f t="shared" si="14"/>
        <v>0</v>
      </c>
    </row>
    <row r="141" spans="1:9">
      <c r="A141">
        <v>140</v>
      </c>
      <c r="B141" s="4" t="s">
        <v>143</v>
      </c>
      <c r="C141" s="11">
        <v>7540</v>
      </c>
      <c r="D141" t="str">
        <f t="shared" si="10"/>
        <v>Large</v>
      </c>
      <c r="E141">
        <f t="shared" si="11"/>
        <v>377</v>
      </c>
      <c r="F141" t="s">
        <v>290</v>
      </c>
      <c r="G141">
        <f t="shared" si="12"/>
        <v>0</v>
      </c>
      <c r="H141">
        <f t="shared" si="13"/>
        <v>126.50000000000001</v>
      </c>
      <c r="I141">
        <f t="shared" si="14"/>
        <v>0</v>
      </c>
    </row>
    <row r="142" spans="1:9">
      <c r="A142">
        <v>141</v>
      </c>
      <c r="B142" s="4" t="s">
        <v>144</v>
      </c>
      <c r="C142" s="11">
        <v>9660</v>
      </c>
      <c r="D142" t="str">
        <f t="shared" si="10"/>
        <v>Large</v>
      </c>
      <c r="E142">
        <f t="shared" si="11"/>
        <v>483</v>
      </c>
      <c r="F142" t="s">
        <v>290</v>
      </c>
      <c r="G142">
        <f t="shared" si="12"/>
        <v>0</v>
      </c>
      <c r="H142">
        <f t="shared" si="13"/>
        <v>126.50000000000001</v>
      </c>
      <c r="I142">
        <f t="shared" si="14"/>
        <v>0</v>
      </c>
    </row>
    <row r="143" spans="1:9">
      <c r="A143">
        <v>142</v>
      </c>
      <c r="B143" s="4" t="s">
        <v>145</v>
      </c>
      <c r="C143" s="11">
        <v>8870</v>
      </c>
      <c r="D143" t="str">
        <f t="shared" si="10"/>
        <v>Large</v>
      </c>
      <c r="E143">
        <f t="shared" si="11"/>
        <v>443.5</v>
      </c>
      <c r="F143" t="s">
        <v>290</v>
      </c>
      <c r="G143">
        <f t="shared" si="12"/>
        <v>20</v>
      </c>
      <c r="H143">
        <f t="shared" si="13"/>
        <v>126.50000000000001</v>
      </c>
      <c r="I143">
        <f t="shared" si="14"/>
        <v>0</v>
      </c>
    </row>
    <row r="144" spans="1:9">
      <c r="A144">
        <v>143</v>
      </c>
      <c r="B144" s="4" t="s">
        <v>146</v>
      </c>
      <c r="C144" s="11">
        <v>6440</v>
      </c>
      <c r="D144" t="str">
        <f t="shared" si="10"/>
        <v>Large</v>
      </c>
      <c r="E144">
        <f t="shared" si="11"/>
        <v>322</v>
      </c>
      <c r="F144" t="s">
        <v>292</v>
      </c>
      <c r="G144">
        <f t="shared" si="12"/>
        <v>0</v>
      </c>
      <c r="H144">
        <f t="shared" si="13"/>
        <v>0</v>
      </c>
      <c r="I144">
        <f t="shared" si="14"/>
        <v>257</v>
      </c>
    </row>
    <row r="145" spans="1:9">
      <c r="A145">
        <v>144</v>
      </c>
      <c r="B145" s="4" t="s">
        <v>147</v>
      </c>
      <c r="C145" s="11">
        <v>4000</v>
      </c>
      <c r="D145" t="str">
        <f t="shared" si="10"/>
        <v>Large</v>
      </c>
      <c r="E145">
        <f t="shared" si="11"/>
        <v>200</v>
      </c>
      <c r="F145" t="s">
        <v>291</v>
      </c>
      <c r="G145">
        <f t="shared" si="12"/>
        <v>100</v>
      </c>
      <c r="H145">
        <f t="shared" si="13"/>
        <v>0</v>
      </c>
      <c r="I145">
        <f t="shared" si="14"/>
        <v>0</v>
      </c>
    </row>
    <row r="146" spans="1:9">
      <c r="A146">
        <v>145</v>
      </c>
      <c r="B146" s="4" t="s">
        <v>148</v>
      </c>
      <c r="C146" s="11">
        <v>710</v>
      </c>
      <c r="D146" t="str">
        <f t="shared" si="10"/>
        <v>Medium</v>
      </c>
      <c r="E146">
        <f t="shared" si="11"/>
        <v>35.5</v>
      </c>
      <c r="F146" t="s">
        <v>292</v>
      </c>
      <c r="G146">
        <f t="shared" si="12"/>
        <v>20</v>
      </c>
      <c r="H146">
        <f t="shared" si="13"/>
        <v>0</v>
      </c>
      <c r="I146">
        <f t="shared" si="14"/>
        <v>57</v>
      </c>
    </row>
    <row r="147" spans="1:9">
      <c r="A147">
        <v>146</v>
      </c>
      <c r="B147" s="4" t="s">
        <v>149</v>
      </c>
      <c r="C147" s="11">
        <v>6050</v>
      </c>
      <c r="D147" t="str">
        <f t="shared" si="10"/>
        <v>Large</v>
      </c>
      <c r="E147">
        <f t="shared" si="11"/>
        <v>302.5</v>
      </c>
      <c r="F147" t="s">
        <v>291</v>
      </c>
      <c r="G147">
        <f t="shared" si="12"/>
        <v>0</v>
      </c>
      <c r="H147">
        <f t="shared" si="13"/>
        <v>0</v>
      </c>
      <c r="I147">
        <f t="shared" si="14"/>
        <v>0</v>
      </c>
    </row>
    <row r="148" spans="1:9">
      <c r="A148">
        <v>147</v>
      </c>
      <c r="B148" s="4" t="s">
        <v>150</v>
      </c>
      <c r="C148" s="11">
        <v>400</v>
      </c>
      <c r="D148" t="str">
        <f t="shared" si="10"/>
        <v>Medium</v>
      </c>
      <c r="E148">
        <f t="shared" si="11"/>
        <v>20</v>
      </c>
      <c r="F148" t="s">
        <v>292</v>
      </c>
      <c r="G148">
        <f t="shared" si="12"/>
        <v>100</v>
      </c>
      <c r="H148">
        <f t="shared" si="13"/>
        <v>0</v>
      </c>
      <c r="I148">
        <f t="shared" si="14"/>
        <v>57</v>
      </c>
    </row>
    <row r="149" spans="1:9">
      <c r="A149">
        <v>148</v>
      </c>
      <c r="B149" s="4" t="s">
        <v>151</v>
      </c>
      <c r="C149" s="11">
        <v>8640</v>
      </c>
      <c r="D149" t="str">
        <f t="shared" si="10"/>
        <v>Large</v>
      </c>
      <c r="E149">
        <f t="shared" si="11"/>
        <v>432</v>
      </c>
      <c r="F149" t="s">
        <v>292</v>
      </c>
      <c r="G149">
        <f t="shared" si="12"/>
        <v>100</v>
      </c>
      <c r="H149">
        <f t="shared" si="13"/>
        <v>0</v>
      </c>
      <c r="I149">
        <f t="shared" si="14"/>
        <v>257</v>
      </c>
    </row>
    <row r="150" spans="1:9">
      <c r="A150">
        <v>149</v>
      </c>
      <c r="B150" s="4" t="s">
        <v>152</v>
      </c>
      <c r="C150" s="11">
        <v>590</v>
      </c>
      <c r="D150" t="str">
        <f t="shared" si="10"/>
        <v>Medium</v>
      </c>
      <c r="E150">
        <f t="shared" si="11"/>
        <v>29.5</v>
      </c>
      <c r="F150" t="s">
        <v>291</v>
      </c>
      <c r="G150">
        <f t="shared" si="12"/>
        <v>0</v>
      </c>
      <c r="H150">
        <f t="shared" si="13"/>
        <v>0</v>
      </c>
      <c r="I150">
        <f t="shared" si="14"/>
        <v>0</v>
      </c>
    </row>
    <row r="151" spans="1:9">
      <c r="A151">
        <v>150</v>
      </c>
      <c r="B151" s="4" t="s">
        <v>153</v>
      </c>
      <c r="C151" s="11">
        <v>9550</v>
      </c>
      <c r="D151" t="str">
        <f t="shared" si="10"/>
        <v>Large</v>
      </c>
      <c r="E151">
        <f t="shared" si="11"/>
        <v>477.5</v>
      </c>
      <c r="F151" t="s">
        <v>290</v>
      </c>
      <c r="G151">
        <f t="shared" si="12"/>
        <v>100</v>
      </c>
      <c r="H151">
        <f t="shared" si="13"/>
        <v>126.50000000000001</v>
      </c>
      <c r="I151">
        <f t="shared" si="14"/>
        <v>0</v>
      </c>
    </row>
    <row r="152" spans="1:9">
      <c r="A152">
        <v>151</v>
      </c>
      <c r="B152" s="4" t="s">
        <v>154</v>
      </c>
      <c r="C152" s="11">
        <v>9740</v>
      </c>
      <c r="D152" t="str">
        <f t="shared" si="10"/>
        <v>Large</v>
      </c>
      <c r="E152">
        <f t="shared" si="11"/>
        <v>487</v>
      </c>
      <c r="F152" t="s">
        <v>291</v>
      </c>
      <c r="G152">
        <f t="shared" si="12"/>
        <v>0</v>
      </c>
      <c r="H152">
        <f t="shared" si="13"/>
        <v>0</v>
      </c>
      <c r="I152">
        <f t="shared" si="14"/>
        <v>0</v>
      </c>
    </row>
    <row r="153" spans="1:9">
      <c r="A153">
        <v>152</v>
      </c>
      <c r="B153" s="4" t="s">
        <v>155</v>
      </c>
      <c r="C153" s="11">
        <v>930</v>
      </c>
      <c r="D153" t="str">
        <f t="shared" si="10"/>
        <v>Medium</v>
      </c>
      <c r="E153">
        <f t="shared" si="11"/>
        <v>46.5</v>
      </c>
      <c r="F153" t="s">
        <v>291</v>
      </c>
      <c r="G153">
        <f t="shared" si="12"/>
        <v>0</v>
      </c>
      <c r="H153">
        <f t="shared" si="13"/>
        <v>0</v>
      </c>
      <c r="I153">
        <f t="shared" si="14"/>
        <v>0</v>
      </c>
    </row>
    <row r="154" spans="1:9">
      <c r="A154">
        <v>153</v>
      </c>
      <c r="B154" s="4" t="s">
        <v>156</v>
      </c>
      <c r="C154" s="11">
        <v>6060</v>
      </c>
      <c r="D154" t="str">
        <f t="shared" si="10"/>
        <v>Large</v>
      </c>
      <c r="E154">
        <f t="shared" si="11"/>
        <v>303</v>
      </c>
      <c r="F154" t="s">
        <v>290</v>
      </c>
      <c r="G154">
        <f t="shared" si="12"/>
        <v>0</v>
      </c>
      <c r="H154">
        <f t="shared" si="13"/>
        <v>126.50000000000001</v>
      </c>
      <c r="I154">
        <f t="shared" si="14"/>
        <v>0</v>
      </c>
    </row>
    <row r="155" spans="1:9">
      <c r="A155">
        <v>154</v>
      </c>
      <c r="B155" s="4" t="s">
        <v>157</v>
      </c>
      <c r="C155" s="11">
        <v>8620</v>
      </c>
      <c r="D155" t="str">
        <f t="shared" si="10"/>
        <v>Large</v>
      </c>
      <c r="E155">
        <f t="shared" si="11"/>
        <v>431</v>
      </c>
      <c r="F155" t="s">
        <v>291</v>
      </c>
      <c r="G155">
        <f t="shared" si="12"/>
        <v>0</v>
      </c>
      <c r="H155">
        <f t="shared" si="13"/>
        <v>0</v>
      </c>
      <c r="I155">
        <f t="shared" si="14"/>
        <v>0</v>
      </c>
    </row>
    <row r="156" spans="1:9">
      <c r="A156">
        <v>155</v>
      </c>
      <c r="B156" s="4" t="s">
        <v>158</v>
      </c>
      <c r="C156" s="11">
        <v>5550</v>
      </c>
      <c r="D156" t="str">
        <f t="shared" si="10"/>
        <v>Large</v>
      </c>
      <c r="E156">
        <f t="shared" si="11"/>
        <v>277.5</v>
      </c>
      <c r="F156" t="s">
        <v>291</v>
      </c>
      <c r="G156">
        <f t="shared" si="12"/>
        <v>0</v>
      </c>
      <c r="H156">
        <f t="shared" si="13"/>
        <v>0</v>
      </c>
      <c r="I156">
        <f t="shared" si="14"/>
        <v>0</v>
      </c>
    </row>
    <row r="157" spans="1:9">
      <c r="A157">
        <v>156</v>
      </c>
      <c r="B157" s="4" t="s">
        <v>159</v>
      </c>
      <c r="C157" s="11">
        <v>1950</v>
      </c>
      <c r="D157" t="str">
        <f t="shared" si="10"/>
        <v>Large</v>
      </c>
      <c r="E157">
        <f t="shared" si="11"/>
        <v>97.5</v>
      </c>
      <c r="F157" t="s">
        <v>290</v>
      </c>
      <c r="G157">
        <f t="shared" si="12"/>
        <v>0</v>
      </c>
      <c r="H157">
        <f t="shared" si="13"/>
        <v>126.50000000000001</v>
      </c>
      <c r="I157">
        <f t="shared" si="14"/>
        <v>0</v>
      </c>
    </row>
    <row r="158" spans="1:9">
      <c r="A158">
        <v>157</v>
      </c>
      <c r="B158" s="4" t="s">
        <v>160</v>
      </c>
      <c r="C158" s="11">
        <v>8400</v>
      </c>
      <c r="D158" t="str">
        <f t="shared" si="10"/>
        <v>Large</v>
      </c>
      <c r="E158">
        <f t="shared" si="11"/>
        <v>420</v>
      </c>
      <c r="F158" t="s">
        <v>291</v>
      </c>
      <c r="G158">
        <f t="shared" si="12"/>
        <v>0</v>
      </c>
      <c r="H158">
        <f t="shared" si="13"/>
        <v>0</v>
      </c>
      <c r="I158">
        <f t="shared" si="14"/>
        <v>0</v>
      </c>
    </row>
    <row r="159" spans="1:9">
      <c r="A159">
        <v>158</v>
      </c>
      <c r="B159" s="4" t="s">
        <v>161</v>
      </c>
      <c r="C159" s="11">
        <v>7090</v>
      </c>
      <c r="D159" t="str">
        <f t="shared" si="10"/>
        <v>Large</v>
      </c>
      <c r="E159">
        <f t="shared" si="11"/>
        <v>354.5</v>
      </c>
      <c r="F159" t="s">
        <v>290</v>
      </c>
      <c r="G159">
        <f t="shared" si="12"/>
        <v>0</v>
      </c>
      <c r="H159">
        <f t="shared" si="13"/>
        <v>126.50000000000001</v>
      </c>
      <c r="I159">
        <f t="shared" si="14"/>
        <v>0</v>
      </c>
    </row>
    <row r="160" spans="1:9">
      <c r="A160">
        <v>159</v>
      </c>
      <c r="B160" s="4" t="s">
        <v>162</v>
      </c>
      <c r="C160" s="11">
        <v>2510</v>
      </c>
      <c r="D160" t="str">
        <f t="shared" si="10"/>
        <v>Large</v>
      </c>
      <c r="E160">
        <f t="shared" si="11"/>
        <v>125.5</v>
      </c>
      <c r="F160" t="s">
        <v>292</v>
      </c>
      <c r="G160">
        <f t="shared" si="12"/>
        <v>0</v>
      </c>
      <c r="H160">
        <f t="shared" si="13"/>
        <v>0</v>
      </c>
      <c r="I160">
        <f t="shared" si="14"/>
        <v>257</v>
      </c>
    </row>
    <row r="161" spans="1:9">
      <c r="A161">
        <v>160</v>
      </c>
      <c r="B161" s="4" t="s">
        <v>163</v>
      </c>
      <c r="C161" s="11">
        <v>250</v>
      </c>
      <c r="D161" t="str">
        <f t="shared" si="10"/>
        <v>Medium</v>
      </c>
      <c r="E161">
        <f t="shared" si="11"/>
        <v>12.5</v>
      </c>
      <c r="F161" t="s">
        <v>290</v>
      </c>
      <c r="G161">
        <f t="shared" si="12"/>
        <v>0</v>
      </c>
      <c r="H161">
        <f t="shared" si="13"/>
        <v>38.5</v>
      </c>
      <c r="I161">
        <f t="shared" si="14"/>
        <v>0</v>
      </c>
    </row>
    <row r="162" spans="1:9">
      <c r="A162">
        <v>161</v>
      </c>
      <c r="B162" s="4" t="s">
        <v>164</v>
      </c>
      <c r="C162" s="11">
        <v>9850</v>
      </c>
      <c r="D162" t="str">
        <f t="shared" si="10"/>
        <v>Large</v>
      </c>
      <c r="E162">
        <f t="shared" si="11"/>
        <v>492.5</v>
      </c>
      <c r="F162" t="s">
        <v>290</v>
      </c>
      <c r="G162">
        <f t="shared" si="12"/>
        <v>0</v>
      </c>
      <c r="H162">
        <f t="shared" si="13"/>
        <v>126.50000000000001</v>
      </c>
      <c r="I162">
        <f t="shared" si="14"/>
        <v>0</v>
      </c>
    </row>
    <row r="163" spans="1:9">
      <c r="A163">
        <v>162</v>
      </c>
      <c r="B163" s="4" t="s">
        <v>165</v>
      </c>
      <c r="C163" s="11">
        <v>3230</v>
      </c>
      <c r="D163" t="str">
        <f t="shared" si="10"/>
        <v>Large</v>
      </c>
      <c r="E163">
        <f t="shared" si="11"/>
        <v>161.5</v>
      </c>
      <c r="F163" t="s">
        <v>292</v>
      </c>
      <c r="G163">
        <f t="shared" si="12"/>
        <v>0</v>
      </c>
      <c r="H163">
        <f t="shared" si="13"/>
        <v>0</v>
      </c>
      <c r="I163">
        <f t="shared" si="14"/>
        <v>257</v>
      </c>
    </row>
    <row r="164" spans="1:9">
      <c r="A164">
        <v>163</v>
      </c>
      <c r="B164" s="4" t="s">
        <v>166</v>
      </c>
      <c r="C164" s="11">
        <v>900</v>
      </c>
      <c r="D164" t="str">
        <f t="shared" si="10"/>
        <v>Medium</v>
      </c>
      <c r="E164">
        <f t="shared" si="11"/>
        <v>45</v>
      </c>
      <c r="F164" t="s">
        <v>290</v>
      </c>
      <c r="G164">
        <f t="shared" si="12"/>
        <v>100</v>
      </c>
      <c r="H164">
        <f t="shared" si="13"/>
        <v>38.5</v>
      </c>
      <c r="I164">
        <f t="shared" si="14"/>
        <v>0</v>
      </c>
    </row>
    <row r="165" spans="1:9">
      <c r="A165">
        <v>164</v>
      </c>
      <c r="B165" s="4" t="s">
        <v>167</v>
      </c>
      <c r="C165" s="11">
        <v>4480</v>
      </c>
      <c r="D165" t="str">
        <f t="shared" si="10"/>
        <v>Large</v>
      </c>
      <c r="E165">
        <f t="shared" si="11"/>
        <v>224</v>
      </c>
      <c r="F165" t="s">
        <v>292</v>
      </c>
      <c r="G165">
        <f t="shared" si="12"/>
        <v>0</v>
      </c>
      <c r="H165">
        <f t="shared" si="13"/>
        <v>0</v>
      </c>
      <c r="I165">
        <f t="shared" si="14"/>
        <v>257</v>
      </c>
    </row>
    <row r="166" spans="1:9">
      <c r="A166">
        <v>165</v>
      </c>
      <c r="B166" s="4" t="s">
        <v>168</v>
      </c>
      <c r="C166" s="11">
        <v>960</v>
      </c>
      <c r="D166" t="str">
        <f t="shared" si="10"/>
        <v>Medium</v>
      </c>
      <c r="E166">
        <f t="shared" si="11"/>
        <v>48</v>
      </c>
      <c r="F166" t="s">
        <v>290</v>
      </c>
      <c r="G166">
        <f t="shared" si="12"/>
        <v>100</v>
      </c>
      <c r="H166">
        <f t="shared" si="13"/>
        <v>38.5</v>
      </c>
      <c r="I166">
        <f t="shared" si="14"/>
        <v>0</v>
      </c>
    </row>
    <row r="167" spans="1:9">
      <c r="A167">
        <v>166</v>
      </c>
      <c r="B167" s="4" t="s">
        <v>169</v>
      </c>
      <c r="C167" s="11">
        <v>5500</v>
      </c>
      <c r="D167" t="str">
        <f t="shared" si="10"/>
        <v>Large</v>
      </c>
      <c r="E167">
        <f t="shared" si="11"/>
        <v>275</v>
      </c>
      <c r="F167" t="s">
        <v>290</v>
      </c>
      <c r="G167">
        <f t="shared" si="12"/>
        <v>0</v>
      </c>
      <c r="H167">
        <f t="shared" si="13"/>
        <v>126.50000000000001</v>
      </c>
      <c r="I167">
        <f t="shared" si="14"/>
        <v>0</v>
      </c>
    </row>
    <row r="168" spans="1:9">
      <c r="A168">
        <v>167</v>
      </c>
      <c r="B168" s="4" t="s">
        <v>170</v>
      </c>
      <c r="C168" s="11">
        <v>2030</v>
      </c>
      <c r="D168" t="str">
        <f t="shared" si="10"/>
        <v>Large</v>
      </c>
      <c r="E168">
        <f t="shared" si="11"/>
        <v>101.5</v>
      </c>
      <c r="F168" t="s">
        <v>290</v>
      </c>
      <c r="G168">
        <f t="shared" si="12"/>
        <v>0</v>
      </c>
      <c r="H168">
        <f t="shared" si="13"/>
        <v>126.50000000000001</v>
      </c>
      <c r="I168">
        <f t="shared" si="14"/>
        <v>0</v>
      </c>
    </row>
    <row r="169" spans="1:9">
      <c r="A169">
        <v>168</v>
      </c>
      <c r="B169" s="4" t="s">
        <v>171</v>
      </c>
      <c r="C169" s="11">
        <v>1150</v>
      </c>
      <c r="D169" t="str">
        <f t="shared" si="10"/>
        <v>Large</v>
      </c>
      <c r="E169">
        <f t="shared" si="11"/>
        <v>57.5</v>
      </c>
      <c r="F169" t="s">
        <v>292</v>
      </c>
      <c r="G169">
        <f t="shared" si="12"/>
        <v>0</v>
      </c>
      <c r="H169">
        <f t="shared" si="13"/>
        <v>0</v>
      </c>
      <c r="I169">
        <f t="shared" si="14"/>
        <v>257</v>
      </c>
    </row>
    <row r="170" spans="1:9">
      <c r="A170">
        <v>169</v>
      </c>
      <c r="B170" s="4" t="s">
        <v>172</v>
      </c>
      <c r="C170" s="11">
        <v>7980</v>
      </c>
      <c r="D170" t="str">
        <f t="shared" si="10"/>
        <v>Large</v>
      </c>
      <c r="E170">
        <f t="shared" si="11"/>
        <v>399</v>
      </c>
      <c r="F170" t="s">
        <v>290</v>
      </c>
      <c r="G170">
        <f t="shared" si="12"/>
        <v>100</v>
      </c>
      <c r="H170">
        <f t="shared" si="13"/>
        <v>126.50000000000001</v>
      </c>
      <c r="I170">
        <f t="shared" si="14"/>
        <v>0</v>
      </c>
    </row>
    <row r="171" spans="1:9">
      <c r="A171">
        <v>170</v>
      </c>
      <c r="B171" s="4" t="s">
        <v>173</v>
      </c>
      <c r="C171" s="11">
        <v>7940</v>
      </c>
      <c r="D171" t="str">
        <f t="shared" si="10"/>
        <v>Large</v>
      </c>
      <c r="E171">
        <f t="shared" si="11"/>
        <v>397</v>
      </c>
      <c r="F171" t="s">
        <v>291</v>
      </c>
      <c r="G171">
        <f t="shared" si="12"/>
        <v>0</v>
      </c>
      <c r="H171">
        <f t="shared" si="13"/>
        <v>0</v>
      </c>
      <c r="I171">
        <f t="shared" si="14"/>
        <v>0</v>
      </c>
    </row>
    <row r="172" spans="1:9">
      <c r="A172">
        <v>171</v>
      </c>
      <c r="B172" s="4" t="s">
        <v>174</v>
      </c>
      <c r="C172" s="11">
        <v>5530</v>
      </c>
      <c r="D172" t="str">
        <f t="shared" si="10"/>
        <v>Large</v>
      </c>
      <c r="E172">
        <f t="shared" si="11"/>
        <v>276.5</v>
      </c>
      <c r="F172" t="s">
        <v>292</v>
      </c>
      <c r="G172">
        <f t="shared" si="12"/>
        <v>100</v>
      </c>
      <c r="H172">
        <f t="shared" si="13"/>
        <v>0</v>
      </c>
      <c r="I172">
        <f t="shared" si="14"/>
        <v>257</v>
      </c>
    </row>
    <row r="173" spans="1:9">
      <c r="A173">
        <v>172</v>
      </c>
      <c r="B173" s="4" t="s">
        <v>175</v>
      </c>
      <c r="C173" s="11">
        <v>8380</v>
      </c>
      <c r="D173" t="str">
        <f t="shared" si="10"/>
        <v>Large</v>
      </c>
      <c r="E173">
        <f t="shared" si="11"/>
        <v>419</v>
      </c>
      <c r="F173" t="s">
        <v>291</v>
      </c>
      <c r="G173">
        <f t="shared" si="12"/>
        <v>0</v>
      </c>
      <c r="H173">
        <f t="shared" si="13"/>
        <v>0</v>
      </c>
      <c r="I173">
        <f t="shared" si="14"/>
        <v>0</v>
      </c>
    </row>
    <row r="174" spans="1:9">
      <c r="A174">
        <v>173</v>
      </c>
      <c r="B174" s="4" t="s">
        <v>176</v>
      </c>
      <c r="C174" s="11">
        <v>9440</v>
      </c>
      <c r="D174" t="str">
        <f t="shared" si="10"/>
        <v>Large</v>
      </c>
      <c r="E174">
        <f t="shared" si="11"/>
        <v>472</v>
      </c>
      <c r="F174" t="s">
        <v>290</v>
      </c>
      <c r="G174">
        <f t="shared" si="12"/>
        <v>0</v>
      </c>
      <c r="H174">
        <f t="shared" si="13"/>
        <v>126.50000000000001</v>
      </c>
      <c r="I174">
        <f t="shared" si="14"/>
        <v>0</v>
      </c>
    </row>
    <row r="175" spans="1:9">
      <c r="A175">
        <v>174</v>
      </c>
      <c r="B175" s="4" t="s">
        <v>177</v>
      </c>
      <c r="C175" s="11">
        <v>800</v>
      </c>
      <c r="D175" t="str">
        <f t="shared" si="10"/>
        <v>Medium</v>
      </c>
      <c r="E175">
        <f t="shared" si="11"/>
        <v>40</v>
      </c>
      <c r="F175" t="s">
        <v>290</v>
      </c>
      <c r="G175">
        <f t="shared" si="12"/>
        <v>100</v>
      </c>
      <c r="H175">
        <f t="shared" si="13"/>
        <v>38.5</v>
      </c>
      <c r="I175">
        <f t="shared" si="14"/>
        <v>0</v>
      </c>
    </row>
    <row r="176" spans="1:9">
      <c r="A176">
        <v>175</v>
      </c>
      <c r="B176" s="4" t="s">
        <v>178</v>
      </c>
      <c r="C176" s="11">
        <v>7510</v>
      </c>
      <c r="D176" t="str">
        <f t="shared" si="10"/>
        <v>Large</v>
      </c>
      <c r="E176">
        <f t="shared" si="11"/>
        <v>375.5</v>
      </c>
      <c r="F176" t="s">
        <v>290</v>
      </c>
      <c r="G176">
        <f t="shared" si="12"/>
        <v>0</v>
      </c>
      <c r="H176">
        <f t="shared" si="13"/>
        <v>126.50000000000001</v>
      </c>
      <c r="I176">
        <f t="shared" si="14"/>
        <v>0</v>
      </c>
    </row>
    <row r="177" spans="1:9">
      <c r="A177">
        <v>176</v>
      </c>
      <c r="B177" s="4" t="s">
        <v>179</v>
      </c>
      <c r="C177" s="11">
        <v>5280</v>
      </c>
      <c r="D177" t="str">
        <f t="shared" si="10"/>
        <v>Large</v>
      </c>
      <c r="E177">
        <f t="shared" si="11"/>
        <v>264</v>
      </c>
      <c r="F177" t="s">
        <v>291</v>
      </c>
      <c r="G177">
        <f t="shared" si="12"/>
        <v>100</v>
      </c>
      <c r="H177">
        <f t="shared" si="13"/>
        <v>0</v>
      </c>
      <c r="I177">
        <f t="shared" si="14"/>
        <v>0</v>
      </c>
    </row>
    <row r="178" spans="1:9">
      <c r="A178">
        <v>177</v>
      </c>
      <c r="B178" s="4" t="s">
        <v>180</v>
      </c>
      <c r="C178" s="11">
        <v>9810</v>
      </c>
      <c r="D178" t="str">
        <f t="shared" si="10"/>
        <v>Large</v>
      </c>
      <c r="E178">
        <f t="shared" si="11"/>
        <v>490.5</v>
      </c>
      <c r="F178" t="s">
        <v>290</v>
      </c>
      <c r="G178">
        <f t="shared" si="12"/>
        <v>0</v>
      </c>
      <c r="H178">
        <f t="shared" si="13"/>
        <v>126.50000000000001</v>
      </c>
      <c r="I178">
        <f t="shared" si="14"/>
        <v>0</v>
      </c>
    </row>
    <row r="179" spans="1:9">
      <c r="A179">
        <v>178</v>
      </c>
      <c r="B179" s="4" t="s">
        <v>181</v>
      </c>
      <c r="C179" s="11">
        <v>6160</v>
      </c>
      <c r="D179" t="str">
        <f t="shared" si="10"/>
        <v>Large</v>
      </c>
      <c r="E179">
        <f t="shared" si="11"/>
        <v>308</v>
      </c>
      <c r="F179" t="s">
        <v>291</v>
      </c>
      <c r="G179">
        <f t="shared" si="12"/>
        <v>100</v>
      </c>
      <c r="H179">
        <f t="shared" si="13"/>
        <v>0</v>
      </c>
      <c r="I179">
        <f t="shared" si="14"/>
        <v>0</v>
      </c>
    </row>
    <row r="180" spans="1:9">
      <c r="A180">
        <v>179</v>
      </c>
      <c r="B180" s="4" t="s">
        <v>182</v>
      </c>
      <c r="C180" s="11">
        <v>5520</v>
      </c>
      <c r="D180" t="str">
        <f t="shared" si="10"/>
        <v>Large</v>
      </c>
      <c r="E180">
        <f t="shared" si="11"/>
        <v>276</v>
      </c>
      <c r="F180" t="s">
        <v>292</v>
      </c>
      <c r="G180">
        <f t="shared" si="12"/>
        <v>0</v>
      </c>
      <c r="H180">
        <f t="shared" si="13"/>
        <v>0</v>
      </c>
      <c r="I180">
        <f t="shared" si="14"/>
        <v>257</v>
      </c>
    </row>
    <row r="181" spans="1:9">
      <c r="A181">
        <v>180</v>
      </c>
      <c r="B181" s="4" t="s">
        <v>183</v>
      </c>
      <c r="C181" s="11">
        <v>6690</v>
      </c>
      <c r="D181" t="str">
        <f t="shared" si="10"/>
        <v>Large</v>
      </c>
      <c r="E181">
        <f t="shared" si="11"/>
        <v>334.5</v>
      </c>
      <c r="F181" t="s">
        <v>290</v>
      </c>
      <c r="G181">
        <f t="shared" si="12"/>
        <v>0</v>
      </c>
      <c r="H181">
        <f t="shared" si="13"/>
        <v>126.50000000000001</v>
      </c>
      <c r="I181">
        <f t="shared" si="14"/>
        <v>0</v>
      </c>
    </row>
    <row r="182" spans="1:9">
      <c r="A182">
        <v>181</v>
      </c>
      <c r="B182" s="4" t="s">
        <v>184</v>
      </c>
      <c r="C182" s="11">
        <v>5400</v>
      </c>
      <c r="D182" t="str">
        <f t="shared" si="10"/>
        <v>Large</v>
      </c>
      <c r="E182">
        <f t="shared" si="11"/>
        <v>270</v>
      </c>
      <c r="F182" t="s">
        <v>291</v>
      </c>
      <c r="G182">
        <f t="shared" si="12"/>
        <v>100</v>
      </c>
      <c r="H182">
        <f t="shared" si="13"/>
        <v>0</v>
      </c>
      <c r="I182">
        <f t="shared" si="14"/>
        <v>0</v>
      </c>
    </row>
    <row r="183" spans="1:9">
      <c r="A183">
        <v>182</v>
      </c>
      <c r="B183" s="4" t="s">
        <v>185</v>
      </c>
      <c r="C183" s="11">
        <v>2560</v>
      </c>
      <c r="D183" t="str">
        <f t="shared" si="10"/>
        <v>Large</v>
      </c>
      <c r="E183">
        <f t="shared" si="11"/>
        <v>128</v>
      </c>
      <c r="F183" t="s">
        <v>290</v>
      </c>
      <c r="G183">
        <f t="shared" si="12"/>
        <v>100</v>
      </c>
      <c r="H183">
        <f t="shared" si="13"/>
        <v>126.50000000000001</v>
      </c>
      <c r="I183">
        <f t="shared" si="14"/>
        <v>0</v>
      </c>
    </row>
    <row r="184" spans="1:9">
      <c r="A184">
        <v>183</v>
      </c>
      <c r="B184" s="4" t="s">
        <v>186</v>
      </c>
      <c r="C184" s="11">
        <v>3510</v>
      </c>
      <c r="D184" t="str">
        <f t="shared" si="10"/>
        <v>Large</v>
      </c>
      <c r="E184">
        <f t="shared" si="11"/>
        <v>175.5</v>
      </c>
      <c r="F184" t="s">
        <v>291</v>
      </c>
      <c r="G184">
        <f t="shared" si="12"/>
        <v>0</v>
      </c>
      <c r="H184">
        <f t="shared" si="13"/>
        <v>0</v>
      </c>
      <c r="I184">
        <f t="shared" si="14"/>
        <v>0</v>
      </c>
    </row>
    <row r="185" spans="1:9">
      <c r="A185">
        <v>184</v>
      </c>
      <c r="B185" s="4" t="s">
        <v>187</v>
      </c>
      <c r="C185" s="11">
        <v>620</v>
      </c>
      <c r="D185" t="str">
        <f t="shared" si="10"/>
        <v>Medium</v>
      </c>
      <c r="E185">
        <f t="shared" si="11"/>
        <v>31</v>
      </c>
      <c r="F185" t="s">
        <v>292</v>
      </c>
      <c r="G185">
        <f t="shared" si="12"/>
        <v>0</v>
      </c>
      <c r="H185">
        <f t="shared" si="13"/>
        <v>0</v>
      </c>
      <c r="I185">
        <f t="shared" si="14"/>
        <v>57</v>
      </c>
    </row>
    <row r="186" spans="1:9">
      <c r="A186">
        <v>185</v>
      </c>
      <c r="B186" s="4" t="s">
        <v>188</v>
      </c>
      <c r="C186" s="11">
        <v>2440</v>
      </c>
      <c r="D186" t="str">
        <f t="shared" si="10"/>
        <v>Large</v>
      </c>
      <c r="E186">
        <f t="shared" si="11"/>
        <v>122</v>
      </c>
      <c r="F186" t="s">
        <v>291</v>
      </c>
      <c r="G186">
        <f t="shared" si="12"/>
        <v>0</v>
      </c>
      <c r="H186">
        <f t="shared" si="13"/>
        <v>0</v>
      </c>
      <c r="I186">
        <f t="shared" si="14"/>
        <v>0</v>
      </c>
    </row>
    <row r="187" spans="1:9">
      <c r="A187">
        <v>186</v>
      </c>
      <c r="B187" s="4" t="s">
        <v>189</v>
      </c>
      <c r="C187" s="11">
        <v>2900</v>
      </c>
      <c r="D187" t="str">
        <f t="shared" si="10"/>
        <v>Large</v>
      </c>
      <c r="E187">
        <f t="shared" si="11"/>
        <v>145</v>
      </c>
      <c r="F187" t="s">
        <v>290</v>
      </c>
      <c r="G187">
        <f t="shared" si="12"/>
        <v>100</v>
      </c>
      <c r="H187">
        <f t="shared" si="13"/>
        <v>126.50000000000001</v>
      </c>
      <c r="I187">
        <f t="shared" si="14"/>
        <v>0</v>
      </c>
    </row>
    <row r="188" spans="1:9">
      <c r="A188">
        <v>187</v>
      </c>
      <c r="B188" s="4" t="s">
        <v>190</v>
      </c>
      <c r="C188" s="11">
        <v>5620</v>
      </c>
      <c r="D188" t="str">
        <f t="shared" si="10"/>
        <v>Large</v>
      </c>
      <c r="E188">
        <f t="shared" si="11"/>
        <v>281</v>
      </c>
      <c r="F188" t="s">
        <v>292</v>
      </c>
      <c r="G188">
        <f t="shared" si="12"/>
        <v>0</v>
      </c>
      <c r="H188">
        <f t="shared" si="13"/>
        <v>0</v>
      </c>
      <c r="I188">
        <f t="shared" si="14"/>
        <v>257</v>
      </c>
    </row>
    <row r="189" spans="1:9">
      <c r="A189">
        <v>188</v>
      </c>
      <c r="B189" s="4" t="s">
        <v>191</v>
      </c>
      <c r="C189" s="11">
        <v>2680</v>
      </c>
      <c r="D189" t="str">
        <f t="shared" si="10"/>
        <v>Large</v>
      </c>
      <c r="E189">
        <f t="shared" si="11"/>
        <v>134</v>
      </c>
      <c r="F189" t="s">
        <v>291</v>
      </c>
      <c r="G189">
        <f t="shared" si="12"/>
        <v>100</v>
      </c>
      <c r="H189">
        <f t="shared" si="13"/>
        <v>0</v>
      </c>
      <c r="I189">
        <f t="shared" si="14"/>
        <v>0</v>
      </c>
    </row>
    <row r="190" spans="1:9">
      <c r="A190">
        <v>189</v>
      </c>
      <c r="B190" s="4" t="s">
        <v>192</v>
      </c>
      <c r="C190" s="11">
        <v>7730</v>
      </c>
      <c r="D190" t="str">
        <f t="shared" si="10"/>
        <v>Large</v>
      </c>
      <c r="E190">
        <f t="shared" si="11"/>
        <v>386.5</v>
      </c>
      <c r="F190" t="s">
        <v>291</v>
      </c>
      <c r="G190">
        <f t="shared" si="12"/>
        <v>100</v>
      </c>
      <c r="H190">
        <f t="shared" si="13"/>
        <v>0</v>
      </c>
      <c r="I190">
        <f t="shared" si="14"/>
        <v>0</v>
      </c>
    </row>
    <row r="191" spans="1:9">
      <c r="A191">
        <v>190</v>
      </c>
      <c r="B191" s="4" t="s">
        <v>193</v>
      </c>
      <c r="C191" s="11">
        <v>8620</v>
      </c>
      <c r="D191" t="str">
        <f t="shared" si="10"/>
        <v>Large</v>
      </c>
      <c r="E191">
        <f t="shared" si="11"/>
        <v>431</v>
      </c>
      <c r="F191" t="s">
        <v>292</v>
      </c>
      <c r="G191">
        <f t="shared" si="12"/>
        <v>0</v>
      </c>
      <c r="H191">
        <f t="shared" si="13"/>
        <v>0</v>
      </c>
      <c r="I191">
        <f t="shared" si="14"/>
        <v>257</v>
      </c>
    </row>
    <row r="192" spans="1:9">
      <c r="A192">
        <v>191</v>
      </c>
      <c r="B192" s="4" t="s">
        <v>194</v>
      </c>
      <c r="C192" s="11">
        <v>9330</v>
      </c>
      <c r="D192" t="str">
        <f t="shared" si="10"/>
        <v>Large</v>
      </c>
      <c r="E192">
        <f t="shared" si="11"/>
        <v>466.5</v>
      </c>
      <c r="F192" t="s">
        <v>290</v>
      </c>
      <c r="G192">
        <f t="shared" si="12"/>
        <v>20</v>
      </c>
      <c r="H192">
        <f t="shared" si="13"/>
        <v>126.50000000000001</v>
      </c>
      <c r="I192">
        <f t="shared" si="14"/>
        <v>0</v>
      </c>
    </row>
    <row r="193" spans="1:9">
      <c r="A193">
        <v>192</v>
      </c>
      <c r="B193" s="4" t="s">
        <v>195</v>
      </c>
      <c r="C193" s="11">
        <v>6430</v>
      </c>
      <c r="D193" t="str">
        <f t="shared" si="10"/>
        <v>Large</v>
      </c>
      <c r="E193">
        <f t="shared" si="11"/>
        <v>321.5</v>
      </c>
      <c r="F193" t="s">
        <v>292</v>
      </c>
      <c r="G193">
        <f t="shared" si="12"/>
        <v>100</v>
      </c>
      <c r="H193">
        <f t="shared" si="13"/>
        <v>0</v>
      </c>
      <c r="I193">
        <f t="shared" si="14"/>
        <v>257</v>
      </c>
    </row>
    <row r="194" spans="1:9">
      <c r="A194">
        <v>193</v>
      </c>
      <c r="B194" s="4" t="s">
        <v>196</v>
      </c>
      <c r="C194" s="11">
        <v>8380</v>
      </c>
      <c r="D194" t="str">
        <f t="shared" si="10"/>
        <v>Large</v>
      </c>
      <c r="E194">
        <f t="shared" si="11"/>
        <v>419</v>
      </c>
      <c r="F194" t="s">
        <v>291</v>
      </c>
      <c r="G194">
        <f t="shared" si="12"/>
        <v>100</v>
      </c>
      <c r="H194">
        <f t="shared" si="13"/>
        <v>0</v>
      </c>
      <c r="I194">
        <f t="shared" si="14"/>
        <v>0</v>
      </c>
    </row>
    <row r="195" spans="1:9">
      <c r="A195">
        <v>194</v>
      </c>
      <c r="B195" s="4" t="s">
        <v>197</v>
      </c>
      <c r="C195" s="11">
        <v>9580</v>
      </c>
      <c r="D195" t="str">
        <f t="shared" ref="D195:D225" si="15">IF(C195&lt;100,"Small",IF(C195&lt;1000,"Medium",IF(C195&lt;10000,"Large")))</f>
        <v>Large</v>
      </c>
      <c r="E195">
        <f t="shared" ref="E195:E225" si="16">C195*0.05</f>
        <v>479</v>
      </c>
      <c r="F195" t="s">
        <v>292</v>
      </c>
      <c r="G195">
        <f t="shared" ref="G195:G225" si="17">IF(AND(F202="MCR",D202="Small"),2,IF(AND(F202="MCR",D202="Medium"),20,IF(AND(F202="MCR",D202="Large"),100,0)))</f>
        <v>0</v>
      </c>
      <c r="H195">
        <f t="shared" ref="H195:H225" si="18">1.1*IF(AND(F195="CDU",D195="Small"),15,IF(AND(F195="CDU",D195="Medium"),35,IF(AND(F195="CDU",D195="Large"),115,0)))</f>
        <v>0</v>
      </c>
      <c r="I195">
        <f t="shared" ref="I195:I225" si="19">IF(AND(F195="ISB",D195="Small"),7,IF(AND(F195="ISB",D195="Medium"),57,IF(AND(F195="ISB",D195="Large"),257,0)))</f>
        <v>257</v>
      </c>
    </row>
    <row r="196" spans="1:9">
      <c r="A196">
        <v>195</v>
      </c>
      <c r="B196" s="4" t="s">
        <v>198</v>
      </c>
      <c r="C196" s="11">
        <v>8560</v>
      </c>
      <c r="D196" t="str">
        <f t="shared" si="15"/>
        <v>Large</v>
      </c>
      <c r="E196">
        <f t="shared" si="16"/>
        <v>428</v>
      </c>
      <c r="F196" t="s">
        <v>291</v>
      </c>
      <c r="G196">
        <f t="shared" si="17"/>
        <v>0</v>
      </c>
      <c r="H196">
        <f t="shared" si="18"/>
        <v>0</v>
      </c>
      <c r="I196">
        <f t="shared" si="19"/>
        <v>0</v>
      </c>
    </row>
    <row r="197" spans="1:9">
      <c r="A197">
        <v>196</v>
      </c>
      <c r="B197" s="4" t="s">
        <v>199</v>
      </c>
      <c r="C197" s="11">
        <v>7800</v>
      </c>
      <c r="D197" t="str">
        <f t="shared" si="15"/>
        <v>Large</v>
      </c>
      <c r="E197">
        <f t="shared" si="16"/>
        <v>390</v>
      </c>
      <c r="F197" t="s">
        <v>291</v>
      </c>
      <c r="G197">
        <f t="shared" si="17"/>
        <v>0</v>
      </c>
      <c r="H197">
        <f t="shared" si="18"/>
        <v>0</v>
      </c>
      <c r="I197">
        <f t="shared" si="19"/>
        <v>0</v>
      </c>
    </row>
    <row r="198" spans="1:9">
      <c r="A198">
        <v>197</v>
      </c>
      <c r="B198" s="4" t="s">
        <v>200</v>
      </c>
      <c r="C198" s="11">
        <v>3920</v>
      </c>
      <c r="D198" t="str">
        <f t="shared" si="15"/>
        <v>Large</v>
      </c>
      <c r="E198">
        <f t="shared" si="16"/>
        <v>196</v>
      </c>
      <c r="F198" t="s">
        <v>290</v>
      </c>
      <c r="G198">
        <f t="shared" si="17"/>
        <v>100</v>
      </c>
      <c r="H198">
        <f t="shared" si="18"/>
        <v>126.50000000000001</v>
      </c>
      <c r="I198">
        <f t="shared" si="19"/>
        <v>0</v>
      </c>
    </row>
    <row r="199" spans="1:9">
      <c r="A199">
        <v>198</v>
      </c>
      <c r="B199" s="4" t="s">
        <v>201</v>
      </c>
      <c r="C199" s="11">
        <v>520</v>
      </c>
      <c r="D199" t="str">
        <f t="shared" si="15"/>
        <v>Medium</v>
      </c>
      <c r="E199">
        <f t="shared" si="16"/>
        <v>26</v>
      </c>
      <c r="F199" t="s">
        <v>291</v>
      </c>
      <c r="G199">
        <f t="shared" si="17"/>
        <v>0</v>
      </c>
      <c r="H199">
        <f t="shared" si="18"/>
        <v>0</v>
      </c>
      <c r="I199">
        <f t="shared" si="19"/>
        <v>0</v>
      </c>
    </row>
    <row r="200" spans="1:9">
      <c r="A200">
        <v>199</v>
      </c>
      <c r="B200" s="4" t="s">
        <v>202</v>
      </c>
      <c r="C200" s="11">
        <v>7900</v>
      </c>
      <c r="D200" t="str">
        <f t="shared" si="15"/>
        <v>Large</v>
      </c>
      <c r="E200">
        <f t="shared" si="16"/>
        <v>395</v>
      </c>
      <c r="F200" t="s">
        <v>291</v>
      </c>
      <c r="G200">
        <f t="shared" si="17"/>
        <v>0</v>
      </c>
      <c r="H200">
        <f t="shared" si="18"/>
        <v>0</v>
      </c>
      <c r="I200">
        <f t="shared" si="19"/>
        <v>0</v>
      </c>
    </row>
    <row r="201" spans="1:9">
      <c r="A201">
        <v>200</v>
      </c>
      <c r="B201" s="4" t="s">
        <v>203</v>
      </c>
      <c r="C201" s="11">
        <v>7290</v>
      </c>
      <c r="D201" t="str">
        <f t="shared" si="15"/>
        <v>Large</v>
      </c>
      <c r="E201">
        <f t="shared" si="16"/>
        <v>364.5</v>
      </c>
      <c r="F201" t="s">
        <v>291</v>
      </c>
      <c r="G201">
        <f t="shared" si="17"/>
        <v>100</v>
      </c>
      <c r="H201">
        <f t="shared" si="18"/>
        <v>0</v>
      </c>
      <c r="I201">
        <f t="shared" si="19"/>
        <v>0</v>
      </c>
    </row>
    <row r="202" spans="1:9">
      <c r="A202">
        <v>201</v>
      </c>
      <c r="B202" s="4" t="s">
        <v>204</v>
      </c>
      <c r="C202" s="11">
        <v>3140</v>
      </c>
      <c r="D202" t="str">
        <f t="shared" si="15"/>
        <v>Large</v>
      </c>
      <c r="E202">
        <f t="shared" si="16"/>
        <v>157</v>
      </c>
      <c r="F202" t="s">
        <v>290</v>
      </c>
      <c r="G202">
        <f t="shared" si="17"/>
        <v>0</v>
      </c>
      <c r="H202">
        <f t="shared" si="18"/>
        <v>126.50000000000001</v>
      </c>
      <c r="I202">
        <f t="shared" si="19"/>
        <v>0</v>
      </c>
    </row>
    <row r="203" spans="1:9">
      <c r="A203">
        <v>202</v>
      </c>
      <c r="B203" s="4" t="s">
        <v>205</v>
      </c>
      <c r="C203" s="11">
        <v>9150</v>
      </c>
      <c r="D203" t="str">
        <f t="shared" si="15"/>
        <v>Large</v>
      </c>
      <c r="E203">
        <f t="shared" si="16"/>
        <v>457.5</v>
      </c>
      <c r="F203" t="s">
        <v>292</v>
      </c>
      <c r="G203">
        <f t="shared" si="17"/>
        <v>2</v>
      </c>
      <c r="H203">
        <f t="shared" si="18"/>
        <v>0</v>
      </c>
      <c r="I203">
        <f t="shared" si="19"/>
        <v>257</v>
      </c>
    </row>
    <row r="204" spans="1:9">
      <c r="A204">
        <v>203</v>
      </c>
      <c r="B204" s="4" t="s">
        <v>206</v>
      </c>
      <c r="C204" s="11">
        <v>5190</v>
      </c>
      <c r="D204" t="str">
        <f t="shared" si="15"/>
        <v>Large</v>
      </c>
      <c r="E204">
        <f t="shared" si="16"/>
        <v>259.5</v>
      </c>
      <c r="F204" t="s">
        <v>292</v>
      </c>
      <c r="G204">
        <f t="shared" si="17"/>
        <v>0</v>
      </c>
      <c r="H204">
        <f t="shared" si="18"/>
        <v>0</v>
      </c>
      <c r="I204">
        <f t="shared" si="19"/>
        <v>257</v>
      </c>
    </row>
    <row r="205" spans="1:9">
      <c r="A205">
        <v>204</v>
      </c>
      <c r="B205" s="4" t="s">
        <v>207</v>
      </c>
      <c r="C205" s="11">
        <v>3820</v>
      </c>
      <c r="D205" t="str">
        <f t="shared" si="15"/>
        <v>Large</v>
      </c>
      <c r="E205">
        <f t="shared" si="16"/>
        <v>191</v>
      </c>
      <c r="F205" t="s">
        <v>291</v>
      </c>
      <c r="G205">
        <f t="shared" si="17"/>
        <v>0</v>
      </c>
      <c r="H205">
        <f t="shared" si="18"/>
        <v>0</v>
      </c>
      <c r="I205">
        <f t="shared" si="19"/>
        <v>0</v>
      </c>
    </row>
    <row r="206" spans="1:9">
      <c r="A206">
        <v>205</v>
      </c>
      <c r="B206" s="4" t="s">
        <v>208</v>
      </c>
      <c r="C206" s="11">
        <v>8230</v>
      </c>
      <c r="D206" t="str">
        <f t="shared" si="15"/>
        <v>Large</v>
      </c>
      <c r="E206">
        <f t="shared" si="16"/>
        <v>411.5</v>
      </c>
      <c r="F206" t="s">
        <v>290</v>
      </c>
      <c r="G206">
        <f t="shared" si="17"/>
        <v>0</v>
      </c>
      <c r="H206">
        <f t="shared" si="18"/>
        <v>126.50000000000001</v>
      </c>
      <c r="I206">
        <f t="shared" si="19"/>
        <v>0</v>
      </c>
    </row>
    <row r="207" spans="1:9">
      <c r="A207">
        <v>206</v>
      </c>
      <c r="B207" s="4" t="s">
        <v>209</v>
      </c>
      <c r="C207" s="11">
        <v>3130</v>
      </c>
      <c r="D207" t="str">
        <f t="shared" si="15"/>
        <v>Large</v>
      </c>
      <c r="E207">
        <f t="shared" si="16"/>
        <v>156.5</v>
      </c>
      <c r="F207" t="s">
        <v>292</v>
      </c>
      <c r="G207">
        <f t="shared" si="17"/>
        <v>0</v>
      </c>
      <c r="H207">
        <f t="shared" si="18"/>
        <v>0</v>
      </c>
      <c r="I207">
        <f t="shared" si="19"/>
        <v>257</v>
      </c>
    </row>
    <row r="208" spans="1:9">
      <c r="A208">
        <v>207</v>
      </c>
      <c r="B208" s="4" t="s">
        <v>210</v>
      </c>
      <c r="C208" s="11">
        <v>6480</v>
      </c>
      <c r="D208" t="str">
        <f t="shared" si="15"/>
        <v>Large</v>
      </c>
      <c r="E208">
        <f t="shared" si="16"/>
        <v>324</v>
      </c>
      <c r="F208" t="s">
        <v>291</v>
      </c>
      <c r="G208">
        <f t="shared" si="17"/>
        <v>0</v>
      </c>
      <c r="H208">
        <f t="shared" si="18"/>
        <v>0</v>
      </c>
      <c r="I208">
        <f t="shared" si="19"/>
        <v>0</v>
      </c>
    </row>
    <row r="209" spans="1:9">
      <c r="A209">
        <v>208</v>
      </c>
      <c r="B209" s="4" t="s">
        <v>211</v>
      </c>
      <c r="C209" s="11">
        <v>5420</v>
      </c>
      <c r="D209" t="str">
        <f t="shared" si="15"/>
        <v>Large</v>
      </c>
      <c r="E209">
        <f t="shared" si="16"/>
        <v>271</v>
      </c>
      <c r="F209" t="s">
        <v>292</v>
      </c>
      <c r="G209">
        <f t="shared" si="17"/>
        <v>0</v>
      </c>
      <c r="H209">
        <f t="shared" si="18"/>
        <v>0</v>
      </c>
      <c r="I209">
        <f t="shared" si="19"/>
        <v>257</v>
      </c>
    </row>
    <row r="210" spans="1:9">
      <c r="A210">
        <v>209</v>
      </c>
      <c r="B210" s="4" t="s">
        <v>212</v>
      </c>
      <c r="C210" s="11">
        <v>20</v>
      </c>
      <c r="D210" t="str">
        <f t="shared" si="15"/>
        <v>Small</v>
      </c>
      <c r="E210">
        <f t="shared" si="16"/>
        <v>1</v>
      </c>
      <c r="F210" t="s">
        <v>291</v>
      </c>
      <c r="G210">
        <f t="shared" si="17"/>
        <v>0</v>
      </c>
      <c r="H210">
        <f t="shared" si="18"/>
        <v>0</v>
      </c>
      <c r="I210">
        <f t="shared" si="19"/>
        <v>0</v>
      </c>
    </row>
    <row r="211" spans="1:9">
      <c r="A211">
        <v>210</v>
      </c>
      <c r="B211" s="4" t="s">
        <v>213</v>
      </c>
      <c r="C211" s="11">
        <v>180</v>
      </c>
      <c r="D211" t="str">
        <f t="shared" si="15"/>
        <v>Medium</v>
      </c>
      <c r="E211">
        <f t="shared" si="16"/>
        <v>9</v>
      </c>
      <c r="F211" t="s">
        <v>290</v>
      </c>
      <c r="G211">
        <f t="shared" si="17"/>
        <v>100</v>
      </c>
      <c r="H211">
        <f t="shared" si="18"/>
        <v>38.5</v>
      </c>
      <c r="I211">
        <f t="shared" si="19"/>
        <v>0</v>
      </c>
    </row>
    <row r="212" spans="1:9">
      <c r="A212">
        <v>211</v>
      </c>
      <c r="B212" s="4" t="s">
        <v>214</v>
      </c>
      <c r="C212" s="11">
        <v>9020</v>
      </c>
      <c r="D212" t="str">
        <f t="shared" si="15"/>
        <v>Large</v>
      </c>
      <c r="E212">
        <f t="shared" si="16"/>
        <v>451</v>
      </c>
      <c r="F212" t="s">
        <v>290</v>
      </c>
      <c r="G212">
        <f t="shared" si="17"/>
        <v>20</v>
      </c>
      <c r="H212">
        <f t="shared" si="18"/>
        <v>126.50000000000001</v>
      </c>
      <c r="I212">
        <f t="shared" si="19"/>
        <v>0</v>
      </c>
    </row>
    <row r="213" spans="1:9">
      <c r="A213">
        <v>212</v>
      </c>
      <c r="B213" s="4" t="s">
        <v>215</v>
      </c>
      <c r="C213" s="11">
        <v>5110</v>
      </c>
      <c r="D213" t="str">
        <f t="shared" si="15"/>
        <v>Large</v>
      </c>
      <c r="E213">
        <f t="shared" si="16"/>
        <v>255.5</v>
      </c>
      <c r="F213" t="s">
        <v>292</v>
      </c>
      <c r="G213">
        <f t="shared" si="17"/>
        <v>0</v>
      </c>
      <c r="H213">
        <f t="shared" si="18"/>
        <v>0</v>
      </c>
      <c r="I213">
        <f t="shared" si="19"/>
        <v>257</v>
      </c>
    </row>
    <row r="214" spans="1:9">
      <c r="A214">
        <v>213</v>
      </c>
      <c r="B214" s="4" t="s">
        <v>216</v>
      </c>
      <c r="C214" s="11">
        <v>9750</v>
      </c>
      <c r="D214" t="str">
        <f t="shared" si="15"/>
        <v>Large</v>
      </c>
      <c r="E214">
        <f t="shared" si="16"/>
        <v>487.5</v>
      </c>
      <c r="F214" t="s">
        <v>290</v>
      </c>
      <c r="G214">
        <f t="shared" si="17"/>
        <v>0</v>
      </c>
      <c r="H214">
        <f t="shared" si="18"/>
        <v>126.50000000000001</v>
      </c>
      <c r="I214">
        <f t="shared" si="19"/>
        <v>0</v>
      </c>
    </row>
    <row r="215" spans="1:9">
      <c r="A215">
        <v>214</v>
      </c>
      <c r="B215" s="4" t="s">
        <v>217</v>
      </c>
      <c r="C215" s="11">
        <v>1530</v>
      </c>
      <c r="D215" t="str">
        <f t="shared" si="15"/>
        <v>Large</v>
      </c>
      <c r="E215">
        <f t="shared" si="16"/>
        <v>76.5</v>
      </c>
      <c r="F215" t="s">
        <v>290</v>
      </c>
      <c r="G215">
        <f t="shared" si="17"/>
        <v>0</v>
      </c>
      <c r="H215">
        <f t="shared" si="18"/>
        <v>126.50000000000001</v>
      </c>
      <c r="I215">
        <f t="shared" si="19"/>
        <v>0</v>
      </c>
    </row>
    <row r="216" spans="1:9">
      <c r="A216">
        <v>215</v>
      </c>
      <c r="B216" s="4" t="s">
        <v>218</v>
      </c>
      <c r="C216" s="11">
        <v>5690</v>
      </c>
      <c r="D216" t="str">
        <f t="shared" si="15"/>
        <v>Large</v>
      </c>
      <c r="E216">
        <f t="shared" si="16"/>
        <v>284.5</v>
      </c>
      <c r="F216" t="s">
        <v>290</v>
      </c>
      <c r="G216">
        <f t="shared" si="17"/>
        <v>0</v>
      </c>
      <c r="H216">
        <f t="shared" si="18"/>
        <v>126.50000000000001</v>
      </c>
      <c r="I216">
        <f t="shared" si="19"/>
        <v>0</v>
      </c>
    </row>
    <row r="217" spans="1:9">
      <c r="A217">
        <v>216</v>
      </c>
      <c r="B217" s="4" t="s">
        <v>219</v>
      </c>
      <c r="C217" s="11">
        <v>110</v>
      </c>
      <c r="D217" t="str">
        <f t="shared" si="15"/>
        <v>Medium</v>
      </c>
      <c r="E217">
        <f t="shared" si="16"/>
        <v>5.5</v>
      </c>
      <c r="F217" t="s">
        <v>292</v>
      </c>
      <c r="G217">
        <f t="shared" si="17"/>
        <v>0</v>
      </c>
      <c r="H217">
        <f t="shared" si="18"/>
        <v>0</v>
      </c>
      <c r="I217">
        <f t="shared" si="19"/>
        <v>57</v>
      </c>
    </row>
    <row r="218" spans="1:9">
      <c r="A218">
        <v>217</v>
      </c>
      <c r="B218" s="4" t="s">
        <v>220</v>
      </c>
      <c r="C218" s="11">
        <v>2050</v>
      </c>
      <c r="D218" t="str">
        <f t="shared" si="15"/>
        <v>Large</v>
      </c>
      <c r="E218">
        <f t="shared" si="16"/>
        <v>102.5</v>
      </c>
      <c r="F218" t="s">
        <v>291</v>
      </c>
      <c r="G218">
        <f t="shared" si="17"/>
        <v>0</v>
      </c>
      <c r="H218">
        <f t="shared" si="18"/>
        <v>0</v>
      </c>
      <c r="I218">
        <f t="shared" si="19"/>
        <v>0</v>
      </c>
    </row>
    <row r="219" spans="1:9">
      <c r="A219">
        <v>218</v>
      </c>
      <c r="B219" s="4" t="s">
        <v>221</v>
      </c>
      <c r="C219" s="11">
        <v>300</v>
      </c>
      <c r="D219" t="str">
        <f t="shared" si="15"/>
        <v>Medium</v>
      </c>
      <c r="E219">
        <f t="shared" si="16"/>
        <v>15</v>
      </c>
      <c r="F219" t="s">
        <v>291</v>
      </c>
      <c r="G219">
        <f t="shared" si="17"/>
        <v>0</v>
      </c>
      <c r="H219">
        <f t="shared" si="18"/>
        <v>0</v>
      </c>
      <c r="I219">
        <f t="shared" si="19"/>
        <v>0</v>
      </c>
    </row>
    <row r="220" spans="1:9">
      <c r="A220">
        <v>219</v>
      </c>
      <c r="B220" s="4" t="s">
        <v>222</v>
      </c>
      <c r="C220" s="11">
        <v>1750</v>
      </c>
      <c r="D220" t="str">
        <f t="shared" si="15"/>
        <v>Large</v>
      </c>
      <c r="E220">
        <f t="shared" si="16"/>
        <v>87.5</v>
      </c>
      <c r="F220" t="s">
        <v>290</v>
      </c>
      <c r="G220">
        <f t="shared" si="17"/>
        <v>0</v>
      </c>
      <c r="H220">
        <f t="shared" si="18"/>
        <v>126.50000000000001</v>
      </c>
      <c r="I220">
        <f t="shared" si="19"/>
        <v>0</v>
      </c>
    </row>
    <row r="221" spans="1:9">
      <c r="A221">
        <v>220</v>
      </c>
      <c r="B221" s="4" t="s">
        <v>223</v>
      </c>
      <c r="C221" s="11">
        <v>40</v>
      </c>
      <c r="D221" t="str">
        <f t="shared" si="15"/>
        <v>Small</v>
      </c>
      <c r="E221">
        <f t="shared" si="16"/>
        <v>2</v>
      </c>
      <c r="F221" t="s">
        <v>290</v>
      </c>
      <c r="G221">
        <f t="shared" si="17"/>
        <v>0</v>
      </c>
      <c r="H221">
        <f t="shared" si="18"/>
        <v>16.5</v>
      </c>
      <c r="I221">
        <f t="shared" si="19"/>
        <v>0</v>
      </c>
    </row>
    <row r="222" spans="1:9">
      <c r="A222">
        <v>221</v>
      </c>
      <c r="B222" s="4" t="s">
        <v>224</v>
      </c>
      <c r="C222" s="11">
        <v>7100</v>
      </c>
      <c r="D222" t="str">
        <f t="shared" si="15"/>
        <v>Large</v>
      </c>
      <c r="E222">
        <f t="shared" si="16"/>
        <v>355</v>
      </c>
      <c r="F222" t="s">
        <v>290</v>
      </c>
      <c r="G222">
        <f t="shared" si="17"/>
        <v>0</v>
      </c>
      <c r="H222">
        <f t="shared" si="18"/>
        <v>126.50000000000001</v>
      </c>
      <c r="I222">
        <f t="shared" si="19"/>
        <v>0</v>
      </c>
    </row>
    <row r="223" spans="1:9">
      <c r="A223">
        <v>222</v>
      </c>
      <c r="B223" s="4" t="s">
        <v>225</v>
      </c>
      <c r="C223" s="11">
        <v>1880</v>
      </c>
      <c r="D223" t="str">
        <f t="shared" si="15"/>
        <v>Large</v>
      </c>
      <c r="E223">
        <f t="shared" si="16"/>
        <v>94</v>
      </c>
      <c r="F223" t="s">
        <v>292</v>
      </c>
      <c r="G223">
        <f t="shared" si="17"/>
        <v>0</v>
      </c>
      <c r="H223">
        <f t="shared" si="18"/>
        <v>0</v>
      </c>
      <c r="I223">
        <f t="shared" si="19"/>
        <v>257</v>
      </c>
    </row>
    <row r="224" spans="1:9">
      <c r="A224">
        <v>223</v>
      </c>
      <c r="B224" s="4" t="s">
        <v>226</v>
      </c>
      <c r="C224" s="11">
        <v>6570</v>
      </c>
      <c r="D224" t="str">
        <f t="shared" si="15"/>
        <v>Large</v>
      </c>
      <c r="E224">
        <f t="shared" si="16"/>
        <v>328.5</v>
      </c>
      <c r="F224" t="s">
        <v>292</v>
      </c>
      <c r="G224">
        <f t="shared" si="17"/>
        <v>0</v>
      </c>
      <c r="H224">
        <f t="shared" si="18"/>
        <v>0</v>
      </c>
      <c r="I224">
        <f t="shared" si="19"/>
        <v>257</v>
      </c>
    </row>
    <row r="225" spans="1:9">
      <c r="A225">
        <v>224</v>
      </c>
      <c r="B225" s="4" t="s">
        <v>227</v>
      </c>
      <c r="C225" s="11">
        <v>1820</v>
      </c>
      <c r="D225" t="str">
        <f t="shared" si="15"/>
        <v>Large</v>
      </c>
      <c r="E225">
        <f t="shared" si="16"/>
        <v>91</v>
      </c>
      <c r="F225" t="s">
        <v>290</v>
      </c>
      <c r="G225">
        <f t="shared" si="17"/>
        <v>0</v>
      </c>
      <c r="H225">
        <f t="shared" si="18"/>
        <v>126.50000000000001</v>
      </c>
      <c r="I225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3AA6-85C7-47B6-9331-7FC5EF4F1C87}">
  <dimension ref="A1:F5"/>
  <sheetViews>
    <sheetView tabSelected="1" workbookViewId="0">
      <selection activeCell="Q15" sqref="Q15"/>
    </sheetView>
  </sheetViews>
  <sheetFormatPr defaultRowHeight="15"/>
  <sheetData>
    <row r="1" spans="1:6">
      <c r="A1" s="7" t="s">
        <v>229</v>
      </c>
      <c r="B1" t="s">
        <v>298</v>
      </c>
      <c r="C1" t="s">
        <v>1</v>
      </c>
      <c r="D1" s="14" t="s">
        <v>299</v>
      </c>
      <c r="E1" s="15" t="s">
        <v>300</v>
      </c>
      <c r="F1" s="15" t="s">
        <v>301</v>
      </c>
    </row>
    <row r="2" spans="1:6">
      <c r="A2" s="7" t="s">
        <v>302</v>
      </c>
      <c r="B2" t="s">
        <v>248</v>
      </c>
      <c r="C2" t="s">
        <v>303</v>
      </c>
      <c r="D2" s="14">
        <v>0</v>
      </c>
      <c r="E2" s="7">
        <v>1400</v>
      </c>
      <c r="F2" s="7">
        <v>4000</v>
      </c>
    </row>
    <row r="3" spans="1:6">
      <c r="A3" t="s">
        <v>304</v>
      </c>
      <c r="B3" t="s">
        <v>305</v>
      </c>
      <c r="C3" t="s">
        <v>306</v>
      </c>
      <c r="D3">
        <v>78</v>
      </c>
      <c r="E3">
        <v>800</v>
      </c>
      <c r="F3">
        <v>800</v>
      </c>
    </row>
    <row r="4" spans="1:6">
      <c r="A4" t="s">
        <v>307</v>
      </c>
      <c r="B4" s="16" t="s">
        <v>308</v>
      </c>
      <c r="C4" t="s">
        <v>309</v>
      </c>
      <c r="D4">
        <v>50</v>
      </c>
      <c r="E4">
        <v>100</v>
      </c>
      <c r="F4">
        <v>257</v>
      </c>
    </row>
    <row r="5" spans="1:6">
      <c r="A5" t="s">
        <v>310</v>
      </c>
      <c r="B5" s="17" t="s">
        <v>311</v>
      </c>
      <c r="C5" t="s">
        <v>312</v>
      </c>
      <c r="D5">
        <v>24</v>
      </c>
      <c r="E5">
        <v>200</v>
      </c>
      <c r="F5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4454-E88F-4E6C-A21B-42B3DEBE3712}">
  <dimension ref="A1:H21"/>
  <sheetViews>
    <sheetView workbookViewId="0">
      <selection activeCell="D9" sqref="D9"/>
    </sheetView>
  </sheetViews>
  <sheetFormatPr defaultRowHeight="15"/>
  <cols>
    <col min="1" max="1" width="3.85546875" bestFit="1" customWidth="1"/>
    <col min="2" max="2" width="9.7109375" bestFit="1" customWidth="1"/>
    <col min="3" max="3" width="31" bestFit="1" customWidth="1"/>
    <col min="4" max="4" width="14.42578125" bestFit="1" customWidth="1"/>
    <col min="5" max="5" width="9.5703125" bestFit="1" customWidth="1"/>
    <col min="6" max="6" width="7" bestFit="1" customWidth="1"/>
    <col min="7" max="7" width="10.28515625" bestFit="1" customWidth="1"/>
    <col min="8" max="8" width="14.7109375" bestFit="1" customWidth="1"/>
  </cols>
  <sheetData>
    <row r="1" spans="1:8">
      <c r="A1" s="7" t="s">
        <v>228</v>
      </c>
      <c r="B1" s="7" t="s">
        <v>229</v>
      </c>
      <c r="C1" s="7" t="s">
        <v>230</v>
      </c>
      <c r="D1" s="7" t="s">
        <v>1</v>
      </c>
      <c r="E1" s="8" t="s">
        <v>231</v>
      </c>
      <c r="F1" s="7" t="s">
        <v>232</v>
      </c>
      <c r="G1" s="7" t="s">
        <v>233</v>
      </c>
      <c r="H1" s="7" t="s">
        <v>234</v>
      </c>
    </row>
    <row r="2" spans="1:8">
      <c r="A2" t="str" cm="1">
        <f t="array" aca="1" ref="A2" ca="1">_xlfn.TEXTJOIN("",TRUE,IFERROR((MID(B2,ROW(INDIRECT("1:"&amp;LEN(B2))),1)*1),""))</f>
        <v>1</v>
      </c>
      <c r="B2" t="s">
        <v>235</v>
      </c>
      <c r="C2" t="s">
        <v>236</v>
      </c>
      <c r="D2" t="s">
        <v>237</v>
      </c>
      <c r="E2">
        <v>0</v>
      </c>
      <c r="F2">
        <v>1</v>
      </c>
      <c r="G2">
        <v>33</v>
      </c>
      <c r="H2" s="9">
        <f>SUM(E2:G2)</f>
        <v>34</v>
      </c>
    </row>
    <row r="3" spans="1:8">
      <c r="A3" t="str" cm="1">
        <f t="array" aca="1" ref="A3" ca="1">_xlfn.TEXTJOIN("",TRUE,IFERROR((MID(B3,ROW(INDIRECT("1:"&amp;LEN(B3))),1)*1),""))</f>
        <v>2</v>
      </c>
      <c r="B3" t="s">
        <v>238</v>
      </c>
      <c r="C3" t="s">
        <v>239</v>
      </c>
      <c r="D3" t="s">
        <v>240</v>
      </c>
      <c r="E3">
        <v>8</v>
      </c>
      <c r="F3">
        <v>8</v>
      </c>
      <c r="G3">
        <v>55</v>
      </c>
      <c r="H3" s="9">
        <f t="shared" ref="H3:H5" si="0">SUM(E3:G3)</f>
        <v>71</v>
      </c>
    </row>
    <row r="4" spans="1:8">
      <c r="A4" t="str" cm="1">
        <f t="array" aca="1" ref="A4" ca="1">_xlfn.TEXTJOIN("",TRUE,IFERROR((MID(B4,ROW(INDIRECT("1:"&amp;LEN(B4))),1)*1),""))</f>
        <v>3</v>
      </c>
      <c r="B4" t="s">
        <v>241</v>
      </c>
      <c r="C4" t="s">
        <v>242</v>
      </c>
      <c r="D4" t="s">
        <v>243</v>
      </c>
      <c r="E4">
        <v>1</v>
      </c>
      <c r="F4">
        <v>4</v>
      </c>
      <c r="G4">
        <v>58</v>
      </c>
      <c r="H4" s="9">
        <f t="shared" si="0"/>
        <v>63</v>
      </c>
    </row>
    <row r="5" spans="1:8">
      <c r="A5" t="str" cm="1">
        <f t="array" aca="1" ref="A5" ca="1">_xlfn.TEXTJOIN("",TRUE,IFERROR((MID(B5,ROW(INDIRECT("1:"&amp;LEN(B5))),1)*1),""))</f>
        <v>4</v>
      </c>
      <c r="B5" t="s">
        <v>244</v>
      </c>
      <c r="C5" t="s">
        <v>245</v>
      </c>
      <c r="D5" t="s">
        <v>246</v>
      </c>
      <c r="E5">
        <v>10</v>
      </c>
      <c r="F5">
        <v>3</v>
      </c>
      <c r="G5">
        <v>32</v>
      </c>
      <c r="H5" s="9">
        <f t="shared" si="0"/>
        <v>45</v>
      </c>
    </row>
    <row r="6" spans="1:8">
      <c r="A6" t="str" cm="1">
        <f t="array" aca="1" ref="A6" ca="1">_xlfn.TEXTJOIN("",TRUE,IFERROR((MID(B6,ROW(INDIRECT("1:"&amp;LEN(B6))),1)*1),""))</f>
        <v>5</v>
      </c>
      <c r="B6" t="s">
        <v>247</v>
      </c>
      <c r="C6" s="10" t="s">
        <v>248</v>
      </c>
      <c r="D6" s="10" t="s">
        <v>249</v>
      </c>
      <c r="E6">
        <v>40</v>
      </c>
      <c r="F6">
        <v>10</v>
      </c>
      <c r="G6">
        <v>100</v>
      </c>
      <c r="H6" s="9">
        <f>SUM(E6:G6)</f>
        <v>150</v>
      </c>
    </row>
    <row r="7" spans="1:8">
      <c r="A7" t="str" cm="1">
        <f t="array" aca="1" ref="A7" ca="1">_xlfn.TEXTJOIN("",TRUE,IFERROR((MID(B7,ROW(INDIRECT("1:"&amp;LEN(B7))),1)*1),""))</f>
        <v>6</v>
      </c>
      <c r="B7" t="s">
        <v>250</v>
      </c>
      <c r="D7" t="s">
        <v>251</v>
      </c>
      <c r="E7">
        <v>10</v>
      </c>
      <c r="F7">
        <v>3</v>
      </c>
      <c r="G7">
        <v>44</v>
      </c>
      <c r="H7" s="9">
        <f t="shared" ref="H7:H21" si="1">SUM(E7:G7)</f>
        <v>57</v>
      </c>
    </row>
    <row r="8" spans="1:8">
      <c r="A8" t="str" cm="1">
        <f t="array" aca="1" ref="A8" ca="1">_xlfn.TEXTJOIN("",TRUE,IFERROR((MID(B8,ROW(INDIRECT("1:"&amp;LEN(B8))),1)*1),""))</f>
        <v>7</v>
      </c>
      <c r="B8" t="s">
        <v>252</v>
      </c>
      <c r="D8" t="s">
        <v>253</v>
      </c>
      <c r="E8">
        <v>0</v>
      </c>
      <c r="F8">
        <v>3</v>
      </c>
      <c r="G8">
        <v>47</v>
      </c>
      <c r="H8" s="9">
        <f t="shared" si="1"/>
        <v>50</v>
      </c>
    </row>
    <row r="9" spans="1:8">
      <c r="A9" t="str" cm="1">
        <f t="array" aca="1" ref="A9" ca="1">_xlfn.TEXTJOIN("",TRUE,IFERROR((MID(B9,ROW(INDIRECT("1:"&amp;LEN(B9))),1)*1),""))</f>
        <v>8</v>
      </c>
      <c r="B9" t="s">
        <v>254</v>
      </c>
      <c r="D9" t="s">
        <v>255</v>
      </c>
      <c r="E9">
        <v>3</v>
      </c>
      <c r="F9">
        <v>5</v>
      </c>
      <c r="G9">
        <v>58</v>
      </c>
      <c r="H9" s="9">
        <f t="shared" si="1"/>
        <v>66</v>
      </c>
    </row>
    <row r="10" spans="1:8">
      <c r="A10" t="str" cm="1">
        <f t="array" aca="1" ref="A10" ca="1">_xlfn.TEXTJOIN("",TRUE,IFERROR((MID(B10,ROW(INDIRECT("1:"&amp;LEN(B10))),1)*1),""))</f>
        <v>9</v>
      </c>
      <c r="B10" t="s">
        <v>256</v>
      </c>
      <c r="D10" t="s">
        <v>257</v>
      </c>
      <c r="E10">
        <v>5</v>
      </c>
      <c r="F10">
        <v>7</v>
      </c>
      <c r="G10">
        <v>59</v>
      </c>
      <c r="H10" s="9">
        <f t="shared" si="1"/>
        <v>71</v>
      </c>
    </row>
    <row r="11" spans="1:8">
      <c r="A11" t="str" cm="1">
        <f t="array" aca="1" ref="A11" ca="1">_xlfn.TEXTJOIN("",TRUE,IFERROR((MID(B11,ROW(INDIRECT("1:"&amp;LEN(B11))),1)*1),""))</f>
        <v>10</v>
      </c>
      <c r="B11" t="s">
        <v>258</v>
      </c>
      <c r="C11" t="s">
        <v>259</v>
      </c>
      <c r="D11" t="s">
        <v>260</v>
      </c>
      <c r="E11">
        <v>4</v>
      </c>
      <c r="F11">
        <v>9</v>
      </c>
      <c r="G11">
        <v>36</v>
      </c>
      <c r="H11" s="9">
        <f t="shared" si="1"/>
        <v>49</v>
      </c>
    </row>
    <row r="12" spans="1:8">
      <c r="A12" t="str" cm="1">
        <f t="array" aca="1" ref="A12" ca="1">_xlfn.TEXTJOIN("",TRUE,IFERROR((MID(B12,ROW(INDIRECT("1:"&amp;LEN(B12))),1)*1),""))</f>
        <v>11</v>
      </c>
      <c r="B12" t="s">
        <v>261</v>
      </c>
      <c r="D12" t="s">
        <v>262</v>
      </c>
      <c r="E12">
        <v>6</v>
      </c>
      <c r="F12">
        <v>2</v>
      </c>
      <c r="G12">
        <v>37</v>
      </c>
      <c r="H12" s="9">
        <f t="shared" si="1"/>
        <v>45</v>
      </c>
    </row>
    <row r="13" spans="1:8">
      <c r="A13" t="str" cm="1">
        <f t="array" aca="1" ref="A13" ca="1">_xlfn.TEXTJOIN("",TRUE,IFERROR((MID(B13,ROW(INDIRECT("1:"&amp;LEN(B13))),1)*1),""))</f>
        <v>12</v>
      </c>
      <c r="B13" t="s">
        <v>263</v>
      </c>
      <c r="C13" t="s">
        <v>264</v>
      </c>
      <c r="D13" t="s">
        <v>265</v>
      </c>
      <c r="E13">
        <v>13</v>
      </c>
      <c r="F13">
        <v>6</v>
      </c>
      <c r="G13">
        <v>42</v>
      </c>
      <c r="H13" s="9">
        <f t="shared" si="1"/>
        <v>61</v>
      </c>
    </row>
    <row r="14" spans="1:8">
      <c r="A14" t="str" cm="1">
        <f t="array" aca="1" ref="A14" ca="1">_xlfn.TEXTJOIN("",TRUE,IFERROR((MID(B14,ROW(INDIRECT("1:"&amp;LEN(B14))),1)*1),""))</f>
        <v>13</v>
      </c>
      <c r="B14" t="s">
        <v>266</v>
      </c>
      <c r="D14" t="s">
        <v>267</v>
      </c>
      <c r="E14">
        <v>4</v>
      </c>
      <c r="F14">
        <v>7</v>
      </c>
      <c r="G14">
        <v>50</v>
      </c>
      <c r="H14" s="9">
        <f t="shared" si="1"/>
        <v>61</v>
      </c>
    </row>
    <row r="15" spans="1:8">
      <c r="A15" t="str" cm="1">
        <f t="array" aca="1" ref="A15" ca="1">_xlfn.TEXTJOIN("",TRUE,IFERROR((MID(B15,ROW(INDIRECT("1:"&amp;LEN(B15))),1)*1),""))</f>
        <v>14</v>
      </c>
      <c r="B15" t="s">
        <v>268</v>
      </c>
      <c r="C15" t="s">
        <v>269</v>
      </c>
      <c r="D15" t="s">
        <v>270</v>
      </c>
      <c r="E15">
        <v>7</v>
      </c>
      <c r="F15">
        <v>6</v>
      </c>
      <c r="G15">
        <v>33</v>
      </c>
      <c r="H15" s="9">
        <f t="shared" si="1"/>
        <v>46</v>
      </c>
    </row>
    <row r="16" spans="1:8">
      <c r="A16" t="str" cm="1">
        <f t="array" aca="1" ref="A16" ca="1">_xlfn.TEXTJOIN("",TRUE,IFERROR((MID(B16,ROW(INDIRECT("1:"&amp;LEN(B16))),1)*1),""))</f>
        <v>15</v>
      </c>
      <c r="B16" t="s">
        <v>271</v>
      </c>
      <c r="D16" t="s">
        <v>272</v>
      </c>
      <c r="E16">
        <v>10</v>
      </c>
      <c r="F16">
        <v>0</v>
      </c>
      <c r="G16">
        <v>32</v>
      </c>
      <c r="H16" s="9">
        <f t="shared" si="1"/>
        <v>42</v>
      </c>
    </row>
    <row r="17" spans="1:8">
      <c r="A17" t="str" cm="1">
        <f t="array" aca="1" ref="A17" ca="1">_xlfn.TEXTJOIN("",TRUE,IFERROR((MID(B17,ROW(INDIRECT("1:"&amp;LEN(B17))),1)*1),""))</f>
        <v>16</v>
      </c>
      <c r="B17" t="s">
        <v>273</v>
      </c>
      <c r="D17" t="s">
        <v>274</v>
      </c>
      <c r="E17">
        <v>4</v>
      </c>
      <c r="F17">
        <v>7</v>
      </c>
      <c r="G17">
        <v>50</v>
      </c>
      <c r="H17" s="9">
        <f t="shared" si="1"/>
        <v>61</v>
      </c>
    </row>
    <row r="18" spans="1:8">
      <c r="A18" t="str" cm="1">
        <f t="array" aca="1" ref="A18" ca="1">_xlfn.TEXTJOIN("",TRUE,IFERROR((MID(B18,ROW(INDIRECT("1:"&amp;LEN(B18))),1)*1),""))</f>
        <v>17</v>
      </c>
      <c r="B18" t="s">
        <v>275</v>
      </c>
      <c r="C18" t="s">
        <v>276</v>
      </c>
      <c r="D18" t="s">
        <v>277</v>
      </c>
      <c r="E18">
        <v>2</v>
      </c>
      <c r="F18">
        <v>4</v>
      </c>
      <c r="G18">
        <v>0</v>
      </c>
      <c r="H18" s="9">
        <f t="shared" si="1"/>
        <v>6</v>
      </c>
    </row>
    <row r="19" spans="1:8">
      <c r="A19" t="str" cm="1">
        <f t="array" aca="1" ref="A19" ca="1">_xlfn.TEXTJOIN("",TRUE,IFERROR((MID(B19,ROW(INDIRECT("1:"&amp;LEN(B19))),1)*1),""))</f>
        <v>18</v>
      </c>
      <c r="B19" t="s">
        <v>278</v>
      </c>
      <c r="D19" t="s">
        <v>279</v>
      </c>
      <c r="E19">
        <v>0</v>
      </c>
      <c r="F19">
        <v>0</v>
      </c>
      <c r="G19">
        <v>0</v>
      </c>
      <c r="H19" s="9">
        <f t="shared" si="1"/>
        <v>0</v>
      </c>
    </row>
    <row r="20" spans="1:8">
      <c r="A20" t="str" cm="1">
        <f t="array" aca="1" ref="A20" ca="1">_xlfn.TEXTJOIN("",TRUE,IFERROR((MID(B20,ROW(INDIRECT("1:"&amp;LEN(B20))),1)*1),""))</f>
        <v>19</v>
      </c>
      <c r="B20" t="s">
        <v>280</v>
      </c>
      <c r="C20" t="s">
        <v>281</v>
      </c>
      <c r="D20" t="s">
        <v>282</v>
      </c>
      <c r="E20">
        <v>20</v>
      </c>
      <c r="F20">
        <v>7</v>
      </c>
      <c r="G20">
        <v>0</v>
      </c>
      <c r="H20" s="9">
        <f t="shared" si="1"/>
        <v>27</v>
      </c>
    </row>
    <row r="21" spans="1:8">
      <c r="A21" t="str" cm="1">
        <f t="array" aca="1" ref="A21" ca="1">_xlfn.TEXTJOIN("",TRUE,IFERROR((MID(B21,ROW(INDIRECT("1:"&amp;LEN(B21))),1)*1),""))</f>
        <v>20</v>
      </c>
      <c r="B21" t="s">
        <v>283</v>
      </c>
      <c r="D21" t="s">
        <v>284</v>
      </c>
      <c r="E21">
        <v>1</v>
      </c>
      <c r="F21">
        <v>7</v>
      </c>
      <c r="G21">
        <v>0</v>
      </c>
      <c r="H21" s="9">
        <f t="shared" si="1"/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9CC4-FE8B-4F6E-9DA7-10CBE3581151}">
  <dimension ref="A1:F2"/>
  <sheetViews>
    <sheetView workbookViewId="0">
      <selection sqref="A1:XFD1"/>
    </sheetView>
  </sheetViews>
  <sheetFormatPr defaultRowHeight="15"/>
  <cols>
    <col min="3" max="3" width="13.140625" bestFit="1" customWidth="1"/>
    <col min="4" max="4" width="21" bestFit="1" customWidth="1"/>
    <col min="5" max="5" width="18.28515625" bestFit="1" customWidth="1"/>
    <col min="6" max="6" width="19.85546875" bestFit="1" customWidth="1"/>
  </cols>
  <sheetData>
    <row r="1" spans="1:6" s="10" customFormat="1">
      <c r="C1" s="10" t="s">
        <v>293</v>
      </c>
      <c r="D1" s="10" t="s">
        <v>295</v>
      </c>
      <c r="E1" s="10" t="s">
        <v>296</v>
      </c>
      <c r="F1" s="10" t="s">
        <v>297</v>
      </c>
    </row>
    <row r="2" spans="1:6">
      <c r="A2" t="s">
        <v>292</v>
      </c>
      <c r="C2" t="s">
        <v>294</v>
      </c>
      <c r="D2" s="1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spills</vt:lpstr>
      <vt:lpstr>current</vt:lpstr>
      <vt:lpstr>stations</vt:lpstr>
      <vt:lpstr>effectiveness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</dc:creator>
  <cp:lastModifiedBy>Tanmoy Das</cp:lastModifiedBy>
  <dcterms:created xsi:type="dcterms:W3CDTF">2015-06-05T18:17:20Z</dcterms:created>
  <dcterms:modified xsi:type="dcterms:W3CDTF">2023-04-14T04:28:44Z</dcterms:modified>
</cp:coreProperties>
</file>