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alu-my.sharepoint.com/personal/tn753037_dal_ca/Documents/PhD Tanmoy Das/Multiobjective-Optimization-of-Resource-Allocation/Inputs/"/>
    </mc:Choice>
  </mc:AlternateContent>
  <xr:revisionPtr revIDLastSave="101" documentId="11_F25DC773A252ABDACC1048CCC99A7F305ADE58E6" xr6:coauthVersionLast="47" xr6:coauthVersionMax="47" xr10:uidLastSave="{63DC2322-3D04-4C0A-B9B3-D7670FFE236F}"/>
  <bookViews>
    <workbookView xWindow="10830" yWindow="810" windowWidth="15690" windowHeight="14745" xr2:uid="{00000000-000D-0000-FFFF-FFFF00000000}"/>
  </bookViews>
  <sheets>
    <sheet name="optimization on emergency" sheetId="2" r:id="rId1"/>
    <sheet name="Sheet1" sheetId="1" r:id="rId2"/>
  </sheets>
  <definedNames>
    <definedName name="ExternalData_1" localSheetId="0" hidden="1">'optimization on emergency'!$A$3:$M$11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K2" i="2"/>
  <c r="L2" i="2"/>
  <c r="M2" i="2"/>
  <c r="C2" i="2"/>
  <c r="D2" i="2"/>
  <c r="E2" i="2"/>
  <c r="F2" i="2"/>
  <c r="G2" i="2"/>
  <c r="H2" i="2"/>
  <c r="J2" i="2"/>
  <c r="J7" i="2"/>
  <c r="K7" i="2"/>
  <c r="L7" i="2"/>
  <c r="M7" i="2"/>
  <c r="C7" i="2"/>
  <c r="D7" i="2"/>
  <c r="E7" i="2"/>
  <c r="F7" i="2"/>
  <c r="G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B3239A-3676-465F-A1CF-3C99B482FDF4}" keepAlive="1" name="Query - optimization on emergency" description="Connection to the 'optimization on emergency' query in the workbook." type="5" refreshedVersion="8" background="1" saveData="1">
    <dbPr connection="Provider=Microsoft.Mashup.OleDb.1;Data Source=$Workbook$;Location=&quot;optimization on emergency&quot;;Extended Properties=&quot;&quot;" command="SELECT * FROM [optimization on emergency]"/>
  </connection>
</connections>
</file>

<file path=xl/sharedStrings.xml><?xml version="1.0" encoding="utf-8"?>
<sst xmlns="http://schemas.openxmlformats.org/spreadsheetml/2006/main" count="38" uniqueCount="34">
  <si>
    <t>Column1.6</t>
  </si>
  <si>
    <t>Column1.8</t>
  </si>
  <si>
    <t>Column1.10</t>
  </si>
  <si>
    <t>Column1.12</t>
  </si>
  <si>
    <t>Column1.13</t>
  </si>
  <si>
    <t>E1/Containmentbooms</t>
  </si>
  <si>
    <t>45m3/100m</t>
  </si>
  <si>
    <t>3600</t>
  </si>
  <si>
    <t>E2/unloadingpump</t>
  </si>
  <si>
    <t>10m3/set</t>
  </si>
  <si>
    <t>12</t>
  </si>
  <si>
    <t>E3/Oilskimmer</t>
  </si>
  <si>
    <t>15</t>
  </si>
  <si>
    <t>E4/Spilldispersant</t>
  </si>
  <si>
    <t>1.5m3/t</t>
  </si>
  <si>
    <t>2000t</t>
  </si>
  <si>
    <t>3000</t>
  </si>
  <si>
    <t>E5/Absorptionmaterial</t>
  </si>
  <si>
    <t>5m3/t</t>
  </si>
  <si>
    <t>800t</t>
  </si>
  <si>
    <t>20000t</t>
  </si>
  <si>
    <t>0</t>
  </si>
  <si>
    <t>Stowage Factor</t>
  </si>
  <si>
    <t>Kinds</t>
  </si>
  <si>
    <t>number</t>
  </si>
  <si>
    <t>volume recovered</t>
  </si>
  <si>
    <t>number2</t>
  </si>
  <si>
    <t>number3</t>
  </si>
  <si>
    <t>number4</t>
  </si>
  <si>
    <t>number5</t>
  </si>
  <si>
    <t>E6/Oilwastewaterstorage</t>
  </si>
  <si>
    <t>MCR</t>
  </si>
  <si>
    <t>CDU</t>
  </si>
  <si>
    <t>if volume &lt; 1415, MCR=24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</si>
</sst>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4">
    <dxf>
      <font>
        <b val="0"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848757-8C7F-45BF-82AE-775C5B4455E9}" autoFormatId="16" applyNumberFormats="0" applyBorderFormats="0" applyFontFormats="0" applyPatternFormats="0" applyAlignmentFormats="0" applyWidthHeightFormats="0">
  <queryTableRefresh nextId="20">
    <queryTableFields count="13">
      <queryTableField id="2" name="Column1.1" tableColumnId="2"/>
      <queryTableField id="3" name="Column1.2" tableColumnId="3"/>
      <queryTableField id="8" name="Column1.7" tableColumnId="8"/>
      <queryTableField id="9" name="Column1.8" tableColumnId="9"/>
      <queryTableField id="10" name="Column1.9" tableColumnId="10"/>
      <queryTableField id="11" name="Column1.10" tableColumnId="11"/>
      <queryTableField id="12" name="Column1.11" tableColumnId="12"/>
      <queryTableField id="13" name="Column1.12" tableColumnId="13"/>
      <queryTableField id="19" dataBound="0" tableColumnId="15"/>
      <queryTableField id="4" name="Column1.3" tableColumnId="4"/>
      <queryTableField id="5" name="Column1.4" tableColumnId="5"/>
      <queryTableField id="6" name="Column1.5" tableColumnId="6"/>
      <queryTableField id="7" name="Column1.6" tableColumnId="7"/>
    </queryTableFields>
    <queryTableDeletedFields count="1">
      <deletedField name="Column1.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8BED1-2671-4EAC-8DF0-B2FF26C91741}" name="optimization_on_emergency" displayName="optimization_on_emergency" ref="A3:M11" tableType="queryTable" totalsRowShown="0" dataDxfId="12">
  <autoFilter ref="A3:M11" xr:uid="{2BA8BED1-2671-4EAC-8DF0-B2FF26C91741}"/>
  <tableColumns count="13">
    <tableColumn id="2" xr3:uid="{0BAD26AB-FCF9-428B-B60C-3A98F4C48039}" uniqueName="2" name="Kinds" queryTableFieldId="2" dataDxfId="13"/>
    <tableColumn id="3" xr3:uid="{BA023D1F-0BD0-4938-9E4F-D7F63E4DD4F1}" uniqueName="3" name="Stowage Factor" queryTableFieldId="3" dataDxfId="6"/>
    <tableColumn id="8" xr3:uid="{B4E00A9B-3249-429D-88F3-D7AD52E7313E}" uniqueName="8" name="number3" queryTableFieldId="8" dataDxfId="7"/>
    <tableColumn id="9" xr3:uid="{A4BF29FA-FCEA-4C78-8427-F0D41E75EB0D}" uniqueName="9" name="Column1.8" queryTableFieldId="9" dataDxfId="8"/>
    <tableColumn id="10" xr3:uid="{C16BCBDD-321F-48C3-8498-8BB730103AD9}" uniqueName="10" name="number4" queryTableFieldId="10" dataDxfId="9"/>
    <tableColumn id="11" xr3:uid="{10CC925E-BA00-4F83-9D1B-86566AAF0557}" uniqueName="11" name="Column1.10" queryTableFieldId="11" dataDxfId="10"/>
    <tableColumn id="12" xr3:uid="{1F627EE2-30F0-4AF3-A035-1F08D5637E68}" uniqueName="12" name="number5" queryTableFieldId="12" dataDxfId="11"/>
    <tableColumn id="13" xr3:uid="{C91B5D8E-81B2-4C15-9672-29C99D6AC372}" uniqueName="13" name="Column1.12" queryTableFieldId="13" dataDxfId="5"/>
    <tableColumn id="15" xr3:uid="{B8642BED-1FC0-414C-9B00-951DAC4F1B62}" uniqueName="15" name="Column1.13" queryTableFieldId="19" dataDxfId="3"/>
    <tableColumn id="4" xr3:uid="{DC496D73-D41B-411C-A798-5E6F8AC83BED}" uniqueName="4" name="number" queryTableFieldId="4" dataDxfId="4"/>
    <tableColumn id="5" xr3:uid="{77F965C1-6537-4FEF-AE7C-257A3060B315}" uniqueName="5" name="volume recovered" queryTableFieldId="5" dataDxfId="2"/>
    <tableColumn id="6" xr3:uid="{908D6603-BD27-4E7E-A854-A82E1BBAC89E}" uniqueName="6" name="number2" queryTableFieldId="6" dataDxfId="0"/>
    <tableColumn id="7" xr3:uid="{5B9024D0-266A-4863-9E4A-3C8E448E22FB}" uniqueName="7" name="Column1.6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939C-3925-4E33-B7AC-4F2D948C3844}">
  <dimension ref="A1:M17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25.28515625" bestFit="1" customWidth="1"/>
    <col min="2" max="2" width="12.7109375" bestFit="1" customWidth="1"/>
    <col min="7" max="8" width="12.7109375" bestFit="1" customWidth="1"/>
    <col min="9" max="9" width="12.7109375" customWidth="1"/>
    <col min="10" max="10" width="12.7109375" style="12" bestFit="1" customWidth="1"/>
    <col min="11" max="13" width="13.7109375" style="12" bestFit="1" customWidth="1"/>
    <col min="14" max="17" width="12.7109375" bestFit="1" customWidth="1"/>
    <col min="18" max="18" width="81.140625" bestFit="1" customWidth="1"/>
  </cols>
  <sheetData>
    <row r="1" spans="1:13" x14ac:dyDescent="0.25">
      <c r="C1">
        <v>5000</v>
      </c>
      <c r="D1">
        <v>5000</v>
      </c>
      <c r="E1">
        <v>1000</v>
      </c>
      <c r="F1">
        <v>1000</v>
      </c>
      <c r="G1">
        <v>500</v>
      </c>
      <c r="H1">
        <v>500</v>
      </c>
      <c r="J1" s="12">
        <v>20000</v>
      </c>
      <c r="K1" s="12">
        <v>20000</v>
      </c>
      <c r="L1" s="12">
        <v>10000</v>
      </c>
      <c r="M1" s="12">
        <v>10000</v>
      </c>
    </row>
    <row r="2" spans="1:13" x14ac:dyDescent="0.25">
      <c r="C2" s="14">
        <f t="shared" ref="C2:H2" si="0">C1*2.83</f>
        <v>14150</v>
      </c>
      <c r="D2" s="10">
        <f t="shared" si="0"/>
        <v>14150</v>
      </c>
      <c r="E2" s="14">
        <f t="shared" si="0"/>
        <v>2830</v>
      </c>
      <c r="F2" s="10">
        <f t="shared" si="0"/>
        <v>2830</v>
      </c>
      <c r="G2" s="14">
        <f t="shared" si="0"/>
        <v>1415</v>
      </c>
      <c r="H2" s="10">
        <f t="shared" si="0"/>
        <v>1415</v>
      </c>
      <c r="I2" s="10"/>
      <c r="J2" s="12">
        <f>J1*2.83</f>
        <v>56600</v>
      </c>
      <c r="K2" s="12">
        <f>K1*2.83</f>
        <v>56600</v>
      </c>
      <c r="L2" s="10">
        <f>L1*2.83</f>
        <v>28300</v>
      </c>
      <c r="M2" s="12">
        <f>M1*2.83</f>
        <v>28300</v>
      </c>
    </row>
    <row r="3" spans="1:13" x14ac:dyDescent="0.25">
      <c r="A3" t="s">
        <v>23</v>
      </c>
      <c r="B3" t="s">
        <v>22</v>
      </c>
      <c r="C3" s="10" t="s">
        <v>27</v>
      </c>
      <c r="D3" t="s">
        <v>1</v>
      </c>
      <c r="E3" s="10" t="s">
        <v>28</v>
      </c>
      <c r="F3" t="s">
        <v>2</v>
      </c>
      <c r="G3" s="3" t="s">
        <v>29</v>
      </c>
      <c r="H3" t="s">
        <v>3</v>
      </c>
      <c r="I3" t="s">
        <v>4</v>
      </c>
      <c r="J3" s="12" t="s">
        <v>24</v>
      </c>
      <c r="K3" s="12" t="s">
        <v>25</v>
      </c>
      <c r="L3" s="10" t="s">
        <v>26</v>
      </c>
      <c r="M3" s="12" t="s">
        <v>0</v>
      </c>
    </row>
    <row r="4" spans="1:13" x14ac:dyDescent="0.25">
      <c r="A4" s="1" t="s">
        <v>5</v>
      </c>
      <c r="B4" s="1" t="s">
        <v>6</v>
      </c>
      <c r="C4" s="11">
        <v>4000</v>
      </c>
      <c r="D4" s="2">
        <v>1800</v>
      </c>
      <c r="E4" s="11">
        <v>2200</v>
      </c>
      <c r="F4" s="2">
        <v>990</v>
      </c>
      <c r="G4" s="4">
        <v>1600</v>
      </c>
      <c r="H4" s="2">
        <v>720</v>
      </c>
      <c r="I4" s="2"/>
      <c r="J4" s="7">
        <v>8000</v>
      </c>
      <c r="K4" s="7" t="s">
        <v>7</v>
      </c>
      <c r="L4" s="11">
        <v>6000</v>
      </c>
      <c r="M4" s="8">
        <v>2700</v>
      </c>
    </row>
    <row r="5" spans="1:13" x14ac:dyDescent="0.25">
      <c r="A5" s="1" t="s">
        <v>8</v>
      </c>
      <c r="B5" s="1" t="s">
        <v>9</v>
      </c>
      <c r="C5" s="11">
        <v>7</v>
      </c>
      <c r="D5" s="2">
        <v>70</v>
      </c>
      <c r="E5" s="11">
        <v>5</v>
      </c>
      <c r="F5" s="2">
        <v>50</v>
      </c>
      <c r="G5" s="4">
        <v>4</v>
      </c>
      <c r="H5" s="2">
        <v>40</v>
      </c>
      <c r="I5" s="2"/>
      <c r="J5" s="7" t="s">
        <v>10</v>
      </c>
      <c r="K5" s="8">
        <v>120</v>
      </c>
      <c r="L5" s="11">
        <v>9</v>
      </c>
      <c r="M5" s="8">
        <v>90</v>
      </c>
    </row>
    <row r="6" spans="1:13" x14ac:dyDescent="0.25">
      <c r="A6" s="1" t="s">
        <v>11</v>
      </c>
      <c r="B6" s="7" t="s">
        <v>9</v>
      </c>
      <c r="C6" s="11">
        <v>7</v>
      </c>
      <c r="D6" s="8">
        <v>70</v>
      </c>
      <c r="E6" s="11">
        <v>5</v>
      </c>
      <c r="F6" s="8">
        <v>50</v>
      </c>
      <c r="G6" s="4">
        <v>4</v>
      </c>
      <c r="H6" s="2">
        <v>40</v>
      </c>
      <c r="I6" s="2"/>
      <c r="J6" s="7" t="s">
        <v>12</v>
      </c>
      <c r="K6" s="8">
        <v>150</v>
      </c>
      <c r="L6" s="11">
        <v>9</v>
      </c>
      <c r="M6" s="8">
        <v>90</v>
      </c>
    </row>
    <row r="7" spans="1:13" x14ac:dyDescent="0.25">
      <c r="A7" s="6" t="s">
        <v>31</v>
      </c>
      <c r="B7" s="7"/>
      <c r="C7" s="13">
        <f t="shared" ref="C7:F7" si="1">C4/100+C5+C6</f>
        <v>54</v>
      </c>
      <c r="D7" s="9">
        <f t="shared" si="1"/>
        <v>158</v>
      </c>
      <c r="E7" s="13">
        <f t="shared" si="1"/>
        <v>32</v>
      </c>
      <c r="F7" s="9">
        <f t="shared" si="1"/>
        <v>109.9</v>
      </c>
      <c r="G7" s="13">
        <f>G4/100+G5+G6</f>
        <v>24</v>
      </c>
      <c r="H7" s="4">
        <f>H4/100+H5+H6</f>
        <v>87.2</v>
      </c>
      <c r="I7" s="2"/>
      <c r="J7" s="8">
        <f>J4/100+J5+J6</f>
        <v>107</v>
      </c>
      <c r="K7" s="8">
        <f>K4/100+K5+K6</f>
        <v>306</v>
      </c>
      <c r="L7" s="15">
        <f>L4/100+L5+L6</f>
        <v>78</v>
      </c>
      <c r="M7" s="8">
        <f>M4/100+M5+M6</f>
        <v>207</v>
      </c>
    </row>
    <row r="8" spans="1:13" x14ac:dyDescent="0.25">
      <c r="A8" s="1" t="s">
        <v>13</v>
      </c>
      <c r="B8" s="7" t="s">
        <v>14</v>
      </c>
      <c r="C8" s="11">
        <v>800</v>
      </c>
      <c r="D8" s="8">
        <v>1200</v>
      </c>
      <c r="E8" s="11">
        <v>200</v>
      </c>
      <c r="F8" s="8">
        <v>300</v>
      </c>
      <c r="G8" s="4">
        <v>100</v>
      </c>
      <c r="H8" s="2">
        <v>150</v>
      </c>
      <c r="I8" s="2"/>
      <c r="J8" s="7" t="s">
        <v>15</v>
      </c>
      <c r="K8" s="7" t="s">
        <v>16</v>
      </c>
      <c r="L8" s="11">
        <v>1400</v>
      </c>
      <c r="M8" s="8">
        <v>2100</v>
      </c>
    </row>
    <row r="9" spans="1:13" x14ac:dyDescent="0.25">
      <c r="A9" s="5" t="s">
        <v>32</v>
      </c>
      <c r="B9" s="7" t="s">
        <v>14</v>
      </c>
      <c r="C9" s="15">
        <v>800</v>
      </c>
      <c r="D9" s="8">
        <v>1200</v>
      </c>
      <c r="E9" s="15">
        <v>200</v>
      </c>
      <c r="F9" s="8">
        <v>300</v>
      </c>
      <c r="G9" s="13">
        <v>100</v>
      </c>
      <c r="H9" s="2">
        <v>150</v>
      </c>
      <c r="I9" s="2"/>
      <c r="J9" s="7" t="s">
        <v>15</v>
      </c>
      <c r="K9" s="7" t="s">
        <v>16</v>
      </c>
      <c r="L9" s="15">
        <v>1400</v>
      </c>
      <c r="M9" s="8">
        <v>2100</v>
      </c>
    </row>
    <row r="10" spans="1:13" x14ac:dyDescent="0.25">
      <c r="A10" s="1" t="s">
        <v>17</v>
      </c>
      <c r="B10" s="7" t="s">
        <v>18</v>
      </c>
      <c r="C10" s="11">
        <v>320</v>
      </c>
      <c r="D10" s="8">
        <v>1600</v>
      </c>
      <c r="E10" s="11">
        <v>80</v>
      </c>
      <c r="F10" s="8">
        <v>400</v>
      </c>
      <c r="G10" s="4">
        <v>40</v>
      </c>
      <c r="H10" s="2">
        <v>200</v>
      </c>
      <c r="I10" s="2"/>
      <c r="J10" s="7" t="s">
        <v>19</v>
      </c>
      <c r="K10" s="8">
        <v>4000</v>
      </c>
      <c r="L10" s="11">
        <v>500</v>
      </c>
      <c r="M10" s="8">
        <v>2500</v>
      </c>
    </row>
    <row r="11" spans="1:13" x14ac:dyDescent="0.25">
      <c r="A11" s="1" t="s">
        <v>30</v>
      </c>
      <c r="B11" s="7">
        <v>0</v>
      </c>
      <c r="C11" s="11">
        <v>8000</v>
      </c>
      <c r="D11" s="8">
        <v>0</v>
      </c>
      <c r="E11" s="11">
        <v>2000</v>
      </c>
      <c r="F11" s="8">
        <v>0</v>
      </c>
      <c r="G11" s="4">
        <v>1000</v>
      </c>
      <c r="H11" s="2"/>
      <c r="I11" s="2"/>
      <c r="J11" s="7" t="s">
        <v>20</v>
      </c>
      <c r="K11" s="7" t="s">
        <v>21</v>
      </c>
      <c r="L11" s="11">
        <v>16000</v>
      </c>
      <c r="M11" s="8">
        <v>0</v>
      </c>
    </row>
    <row r="17" spans="2:2" x14ac:dyDescent="0.25">
      <c r="B17" t="s">
        <v>33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15" zoomScaleNormal="115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441895-7134-43FF-8C55-80A7A3E7F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optimization on emergency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2023-04-07T02:27:28Z</dcterms:modified>
</cp:coreProperties>
</file>