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Tanmoy Sarker\Desktop\"/>
    </mc:Choice>
  </mc:AlternateContent>
  <xr:revisionPtr revIDLastSave="0" documentId="13_ncr:1_{374BE168-EDE2-4E8E-8914-D2D137E63F7D}" xr6:coauthVersionLast="47" xr6:coauthVersionMax="47" xr10:uidLastSave="{00000000-0000-0000-0000-000000000000}"/>
  <bookViews>
    <workbookView xWindow="-120" yWindow="-120" windowWidth="20730" windowHeight="11160" activeTab="1" xr2:uid="{00000000-000D-0000-FFFF-FFFF00000000}"/>
  </bookViews>
  <sheets>
    <sheet name="Data" sheetId="1" r:id="rId1"/>
    <sheet name="Dash Board" sheetId="7" r:id="rId2"/>
    <sheet name="2(B) Answers" sheetId="2" r:id="rId3"/>
    <sheet name="Country Wise" sheetId="4" r:id="rId4"/>
    <sheet name="Department Wise" sheetId="8" r:id="rId5"/>
    <sheet name="Gender Wise" sheetId="5" r:id="rId6"/>
    <sheet name="Ethnicity Wise" sheetId="6" r:id="rId7"/>
    <sheet name="Department wise Annual Sales" sheetId="3" r:id="rId8"/>
  </sheets>
  <definedNames>
    <definedName name="Slicer_Annual_Salary">#N/A</definedName>
    <definedName name="Slicer_Annual_Salary1">#N/A</definedName>
    <definedName name="Slicer_Annual_Salary2">#N/A</definedName>
    <definedName name="Slicer_Annual_Salary3">#N/A</definedName>
    <definedName name="Slicer_Country">#N/A</definedName>
    <definedName name="Slicer_Department">#N/A</definedName>
    <definedName name="Slicer_Department1">#N/A</definedName>
    <definedName name="Slicer_Ethnicity">#N/A</definedName>
    <definedName name="Slicer_Ethnicity1">#N/A</definedName>
    <definedName name="Slicer_Gender">#N/A</definedName>
    <definedName name="Slicer_Gender1">#N/A</definedName>
  </definedNames>
  <calcPr calcId="191029"/>
  <pivotCaches>
    <pivotCache cacheId="1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2" l="1"/>
  <c r="R10" i="2"/>
  <c r="R7" i="2"/>
  <c r="R6" i="2"/>
  <c r="R5" i="2"/>
  <c r="R4" i="2"/>
  <c r="R3" i="2"/>
  <c r="P7" i="1"/>
  <c r="P8" i="1"/>
  <c r="P9" i="1"/>
  <c r="P2" i="1"/>
  <c r="P3" i="1"/>
  <c r="P4" i="1"/>
  <c r="P5" i="1"/>
  <c r="P6" i="1"/>
</calcChain>
</file>

<file path=xl/sharedStrings.xml><?xml version="1.0" encoding="utf-8"?>
<sst xmlns="http://schemas.openxmlformats.org/spreadsheetml/2006/main" count="19922" uniqueCount="2005">
  <si>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</si>
  <si>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</si>
  <si>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</si>
  <si>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</si>
  <si>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</si>
  <si>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</si>
  <si>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</si>
  <si>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</si>
  <si>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</si>
  <si>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</si>
  <si>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</si>
  <si>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</si>
  <si>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</si>
  <si>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</si>
  <si>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</si>
  <si>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</si>
  <si>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</si>
  <si>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</si>
  <si>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</si>
  <si>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</si>
  <si>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</si>
  <si>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</si>
  <si>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</si>
  <si>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</si>
  <si>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</si>
  <si>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</si>
  <si>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</si>
  <si>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</si>
  <si>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</si>
  <si>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</si>
  <si>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</si>
  <si>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</si>
  <si>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</si>
  <si>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</si>
  <si>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</si>
  <si>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</si>
  <si>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</si>
  <si>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</si>
  <si>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</si>
  <si>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</si>
  <si>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</si>
  <si>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</si>
  <si>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</si>
  <si>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</si>
  <si>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</si>
  <si>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</si>
  <si>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</si>
  <si>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</si>
  <si>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</si>
  <si>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</si>
  <si>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</si>
  <si>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</si>
  <si>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</si>
  <si>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</si>
  <si>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</si>
  <si>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</si>
  <si>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</si>
  <si>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</si>
  <si>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</si>
  <si>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</si>
  <si>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</si>
  <si>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</si>
  <si>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</si>
  <si>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</si>
  <si>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</si>
  <si>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</si>
  <si>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</si>
  <si>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</si>
  <si>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</si>
  <si>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</si>
  <si>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</si>
  <si>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</si>
  <si>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</si>
  <si>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</si>
  <si>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</si>
  <si>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</si>
  <si>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</si>
  <si>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</si>
  <si>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</si>
  <si>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</si>
  <si>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</si>
  <si>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</si>
  <si>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</si>
  <si>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</si>
  <si>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</si>
  <si>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</si>
  <si>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</si>
  <si>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</si>
  <si>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</si>
  <si>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</si>
  <si>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</si>
  <si>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</si>
  <si>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</si>
  <si>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</si>
  <si>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</si>
  <si>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</si>
  <si>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</si>
  <si>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</si>
  <si>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</si>
  <si>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</si>
  <si>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</si>
  <si>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</si>
  <si>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</si>
  <si>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</si>
  <si>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</si>
  <si>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</si>
  <si>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</si>
  <si>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</si>
  <si>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</si>
  <si>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</si>
  <si>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</si>
  <si>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</si>
  <si>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</si>
  <si>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</si>
  <si>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</si>
  <si>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</si>
  <si>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</si>
  <si>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</si>
  <si>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</si>
  <si>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</si>
  <si>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</si>
  <si>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</si>
  <si>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</si>
  <si>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</si>
  <si>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</si>
  <si>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</si>
  <si>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</si>
  <si>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</si>
  <si>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</si>
  <si>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</si>
  <si>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</si>
  <si>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</si>
  <si>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</si>
  <si>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</si>
  <si>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</si>
  <si>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</si>
  <si>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</si>
  <si>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</si>
  <si>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</si>
  <si>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</si>
  <si>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</si>
  <si>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</si>
  <si>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</si>
  <si>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</si>
  <si>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</si>
  <si>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</si>
  <si>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</si>
  <si>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</si>
  <si>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</si>
  <si>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</si>
  <si>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</si>
  <si>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</si>
  <si>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</si>
  <si>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</si>
  <si>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</si>
  <si>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</si>
  <si>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</si>
  <si>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</si>
  <si>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</si>
  <si>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</si>
  <si>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</si>
  <si>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</si>
  <si>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</si>
  <si>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</si>
  <si>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</si>
  <si>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</si>
  <si>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</si>
  <si>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</si>
  <si>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</si>
  <si>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</si>
  <si>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</si>
  <si>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</si>
  <si>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</si>
  <si>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</si>
  <si>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</si>
  <si>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</si>
  <si>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</si>
  <si>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</si>
  <si>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</si>
  <si>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</si>
  <si>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</si>
  <si>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</si>
  <si>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</si>
  <si>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</si>
  <si>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</si>
  <si>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</si>
  <si>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</si>
  <si>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</si>
  <si>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</si>
  <si>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</si>
  <si>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</si>
  <si>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</si>
  <si>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</si>
  <si>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</si>
  <si>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</si>
  <si>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</si>
  <si>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</si>
  <si>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</si>
  <si>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</si>
  <si>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</si>
  <si>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</si>
  <si>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</si>
  <si>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</si>
  <si>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</si>
  <si>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</si>
  <si>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</si>
  <si>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</si>
  <si>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</si>
  <si>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</si>
  <si>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</si>
  <si>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</si>
  <si>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</si>
  <si>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</si>
  <si>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</si>
  <si>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</si>
  <si>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</si>
  <si>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</si>
  <si>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</si>
  <si>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</si>
  <si>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</si>
  <si>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</si>
  <si>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</si>
  <si>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</si>
  <si>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</si>
  <si>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</si>
  <si>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</si>
  <si>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</si>
  <si>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</si>
  <si>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</si>
  <si>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</si>
  <si>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</si>
  <si>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</si>
  <si>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</si>
  <si>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</si>
  <si>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</si>
  <si>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</si>
  <si>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</si>
  <si>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</si>
  <si>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</si>
  <si>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</si>
  <si>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</si>
  <si>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</si>
  <si>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</si>
  <si>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</si>
  <si>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</si>
  <si>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</si>
  <si>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</si>
  <si>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</si>
  <si>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</si>
  <si>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</si>
  <si>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</si>
  <si>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</si>
  <si>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</si>
  <si>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</si>
  <si>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</si>
  <si>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</si>
  <si>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</si>
  <si>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</si>
  <si>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</si>
  <si>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</si>
  <si>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</si>
  <si>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</si>
  <si>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</si>
  <si>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</si>
  <si>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</si>
  <si>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</si>
  <si>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</si>
  <si>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</si>
  <si>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</si>
  <si>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</si>
  <si>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</si>
  <si>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</si>
  <si>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</si>
  <si>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</si>
  <si>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</si>
  <si>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</si>
  <si>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</si>
  <si>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</si>
  <si>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</si>
  <si>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</si>
  <si>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</si>
  <si>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</si>
  <si>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</si>
  <si>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</si>
  <si>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</si>
  <si>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</si>
  <si>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</si>
  <si>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</si>
  <si>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</si>
  <si>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</si>
  <si>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</si>
  <si>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</si>
  <si>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</si>
  <si>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</si>
  <si>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</si>
  <si>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</si>
  <si>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</si>
  <si>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</si>
  <si>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</si>
  <si>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</si>
  <si>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</si>
  <si>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</si>
  <si>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</si>
  <si>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</si>
  <si>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</si>
  <si>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</si>
  <si>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</si>
  <si>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</si>
  <si>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</si>
  <si>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</si>
  <si>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</si>
  <si>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</si>
  <si>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</si>
  <si>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</si>
  <si>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</si>
  <si>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</si>
  <si>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</si>
  <si>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</si>
  <si>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</si>
  <si>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</si>
  <si>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</si>
  <si>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</si>
  <si>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</si>
  <si>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</si>
  <si>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</si>
  <si>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</si>
  <si>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</si>
  <si>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</si>
  <si>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</si>
  <si>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</si>
  <si>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</si>
  <si>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</si>
  <si>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</si>
  <si>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</si>
  <si>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</si>
  <si>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</si>
  <si>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</si>
  <si>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</si>
  <si>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</si>
  <si>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</si>
  <si>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</si>
  <si>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</si>
  <si>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</si>
  <si>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</si>
  <si>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</si>
  <si>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</si>
  <si>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</si>
  <si>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</si>
  <si>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</si>
  <si>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</si>
  <si>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</si>
  <si>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</si>
  <si>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</si>
  <si>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</si>
  <si>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</si>
  <si>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</si>
  <si>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</si>
  <si>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</si>
  <si>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</si>
  <si>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</si>
  <si>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</si>
  <si>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</si>
  <si>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</si>
  <si>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</si>
  <si>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</si>
  <si>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</si>
  <si>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</si>
  <si>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</si>
  <si>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</si>
  <si>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</si>
  <si>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</si>
  <si>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</si>
  <si>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</si>
  <si>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</si>
  <si>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</si>
  <si>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</si>
  <si>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</si>
  <si>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</si>
  <si>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</si>
  <si>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</si>
  <si>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</si>
  <si>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</si>
  <si>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</si>
  <si>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</si>
  <si>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</si>
  <si>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</si>
  <si>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</si>
  <si>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</si>
  <si>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</si>
  <si>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</si>
  <si>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</si>
  <si>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</si>
  <si>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</si>
  <si>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</si>
  <si>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</si>
  <si>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</si>
  <si>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</si>
  <si>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</si>
  <si>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</si>
  <si>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</si>
  <si>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</si>
  <si>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</si>
  <si>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</si>
  <si>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</si>
  <si>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</si>
  <si>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</si>
  <si>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</si>
  <si>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</si>
  <si>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</si>
  <si>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</si>
  <si>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</si>
  <si>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</si>
  <si>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</si>
  <si>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</si>
  <si>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</si>
  <si>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</si>
  <si>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</si>
  <si>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</si>
  <si>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</si>
  <si>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</si>
  <si>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</si>
  <si>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</si>
  <si>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</si>
  <si>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</si>
  <si>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</si>
  <si>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</si>
  <si>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</si>
  <si>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</si>
  <si>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</si>
  <si>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</si>
  <si>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</si>
  <si>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</si>
  <si>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</si>
  <si>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</si>
  <si>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</si>
  <si>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</si>
  <si>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</si>
  <si>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</si>
  <si>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</si>
  <si>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</si>
  <si>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</si>
  <si>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</si>
  <si>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</si>
  <si>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</si>
  <si>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</si>
  <si>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</si>
  <si>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</si>
  <si>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</si>
  <si>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</si>
  <si>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</si>
  <si>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</si>
  <si>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</si>
  <si>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</si>
  <si>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</si>
  <si>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</si>
  <si>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</si>
  <si>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</si>
  <si>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</si>
  <si>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</si>
  <si>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</si>
  <si>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</si>
  <si>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</si>
  <si>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</si>
  <si>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</si>
  <si>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</si>
  <si>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</si>
  <si>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</si>
  <si>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</si>
  <si>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</si>
  <si>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</si>
  <si>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</si>
  <si>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</si>
  <si>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</si>
  <si>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</si>
  <si>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</si>
  <si>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</si>
  <si>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</si>
  <si>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</si>
  <si>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</si>
  <si>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</si>
  <si>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</si>
  <si>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</si>
  <si>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</si>
  <si>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</si>
  <si>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</si>
  <si>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</si>
  <si>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</si>
  <si>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</si>
  <si>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</si>
  <si>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</si>
  <si>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</si>
  <si>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</si>
  <si>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</si>
  <si>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</si>
  <si>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</si>
  <si>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</si>
  <si>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</si>
  <si>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</si>
  <si>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</si>
  <si>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</si>
  <si>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</si>
  <si>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</si>
  <si>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</si>
  <si>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</si>
  <si>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</si>
  <si>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</si>
  <si>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</si>
  <si>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</si>
  <si>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</si>
  <si>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</si>
  <si>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</si>
  <si>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</si>
  <si>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</si>
  <si>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</si>
  <si>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</si>
  <si>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</si>
  <si>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</si>
  <si>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</si>
  <si>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</si>
  <si>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</si>
  <si>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</si>
  <si>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</si>
  <si>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</si>
  <si>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</si>
  <si>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</si>
  <si>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</si>
  <si>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</si>
  <si>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</si>
  <si>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</si>
  <si>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</si>
  <si>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</si>
  <si>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</si>
  <si>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</si>
  <si>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</si>
  <si>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</si>
  <si>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</si>
  <si>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</si>
  <si>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</si>
  <si>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</si>
  <si>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</si>
  <si>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</si>
  <si>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</si>
  <si>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</si>
  <si>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</si>
  <si>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</si>
  <si>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</si>
  <si>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</si>
  <si>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</si>
  <si>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</si>
  <si>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</si>
  <si>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</si>
  <si>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</si>
  <si>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</si>
  <si>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</si>
  <si>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</si>
  <si>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</si>
  <si>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</si>
  <si>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</si>
  <si>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</si>
  <si>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</si>
  <si>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</si>
  <si>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</si>
  <si>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</si>
  <si>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</si>
  <si>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</si>
  <si>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</si>
  <si>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</si>
  <si>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</si>
  <si>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</si>
  <si>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</si>
  <si>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</si>
  <si>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</si>
  <si>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</si>
  <si>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</si>
  <si>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</si>
  <si>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</si>
  <si>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</si>
  <si>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</si>
  <si>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</si>
  <si>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</si>
  <si>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</si>
  <si>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</si>
  <si>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</si>
  <si>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</si>
  <si>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</si>
  <si>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</si>
  <si>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</si>
  <si>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</si>
  <si>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</si>
  <si>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</si>
  <si>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</si>
  <si>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</si>
  <si>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</si>
  <si>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</si>
  <si>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</si>
  <si>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</si>
  <si>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</si>
  <si>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</si>
  <si>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</si>
  <si>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</si>
  <si>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</si>
  <si>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</si>
  <si>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</si>
  <si>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</si>
  <si>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</si>
  <si>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</si>
  <si>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</si>
  <si>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</si>
  <si>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</si>
  <si>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</si>
  <si>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</si>
  <si>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</si>
  <si>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</si>
  <si>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</si>
  <si>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</si>
  <si>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</si>
  <si>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</si>
  <si>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</si>
  <si>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</si>
  <si>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</si>
  <si>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</si>
  <si>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</si>
  <si>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</si>
  <si>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</si>
  <si>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</si>
  <si>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</si>
  <si>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</si>
  <si>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</si>
  <si>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</si>
  <si>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</si>
  <si>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</si>
  <si>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</si>
  <si>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</si>
  <si>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</si>
  <si>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</si>
  <si>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</si>
  <si>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</si>
  <si>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</si>
  <si>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</si>
  <si>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</si>
  <si>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</si>
  <si>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</si>
  <si>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</si>
  <si>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</si>
  <si>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</si>
  <si>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</si>
  <si>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</si>
  <si>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</si>
  <si>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</si>
  <si>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</si>
  <si>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</si>
  <si>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</si>
  <si>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</si>
  <si>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</si>
  <si>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</si>
  <si>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</si>
  <si>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</si>
  <si>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</si>
  <si>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</si>
  <si>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</si>
  <si>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</si>
  <si>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</si>
  <si>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</si>
  <si>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</si>
  <si>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</si>
  <si>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</si>
  <si>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</si>
  <si>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</si>
  <si>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</si>
  <si>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</si>
  <si>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</si>
  <si>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</si>
  <si>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</si>
  <si>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</si>
  <si>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</si>
  <si>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</si>
  <si>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</si>
  <si>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</si>
  <si>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</si>
  <si>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</si>
  <si>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</si>
  <si>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</si>
  <si>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</si>
  <si>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</si>
  <si>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</si>
  <si>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</si>
  <si>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</si>
  <si>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</si>
  <si>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</si>
  <si>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</si>
  <si>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</si>
  <si>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</si>
  <si>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</si>
  <si>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</si>
  <si>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</si>
  <si>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</si>
  <si>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</si>
  <si>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</si>
  <si>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</si>
  <si>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</si>
  <si>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</si>
  <si>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</si>
  <si>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</si>
  <si>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</si>
  <si>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</si>
  <si>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</si>
  <si>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</si>
  <si>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</si>
  <si>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</si>
  <si>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</si>
  <si>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</si>
  <si>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</si>
  <si>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</si>
  <si>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</si>
  <si>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</si>
  <si>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</si>
  <si>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</si>
  <si>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</si>
  <si>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</si>
  <si>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</si>
  <si>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</si>
  <si>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</si>
  <si>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</si>
  <si>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</si>
  <si>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</si>
  <si>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</si>
  <si>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</si>
  <si>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</si>
  <si>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</si>
  <si>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</si>
  <si>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</si>
  <si>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</si>
  <si>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</si>
  <si>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</si>
  <si>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</si>
  <si>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</si>
  <si>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</si>
  <si>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</si>
  <si>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</si>
  <si>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</si>
  <si>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</si>
  <si>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</si>
  <si>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</si>
  <si>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</si>
  <si>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</si>
  <si>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</si>
  <si>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</si>
  <si>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</si>
  <si>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</si>
  <si>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</si>
  <si>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</si>
  <si>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</si>
  <si>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</si>
  <si>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</si>
  <si>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</si>
  <si>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</si>
  <si>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</si>
  <si>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</si>
  <si>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</si>
  <si>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</si>
  <si>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</si>
  <si>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</si>
  <si>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</si>
  <si>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</si>
  <si>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</si>
  <si>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</si>
  <si>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</si>
  <si>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</si>
  <si>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</si>
  <si>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</si>
  <si>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</si>
  <si>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</si>
  <si>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</si>
  <si>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</si>
  <si>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</si>
  <si>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</si>
  <si>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</si>
  <si>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</si>
  <si>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</si>
  <si>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</si>
  <si>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</si>
  <si>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</si>
  <si>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</si>
  <si>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</si>
  <si>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</si>
  <si>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</si>
  <si>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</si>
  <si>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</si>
  <si>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</si>
  <si>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</si>
  <si>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</si>
  <si>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</si>
  <si>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</si>
  <si>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</si>
  <si>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</si>
  <si>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</si>
  <si>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</si>
  <si>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</si>
  <si>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</si>
  <si>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</si>
  <si>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</si>
  <si>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</si>
  <si>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</si>
  <si>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</si>
  <si>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</si>
  <si>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</si>
  <si>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</si>
  <si>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</si>
  <si>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</si>
  <si>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</si>
  <si>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</si>
  <si>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</si>
  <si>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</si>
  <si>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</si>
  <si>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</si>
  <si>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</si>
  <si>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</si>
  <si>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</si>
  <si>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</si>
  <si>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</si>
  <si>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</si>
  <si>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</si>
  <si>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</si>
  <si>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</si>
  <si>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</si>
  <si>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</si>
  <si>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</si>
  <si>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</si>
  <si>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</si>
  <si>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</si>
  <si>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</si>
  <si>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</si>
  <si>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</si>
  <si>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</si>
  <si>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</si>
  <si>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</si>
  <si>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</si>
  <si>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</si>
  <si>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</si>
  <si>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</si>
  <si>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</si>
  <si>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</si>
  <si>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</si>
  <si>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</si>
  <si>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</si>
  <si>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</si>
  <si>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</si>
  <si>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</si>
  <si>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</si>
  <si>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</si>
  <si>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</si>
  <si>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</si>
  <si>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</si>
  <si>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</si>
  <si>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</si>
  <si>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</si>
  <si>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</si>
  <si>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</si>
  <si>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</si>
  <si>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</si>
  <si>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</si>
  <si>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</si>
  <si>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</si>
  <si>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</si>
  <si>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</si>
  <si>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</si>
  <si>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</si>
  <si>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</si>
  <si>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</si>
  <si>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</si>
  <si>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</si>
  <si>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</si>
  <si>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</si>
  <si>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</si>
  <si>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</si>
  <si>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</si>
  <si>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</si>
  <si>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</si>
  <si>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</si>
  <si>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</si>
  <si>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</si>
  <si>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</si>
  <si>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</si>
  <si>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</si>
  <si>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</si>
  <si>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</si>
  <si>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</si>
  <si>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</si>
  <si>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</si>
  <si>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</si>
  <si>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</si>
  <si>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</si>
  <si>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</si>
  <si>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</si>
  <si>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</si>
  <si>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</si>
  <si>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</si>
  <si>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</si>
  <si>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</si>
  <si>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</si>
  <si>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</si>
  <si>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</si>
  <si>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</si>
  <si>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</si>
  <si>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</si>
  <si>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</si>
  <si>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</si>
  <si>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</si>
  <si>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</si>
  <si>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</si>
  <si>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</si>
  <si>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</si>
  <si>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</si>
  <si>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</si>
  <si>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</si>
  <si>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</si>
  <si>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</si>
  <si>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</si>
  <si>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</si>
  <si>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</si>
  <si>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</si>
  <si>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</si>
  <si>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</si>
  <si>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</si>
  <si>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</si>
  <si>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</si>
  <si>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</si>
  <si>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</si>
  <si>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</si>
  <si>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</si>
  <si>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</si>
  <si>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</si>
  <si>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</si>
  <si>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</si>
  <si>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</si>
  <si>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</si>
  <si>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</si>
  <si>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</si>
  <si>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</si>
  <si>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</si>
  <si>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</si>
  <si>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</si>
  <si>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</si>
  <si>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</si>
  <si>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</si>
  <si>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</si>
  <si>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</si>
  <si>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</si>
  <si>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</si>
  <si>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</si>
  <si>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</si>
  <si>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</si>
  <si>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</si>
  <si>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</si>
  <si>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</si>
  <si>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</si>
  <si>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</si>
  <si>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</si>
  <si>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</si>
  <si>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</si>
  <si>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</si>
  <si>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</si>
  <si>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</si>
  <si>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</si>
  <si>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</si>
  <si>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</si>
  <si>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</si>
  <si>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</si>
  <si>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</si>
  <si>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</si>
  <si>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</si>
  <si>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</si>
  <si>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</si>
  <si>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</si>
  <si>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</si>
  <si>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</si>
  <si>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</si>
  <si>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</si>
  <si>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</si>
  <si>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</si>
  <si>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</si>
  <si>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</si>
  <si>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</si>
  <si>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</si>
  <si>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</si>
  <si>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</si>
  <si>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</si>
  <si>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</si>
  <si>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</si>
  <si>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</si>
  <si>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</si>
  <si>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</si>
  <si>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</si>
  <si>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</si>
  <si>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</si>
  <si>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</si>
  <si>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</si>
  <si>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</si>
  <si>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</si>
  <si>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</si>
  <si>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</si>
  <si>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</si>
  <si>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</si>
  <si>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</si>
  <si>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</si>
  <si>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</si>
  <si>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</si>
  <si>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</si>
  <si>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</si>
  <si>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</si>
  <si>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</si>
  <si>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</si>
  <si>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</si>
  <si>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</si>
  <si>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</si>
  <si>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</si>
  <si>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</si>
  <si>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</si>
  <si>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</si>
  <si>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</si>
  <si>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</si>
  <si>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</si>
  <si>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</si>
  <si>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</si>
  <si>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</si>
  <si>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</si>
  <si>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</si>
  <si>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</si>
  <si>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</si>
  <si>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</si>
  <si>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</si>
  <si>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</si>
  <si>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</si>
  <si>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</si>
  <si>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</si>
  <si>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</si>
  <si>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</si>
  <si>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</si>
  <si>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</si>
  <si>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</si>
  <si>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</si>
  <si>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</si>
  <si>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</si>
  <si>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</si>
  <si>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</si>
  <si>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</si>
  <si>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</si>
  <si>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</si>
  <si>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</si>
  <si>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</si>
  <si>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</si>
  <si>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</si>
  <si>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</si>
  <si>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</si>
  <si>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</si>
  <si>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</si>
  <si>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</si>
  <si>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</si>
  <si>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</si>
  <si>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</si>
  <si>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</si>
  <si>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</si>
  <si>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</si>
  <si>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</si>
  <si>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</si>
  <si>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</si>
  <si>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</si>
  <si>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</si>
  <si>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</si>
  <si>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</si>
  <si>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</si>
  <si>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</si>
  <si>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</si>
  <si>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</si>
  <si>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</si>
  <si>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</si>
  <si>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</si>
  <si>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</si>
  <si>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</si>
  <si>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</si>
  <si>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</si>
  <si>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</si>
  <si>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</si>
  <si>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</si>
  <si>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</si>
  <si>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</si>
  <si>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</si>
  <si>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</si>
  <si>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</si>
  <si>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</si>
  <si>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</si>
  <si>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</si>
  <si>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</si>
  <si>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</si>
  <si>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</si>
  <si>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</si>
  <si>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</si>
  <si>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</si>
  <si>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</si>
  <si>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</si>
  <si>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</si>
  <si>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</si>
  <si>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</si>
  <si>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</si>
  <si>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</si>
  <si>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</si>
  <si>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</si>
  <si>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</si>
  <si>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</si>
  <si>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</si>
  <si>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</si>
  <si>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</si>
  <si>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</si>
  <si>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</si>
  <si>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</si>
  <si>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</si>
  <si>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</si>
  <si>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</si>
  <si>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</si>
  <si>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</si>
  <si>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</si>
  <si>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</si>
  <si>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</si>
  <si>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</si>
  <si>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</si>
  <si>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</si>
  <si>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</si>
  <si>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</si>
  <si>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</si>
  <si>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</si>
  <si>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</si>
  <si>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</si>
  <si>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</si>
  <si>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</si>
  <si>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</si>
  <si>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</si>
  <si>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</si>
  <si>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</si>
  <si>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</si>
  <si>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</si>
  <si>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</si>
  <si>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</si>
  <si>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</si>
  <si>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</si>
  <si>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</si>
  <si>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</si>
  <si>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</si>
  <si>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</si>
  <si>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</si>
  <si>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</si>
  <si>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</si>
  <si>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</si>
  <si>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</si>
  <si>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</si>
  <si>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</si>
  <si>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</si>
  <si>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</si>
  <si>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</si>
  <si>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</si>
  <si>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</si>
  <si>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</si>
  <si>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</si>
  <si>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</si>
  <si>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</si>
  <si>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</si>
  <si>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</si>
  <si>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</si>
  <si>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</si>
  <si>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</si>
  <si>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</si>
  <si>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</si>
  <si>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</si>
  <si>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</si>
  <si>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</si>
  <si>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</si>
  <si>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</si>
  <si>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</si>
  <si>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</si>
  <si>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</si>
  <si>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</si>
  <si>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</si>
  <si>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</si>
  <si>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</si>
  <si>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</si>
  <si>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</si>
  <si>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</si>
  <si>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</si>
  <si>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</si>
  <si>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</si>
  <si>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</si>
  <si>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</si>
  <si>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</si>
  <si>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</si>
  <si>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</si>
  <si>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</si>
  <si>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</si>
  <si>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</si>
  <si>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</si>
  <si>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</si>
  <si>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</si>
  <si>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</si>
  <si>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</si>
  <si>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</si>
  <si>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</si>
  <si>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</si>
  <si>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</si>
  <si>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</si>
  <si>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</si>
  <si>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</si>
  <si>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</si>
  <si>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</si>
  <si>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</si>
  <si>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</si>
  <si>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</si>
  <si>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</si>
  <si>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</si>
  <si>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</si>
  <si>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</si>
  <si>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</si>
  <si>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</si>
  <si>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</si>
  <si>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</si>
  <si>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</si>
  <si>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</si>
  <si>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</si>
  <si>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</si>
  <si>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</si>
  <si>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</si>
  <si>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</si>
  <si>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</si>
  <si>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</si>
  <si>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</si>
  <si>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</si>
  <si>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</si>
  <si>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</si>
  <si>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</si>
  <si>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</si>
  <si>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</si>
  <si>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</si>
  <si>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</si>
  <si>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</si>
  <si>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</si>
  <si>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</si>
  <si>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</si>
  <si>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</si>
  <si>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</si>
  <si>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</si>
  <si>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</si>
  <si>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</si>
  <si>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</si>
  <si>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</si>
  <si>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</si>
  <si>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</si>
  <si>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</si>
  <si>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</si>
  <si>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</si>
  <si>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</si>
  <si>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</si>
  <si>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</si>
  <si>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</si>
  <si>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</si>
  <si>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</si>
  <si>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</si>
  <si>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</si>
  <si>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</si>
  <si>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</si>
  <si>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</si>
  <si>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</si>
  <si>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</si>
  <si>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</si>
  <si>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</si>
  <si>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</si>
  <si>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</si>
  <si>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</si>
  <si>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</si>
  <si>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</si>
  <si>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</si>
  <si>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</si>
  <si>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</si>
  <si>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</si>
  <si>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</si>
  <si>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</si>
  <si>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</si>
  <si>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</si>
  <si>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</si>
  <si>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</si>
  <si>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</si>
  <si>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</si>
  <si>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</si>
  <si>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</si>
  <si>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</si>
  <si>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</si>
  <si>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</si>
  <si>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</si>
  <si>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</si>
  <si>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</si>
  <si>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</si>
  <si>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</si>
  <si>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</si>
  <si>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</si>
  <si>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</si>
  <si>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</si>
  <si>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</si>
  <si>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</si>
  <si>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</si>
  <si>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</si>
  <si>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</si>
  <si>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</si>
  <si>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</si>
  <si>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</si>
  <si>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</si>
  <si>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</si>
  <si>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</si>
  <si>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</si>
  <si>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</si>
  <si>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</si>
  <si>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</si>
  <si>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</si>
  <si>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</si>
  <si>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</si>
  <si>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</si>
  <si>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</si>
  <si>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</si>
  <si>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</si>
  <si>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</si>
  <si>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</si>
  <si>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</si>
  <si>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</si>
  <si>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</si>
  <si>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</si>
  <si>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</si>
  <si>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</si>
  <si>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</si>
  <si>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</si>
  <si>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</si>
  <si>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</si>
  <si>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</si>
  <si>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</si>
  <si>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</si>
  <si>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</si>
  <si>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</si>
  <si>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</si>
  <si>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</si>
  <si>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</si>
  <si>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</si>
  <si>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</si>
  <si>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</si>
  <si>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</si>
  <si>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</si>
  <si>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</si>
  <si>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</si>
  <si>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</si>
  <si>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</si>
  <si>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</si>
  <si>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</si>
  <si>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</si>
  <si>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</si>
  <si>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</si>
  <si>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</si>
  <si>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</si>
  <si>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</si>
  <si>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</si>
  <si>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</si>
  <si>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</si>
  <si>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</si>
  <si>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</si>
  <si>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</si>
  <si>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</si>
  <si>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</si>
  <si>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</si>
  <si>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</si>
  <si>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</si>
  <si>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</si>
  <si>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</si>
  <si>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</si>
  <si>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</si>
  <si>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</si>
  <si>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</si>
  <si>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</si>
  <si>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</si>
  <si>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</si>
  <si>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</si>
  <si>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</si>
  <si>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</si>
  <si>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</si>
  <si>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</si>
  <si>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</si>
  <si>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</si>
  <si>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</si>
  <si>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</si>
  <si>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</si>
  <si>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</si>
  <si>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</si>
  <si>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</si>
  <si>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</si>
  <si>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</si>
  <si>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</si>
  <si>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</si>
  <si>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</si>
  <si>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</si>
  <si>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</si>
  <si>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</si>
  <si>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</si>
  <si>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</si>
  <si>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</si>
  <si>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</si>
  <si>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</si>
  <si>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</si>
  <si>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</si>
  <si>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</si>
  <si>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</si>
  <si>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</si>
  <si>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</si>
  <si>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</si>
  <si>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</si>
  <si>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</si>
  <si>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</si>
  <si>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</si>
  <si>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</si>
  <si>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</si>
  <si>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</si>
  <si>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</si>
  <si>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</si>
  <si>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</si>
  <si>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</si>
  <si>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</si>
  <si>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</si>
  <si>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</si>
  <si>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</si>
  <si>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</si>
  <si>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</si>
  <si>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</si>
  <si>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</si>
  <si>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</si>
  <si>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</si>
  <si>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</si>
  <si>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</si>
  <si>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</si>
  <si>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</si>
  <si>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</si>
  <si>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</si>
  <si>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</si>
  <si>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</si>
  <si>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</si>
  <si>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</si>
  <si>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</si>
  <si>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</si>
  <si>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</si>
  <si>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</si>
  <si>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</si>
  <si>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</si>
  <si>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</si>
  <si>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</si>
  <si>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</si>
  <si>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</si>
  <si>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</si>
  <si>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</si>
  <si>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</si>
  <si>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</si>
  <si>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</si>
  <si>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</si>
  <si>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</si>
  <si>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</si>
  <si>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</si>
  <si>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</si>
  <si>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</si>
  <si>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</si>
  <si>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</si>
  <si>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</si>
  <si>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</si>
  <si>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</si>
  <si>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</si>
  <si>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</si>
  <si>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</si>
  <si>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</si>
  <si>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</si>
  <si>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</si>
  <si>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</si>
  <si>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</si>
  <si>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</si>
  <si>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</si>
  <si>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</si>
  <si>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</si>
  <si>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</si>
  <si>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</si>
  <si>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</si>
  <si>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</si>
  <si>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</si>
  <si>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</si>
  <si>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</si>
  <si>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</si>
  <si>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</si>
  <si>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</si>
  <si>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</si>
  <si>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</si>
  <si>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</si>
  <si>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</si>
  <si>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</si>
  <si>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</si>
  <si>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</si>
  <si>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</si>
  <si>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</si>
  <si>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</si>
  <si>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</si>
  <si>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</si>
  <si>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</si>
  <si>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</si>
  <si>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</si>
  <si>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</si>
  <si>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</si>
  <si>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</si>
  <si>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</si>
  <si>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</si>
  <si>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</si>
  <si>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</si>
  <si>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</si>
  <si>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</si>
  <si>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</si>
  <si>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</si>
  <si>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</si>
  <si>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</si>
  <si>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</si>
  <si>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</si>
  <si>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</si>
  <si>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</si>
  <si>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</si>
  <si>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</si>
  <si>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</si>
  <si>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</si>
  <si>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</si>
  <si>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</si>
  <si>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</si>
  <si>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</si>
  <si>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</si>
  <si>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</si>
  <si>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</si>
  <si>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</si>
  <si>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</si>
  <si>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</si>
  <si>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</si>
  <si>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</si>
  <si>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</si>
  <si>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</si>
  <si>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</si>
  <si>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</si>
  <si>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</si>
  <si>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</si>
  <si>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</si>
  <si>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</si>
  <si>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</si>
  <si>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</si>
  <si>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</si>
  <si>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</si>
  <si>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</si>
  <si>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</si>
  <si>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</si>
  <si>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</si>
  <si>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</si>
  <si>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</si>
  <si>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</si>
  <si>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</si>
  <si>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</si>
  <si>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</si>
  <si>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</si>
  <si>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</si>
  <si>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</si>
  <si>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</si>
  <si>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</si>
  <si>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</si>
  <si>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</si>
  <si>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</si>
  <si>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</si>
  <si>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</si>
  <si>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</si>
  <si>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</si>
  <si>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</si>
  <si>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</si>
  <si>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</si>
  <si>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</si>
  <si>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</si>
  <si>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</si>
  <si>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</si>
  <si>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</si>
  <si>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</si>
  <si>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</si>
  <si>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</si>
  <si>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</si>
  <si>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</si>
  <si>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</si>
  <si>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</si>
  <si>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</si>
  <si>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</si>
  <si>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</si>
  <si>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</si>
  <si>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</si>
  <si>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</si>
  <si>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</si>
  <si>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</si>
  <si>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</si>
  <si>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</si>
  <si>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</si>
  <si>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</si>
  <si>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</si>
  <si>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</si>
  <si>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</si>
  <si>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</si>
  <si>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</si>
  <si>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</si>
  <si>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</si>
  <si>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</si>
  <si>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</si>
  <si>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</si>
  <si>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</si>
  <si>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</si>
  <si>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</si>
  <si>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</si>
  <si>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</si>
  <si>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</si>
  <si>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</si>
  <si>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</si>
  <si>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</si>
  <si>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</si>
  <si>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</si>
  <si>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</si>
  <si>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</si>
  <si>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</si>
  <si>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</si>
  <si>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</si>
  <si>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</si>
  <si>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</si>
  <si>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</si>
  <si>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</si>
  <si>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</si>
  <si>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</si>
  <si>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</si>
  <si>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</si>
  <si>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</si>
  <si>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</si>
  <si>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</si>
  <si>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</si>
  <si>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</si>
  <si>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</si>
  <si>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</si>
  <si>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</si>
  <si>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</si>
  <si>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</si>
  <si>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</si>
  <si>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</si>
  <si>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</si>
  <si>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</si>
  <si>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</si>
  <si>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</si>
  <si>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</si>
  <si>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</si>
  <si>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</si>
  <si>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</si>
  <si>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</si>
  <si>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</si>
  <si>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</si>
  <si>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</si>
  <si>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</si>
  <si>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</si>
  <si>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</si>
  <si>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</si>
  <si>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</si>
  <si>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</si>
  <si>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</si>
  <si>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</si>
  <si>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</si>
  <si>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</si>
  <si>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</si>
  <si>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</si>
  <si>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</si>
  <si>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</si>
  <si>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</si>
  <si>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</si>
  <si>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</si>
  <si>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</si>
  <si>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</si>
  <si>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</si>
  <si>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</si>
  <si>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</si>
  <si>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</si>
  <si>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</si>
  <si>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</si>
  <si>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</si>
  <si>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</si>
  <si>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</si>
  <si>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</si>
  <si>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</si>
  <si>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</si>
  <si>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</si>
  <si>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</si>
  <si>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</si>
  <si>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</si>
  <si>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</si>
  <si>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</si>
  <si>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</si>
  <si>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</si>
  <si>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</si>
  <si>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</si>
  <si>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</si>
  <si>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</si>
  <si>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</si>
  <si>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</si>
  <si>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</si>
  <si>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</si>
  <si>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</si>
  <si>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</si>
  <si>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</si>
  <si>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</si>
  <si>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</si>
  <si>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</si>
  <si>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</si>
  <si>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</si>
  <si>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</si>
  <si>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</si>
  <si>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</si>
  <si>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</si>
  <si>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</si>
  <si>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</si>
  <si>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</si>
  <si>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</si>
  <si>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</si>
  <si>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</si>
  <si>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</si>
  <si>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</si>
  <si>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</si>
  <si>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</si>
  <si>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</si>
  <si>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</si>
  <si>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</si>
  <si>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</si>
  <si>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</si>
  <si>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</si>
  <si>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</si>
  <si>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</si>
  <si>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</si>
  <si>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</si>
  <si>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</si>
  <si>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</si>
  <si>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</si>
  <si>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</si>
  <si>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</si>
  <si>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</si>
  <si>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</si>
  <si>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</si>
  <si>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</si>
  <si>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</si>
  <si>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</si>
  <si>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</si>
  <si>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</si>
  <si>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</si>
  <si>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</si>
  <si>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</si>
  <si>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</si>
  <si>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</si>
  <si>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</si>
  <si>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</si>
  <si>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</si>
  <si>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</si>
  <si>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</si>
  <si>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</si>
  <si>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</si>
  <si>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</si>
  <si>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</si>
  <si>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</si>
  <si>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</si>
  <si>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</si>
  <si>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</si>
  <si>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</si>
  <si>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</si>
  <si>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</si>
  <si>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</si>
  <si>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</si>
  <si>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</si>
  <si>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</si>
  <si>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</si>
  <si>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</si>
  <si>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</si>
  <si>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</si>
  <si>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</si>
  <si>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</si>
  <si>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</si>
  <si>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</si>
  <si>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</si>
  <si>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</si>
  <si>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</si>
  <si>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</si>
  <si>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</si>
  <si>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</si>
  <si>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</si>
  <si>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</si>
  <si>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</si>
  <si>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</si>
  <si>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</si>
  <si>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</si>
  <si>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</si>
  <si>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</si>
  <si>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</si>
  <si>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</si>
  <si>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</si>
  <si>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</si>
  <si>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</si>
  <si>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</si>
  <si>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</si>
  <si>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</si>
  <si>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</si>
  <si>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</si>
  <si>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</si>
  <si>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</si>
  <si>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</si>
  <si>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</si>
  <si>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</si>
  <si>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</si>
  <si>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</si>
  <si>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</si>
  <si>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</si>
  <si>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</si>
  <si>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</si>
  <si>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</si>
  <si>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</si>
  <si>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</si>
  <si>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</si>
  <si>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</si>
  <si>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</si>
  <si>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</si>
  <si>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</si>
  <si>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</si>
  <si>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</si>
  <si>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</si>
  <si>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</si>
  <si>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</si>
  <si>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</si>
  <si>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</si>
  <si>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</si>
  <si>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</si>
  <si>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</si>
  <si>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</si>
  <si>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</si>
  <si>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</si>
  <si>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</si>
  <si>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</si>
  <si>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</si>
  <si>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</si>
  <si>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</si>
  <si>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</si>
  <si>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</si>
  <si>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</si>
  <si>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</si>
  <si>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</si>
  <si>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</si>
  <si>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</si>
  <si>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</si>
  <si>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</si>
  <si>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</si>
  <si>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</si>
  <si>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</si>
  <si>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</si>
  <si>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</si>
  <si>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</si>
  <si>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</si>
  <si>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</si>
  <si>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</si>
  <si>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</si>
  <si>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</si>
  <si>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</si>
  <si>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</si>
  <si>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</si>
  <si>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</si>
  <si>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</si>
  <si>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</si>
  <si>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</si>
  <si>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</si>
  <si>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</si>
  <si>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</si>
  <si>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</si>
  <si>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</si>
  <si>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</si>
  <si>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</si>
  <si>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</si>
  <si>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</si>
  <si>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</si>
  <si>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</si>
  <si>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</si>
  <si>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</si>
  <si>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</si>
  <si>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</si>
  <si>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</si>
  <si>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</si>
  <si>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</si>
  <si>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</si>
  <si>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</si>
  <si>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</si>
  <si>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</si>
  <si>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</si>
  <si>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</si>
  <si>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</si>
  <si>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</si>
  <si>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</si>
  <si>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</si>
  <si>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</si>
  <si>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</si>
  <si>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</si>
  <si>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</si>
  <si>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</si>
  <si>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</si>
  <si>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</si>
  <si>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</si>
  <si>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</si>
  <si>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</si>
  <si>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</si>
  <si>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</si>
  <si>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</si>
  <si>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</si>
  <si>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</si>
  <si>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</si>
  <si>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</si>
  <si>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</si>
  <si>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</si>
  <si>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</si>
  <si>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</si>
  <si>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</si>
  <si>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</si>
  <si>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</si>
  <si>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</si>
  <si>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</si>
  <si>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</si>
  <si>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</si>
  <si>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</si>
  <si>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</si>
  <si>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</si>
  <si>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</si>
  <si>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</si>
  <si>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</si>
  <si>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</si>
  <si>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</si>
  <si>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</si>
  <si>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</si>
  <si>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</si>
  <si>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</si>
  <si>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</si>
  <si>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</si>
  <si>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</si>
  <si>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</si>
  <si>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</si>
  <si>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</si>
  <si>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</si>
  <si>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</si>
  <si>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</si>
  <si>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</si>
  <si>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</si>
  <si>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</si>
  <si>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</si>
  <si>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</si>
  <si>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</si>
  <si>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</si>
  <si>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</si>
  <si>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</si>
  <si>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</si>
  <si>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</si>
  <si>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</si>
  <si>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</si>
  <si>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</si>
  <si>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</si>
  <si>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</si>
  <si>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</si>
  <si>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</si>
  <si>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</si>
  <si>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</si>
  <si>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</si>
  <si>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</si>
  <si>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</si>
  <si>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</si>
  <si>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</si>
  <si>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</si>
  <si>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</si>
  <si>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</si>
  <si>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</si>
  <si>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</si>
  <si>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</si>
  <si>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</si>
  <si>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</si>
  <si>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Department wise average annual salary report</t>
  </si>
  <si>
    <t>Column1</t>
  </si>
  <si>
    <t>Minimum Annual Salary</t>
  </si>
  <si>
    <t>Maximum Annual Salary</t>
  </si>
  <si>
    <t>Average Annual Salary</t>
  </si>
  <si>
    <t>IV</t>
  </si>
  <si>
    <t>V</t>
  </si>
  <si>
    <t>VIII</t>
  </si>
  <si>
    <t>IX</t>
  </si>
  <si>
    <t>X</t>
  </si>
  <si>
    <t>marketing</t>
  </si>
  <si>
    <t xml:space="preserve">Country Wise </t>
  </si>
  <si>
    <t>United sat</t>
  </si>
  <si>
    <t>Row Labels</t>
  </si>
  <si>
    <t>Grand Total</t>
  </si>
  <si>
    <t>Sum of Annual Salary</t>
  </si>
  <si>
    <t>VI</t>
  </si>
  <si>
    <t>Sort Done</t>
  </si>
  <si>
    <t>Conditional Formating Done</t>
  </si>
  <si>
    <t>VII</t>
  </si>
  <si>
    <t>Column2</t>
  </si>
  <si>
    <t>=INDEX(TBL_Employees[Full Name], MATCH(MIN(TBL_Employees[Annual Salary]), TBL_Employees[Annual Salary],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</si>
</sst>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4" x14ac:knownFonts="1">
    <font>
      <sz val="11"/>
      <color theme="1"/>
      <name val="Calibri"/>
      <family val="2"/>
      <scheme val="minor"/>
    </font>
    <font>
      <b/>
      <sz val="11"/>
      <color rgb="FFFFFFFF"/>
      <name val="Calibri"/>
      <family val="2"/>
      <scheme val="minor"/>
    </font>
    <font>
      <b/>
      <sz val="11"/>
      <color theme="0"/>
      <name val="Calibri"/>
      <family val="2"/>
      <scheme val="minor"/>
    </font>
    <font>
      <b/>
      <sz val="11"/>
      <color rgb="FFFFFFFF"/>
      <name val="Calibri"/>
      <scheme val="minor"/>
    </font>
  </fonts>
  <fills count="7">
    <fill>
      <patternFill patternType="none"/>
    </fill>
    <fill>
      <patternFill patternType="gray125"/>
    </fill>
    <fill>
      <patternFill patternType="solid">
        <fgColor rgb="FF3DB182"/>
        <bgColor indexed="64"/>
      </patternFill>
    </fill>
    <fill>
      <patternFill patternType="solid">
        <fgColor theme="9"/>
        <bgColor theme="9"/>
      </patternFill>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style="thin">
        <color theme="9"/>
      </left>
      <right style="medium">
        <color rgb="FFFFFFFF"/>
      </right>
      <top style="thin">
        <color theme="9"/>
      </top>
      <bottom/>
      <diagonal/>
    </border>
    <border>
      <left style="medium">
        <color rgb="FFFFFFFF"/>
      </left>
      <right style="medium">
        <color rgb="FFFFFFFF"/>
      </right>
      <top style="thin">
        <color theme="9"/>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medium">
        <color rgb="FFFFFFFF"/>
      </left>
      <right/>
      <top style="thin">
        <color theme="9"/>
      </top>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left>
      <right/>
      <top style="thin">
        <color theme="9"/>
      </top>
      <bottom style="thin">
        <color theme="9"/>
      </bottom>
      <diagonal/>
    </border>
  </borders>
  <cellStyleXfs count="1">
    <xf numFmtId="0" fontId="0" fillId="0" borderId="0"/>
  </cellStyleXfs>
  <cellXfs count="31">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6" xfId="0" applyFont="1" applyBorder="1"/>
    <xf numFmtId="0" fontId="0" fillId="0" borderId="7" xfId="0" applyFont="1" applyBorder="1"/>
    <xf numFmtId="0" fontId="0" fillId="0" borderId="8" xfId="0" applyFont="1" applyBorder="1"/>
    <xf numFmtId="0" fontId="3" fillId="2" borderId="2" xfId="0" applyFont="1" applyFill="1" applyBorder="1" applyAlignment="1">
      <alignment horizontal="left"/>
    </xf>
    <xf numFmtId="0" fontId="2" fillId="3" borderId="8" xfId="0" applyFont="1" applyFill="1" applyBorder="1"/>
    <xf numFmtId="0" fontId="0" fillId="0" borderId="10" xfId="0" applyFont="1" applyBorder="1"/>
    <xf numFmtId="0" fontId="0" fillId="0" borderId="11" xfId="0" applyFont="1" applyBorder="1"/>
    <xf numFmtId="0" fontId="0" fillId="0" borderId="12" xfId="0" applyFont="1" applyBorder="1"/>
    <xf numFmtId="0" fontId="1" fillId="2" borderId="5" xfId="0" applyFont="1" applyFill="1" applyBorder="1" applyAlignment="1">
      <alignment horizontal="left"/>
    </xf>
    <xf numFmtId="14" fontId="1" fillId="2" borderId="9" xfId="0" applyNumberFormat="1" applyFont="1" applyFill="1" applyBorder="1" applyAlignment="1">
      <alignment horizontal="left"/>
    </xf>
    <xf numFmtId="14" fontId="0" fillId="0" borderId="7" xfId="0" applyNumberFormat="1" applyFont="1" applyBorder="1"/>
    <xf numFmtId="165" fontId="0" fillId="0" borderId="7" xfId="0" applyNumberFormat="1" applyFont="1" applyBorder="1"/>
    <xf numFmtId="14" fontId="0" fillId="0" borderId="10" xfId="0" applyNumberFormat="1" applyFont="1" applyBorder="1"/>
    <xf numFmtId="165" fontId="0" fillId="0" borderId="10" xfId="0" applyNumberFormat="1" applyFont="1" applyBorder="1"/>
    <xf numFmtId="0" fontId="0" fillId="0" borderId="0" xfId="0" pivotButton="1"/>
    <xf numFmtId="0" fontId="0" fillId="0" borderId="0" xfId="0" applyNumberFormat="1"/>
    <xf numFmtId="0" fontId="0" fillId="4" borderId="0" xfId="0" applyFill="1"/>
    <xf numFmtId="164" fontId="0" fillId="5" borderId="0" xfId="0" applyNumberFormat="1" applyFill="1"/>
    <xf numFmtId="0" fontId="0" fillId="5" borderId="0" xfId="0" applyFill="1"/>
    <xf numFmtId="0" fontId="0" fillId="5" borderId="0" xfId="0" applyFont="1" applyFill="1" applyBorder="1"/>
    <xf numFmtId="164" fontId="0" fillId="6" borderId="7" xfId="0" applyNumberFormat="1" applyFont="1" applyFill="1" applyBorder="1"/>
    <xf numFmtId="164" fontId="0" fillId="6" borderId="10" xfId="0" applyNumberFormat="1" applyFont="1" applyFill="1" applyBorder="1"/>
    <xf numFmtId="0" fontId="1" fillId="2" borderId="4" xfId="0" applyFont="1" applyFill="1" applyBorder="1" applyAlignment="1">
      <alignment horizontal="left"/>
    </xf>
  </cellXfs>
  <cellStyles count="1">
    <cellStyle name="Normal" xfId="0" builtinId="0"/>
  </cellStyles>
  <dxfs count="10">
    <dxf>
      <font>
        <color rgb="FF9C5700"/>
      </font>
      <fill>
        <patternFill>
          <bgColor rgb="FFFFEB9C"/>
        </patternFill>
      </fill>
    </dxf>
    <dxf>
      <fill>
        <patternFill>
          <bgColor rgb="FFFFFF00"/>
        </patternFill>
      </fill>
    </dxf>
    <dxf>
      <numFmt numFmtId="0" formatCode="General"/>
    </dxf>
    <dxf>
      <font>
        <color rgb="FF9C5700"/>
      </font>
      <fill>
        <patternFill>
          <bgColor rgb="FFFFEB9C"/>
        </patternFill>
      </fill>
    </dxf>
    <dxf>
      <numFmt numFmtId="0" formatCode="General"/>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Data.xlsx]Country Wise!PivotTable2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Wise'!$B$3</c:f>
              <c:strCache>
                <c:ptCount val="1"/>
                <c:pt idx="0">
                  <c:v>Total</c:v>
                </c:pt>
              </c:strCache>
            </c:strRef>
          </c:tx>
          <c:spPr>
            <a:solidFill>
              <a:schemeClr val="accent1"/>
            </a:solidFill>
            <a:ln>
              <a:noFill/>
            </a:ln>
            <a:effectLst/>
          </c:spPr>
          <c:invertIfNegative val="0"/>
          <c:cat>
            <c:strRef>
              <c:f>'Country Wise'!$A$4:$A$7</c:f>
              <c:strCache>
                <c:ptCount val="3"/>
                <c:pt idx="0">
                  <c:v>Brazil</c:v>
                </c:pt>
                <c:pt idx="1">
                  <c:v>China</c:v>
                </c:pt>
                <c:pt idx="2">
                  <c:v>United States</c:v>
                </c:pt>
              </c:strCache>
            </c:strRef>
          </c:cat>
          <c:val>
            <c:numRef>
              <c:f>'Country Wise'!$B$4:$B$7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0-450D-40AD-82BD-780428294158}"/>
            </c:ext>
          </c:extLst>
        </c:ser>
        <c:dLbls>
          <c:showLegendKey val="0"/>
          <c:showVal val="0"/>
          <c:showCatName val="0"/>
          <c:showSerName val="0"/>
          <c:showPercent val="0"/>
          <c:showBubbleSize val="0"/>
        </c:dLbls>
        <c:gapWidth val="219"/>
        <c:overlap val="-27"/>
        <c:axId val="1869731072"/>
        <c:axId val="1869731552"/>
      </c:barChart>
      <c:catAx>
        <c:axId val="186973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1552"/>
        <c:crosses val="autoZero"/>
        <c:auto val="1"/>
        <c:lblAlgn val="ctr"/>
        <c:lblOffset val="100"/>
        <c:noMultiLvlLbl val="0"/>
      </c:catAx>
      <c:valAx>
        <c:axId val="186973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Data.xlsx]Department wise Annual 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wise Annual Sales'!$B$1</c:f>
              <c:strCache>
                <c:ptCount val="1"/>
                <c:pt idx="0">
                  <c:v>Total</c:v>
                </c:pt>
              </c:strCache>
            </c:strRef>
          </c:tx>
          <c:spPr>
            <a:solidFill>
              <a:schemeClr val="accent1"/>
            </a:solidFill>
            <a:ln>
              <a:noFill/>
            </a:ln>
            <a:effectLst/>
          </c:spPr>
          <c:invertIfNegative val="0"/>
          <c:cat>
            <c:strRef>
              <c:f>'Department wise Annual Sales'!$A$2:$A$9</c:f>
              <c:strCache>
                <c:ptCount val="7"/>
                <c:pt idx="0">
                  <c:v>Accounting</c:v>
                </c:pt>
                <c:pt idx="1">
                  <c:v>Engineering</c:v>
                </c:pt>
                <c:pt idx="2">
                  <c:v>Finance</c:v>
                </c:pt>
                <c:pt idx="3">
                  <c:v>Human Resources</c:v>
                </c:pt>
                <c:pt idx="4">
                  <c:v>IT</c:v>
                </c:pt>
                <c:pt idx="5">
                  <c:v>Marketing</c:v>
                </c:pt>
                <c:pt idx="6">
                  <c:v>Sales</c:v>
                </c:pt>
              </c:strCache>
            </c:strRef>
          </c:cat>
          <c:val>
            <c:numRef>
              <c:f>'Department wise Annual Sales'!$B$2:$B$9</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923C-4CF8-AAAC-FE7A83249769}"/>
            </c:ext>
          </c:extLst>
        </c:ser>
        <c:dLbls>
          <c:showLegendKey val="0"/>
          <c:showVal val="0"/>
          <c:showCatName val="0"/>
          <c:showSerName val="0"/>
          <c:showPercent val="0"/>
          <c:showBubbleSize val="0"/>
        </c:dLbls>
        <c:gapWidth val="219"/>
        <c:overlap val="-27"/>
        <c:axId val="1872970912"/>
        <c:axId val="1872525744"/>
      </c:barChart>
      <c:catAx>
        <c:axId val="18729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525744"/>
        <c:crosses val="autoZero"/>
        <c:auto val="1"/>
        <c:lblAlgn val="ctr"/>
        <c:lblOffset val="100"/>
        <c:noMultiLvlLbl val="0"/>
      </c:catAx>
      <c:valAx>
        <c:axId val="187252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97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Data.xlsx]Gender Wise!PivotTable3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Gendr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Wise'!$B$3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Wise'!$A$4:$A$6</c:f>
              <c:strCache>
                <c:ptCount val="2"/>
                <c:pt idx="0">
                  <c:v>Female</c:v>
                </c:pt>
                <c:pt idx="1">
                  <c:v>Male</c:v>
                </c:pt>
              </c:strCache>
            </c:strRef>
          </c:cat>
          <c:val>
            <c:numRef>
              <c:f>'Gender Wise'!$B$4:$B$6</c:f>
              <c:numCache>
                <c:formatCode>General</c:formatCode>
                <c:ptCount val="2"/>
                <c:pt idx="0">
                  <c:v>58178745</c:v>
                </c:pt>
                <c:pt idx="1">
                  <c:v>55038620</c:v>
                </c:pt>
              </c:numCache>
            </c:numRef>
          </c:val>
          <c:extLst>
            <c:ext xmlns:c16="http://schemas.microsoft.com/office/drawing/2014/chart" uri="{C3380CC4-5D6E-409C-BE32-E72D297353CC}">
              <c16:uniqueId val="{00000000-C058-4C7F-96C4-B765E04817FE}"/>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Data.xlsx]Ethnicity Wise!PivotTable4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Ethnical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 Wise'!$B$3</c:f>
              <c:strCache>
                <c:ptCount val="1"/>
                <c:pt idx="0">
                  <c:v>Total</c:v>
                </c:pt>
              </c:strCache>
            </c:strRef>
          </c:tx>
          <c:spPr>
            <a:solidFill>
              <a:schemeClr val="accent1"/>
            </a:solidFill>
            <a:ln>
              <a:noFill/>
            </a:ln>
            <a:effectLst/>
          </c:spPr>
          <c:invertIfNegative val="0"/>
          <c:cat>
            <c:strRef>
              <c:f>'Ethnicity Wise'!$A$4:$A$8</c:f>
              <c:strCache>
                <c:ptCount val="4"/>
                <c:pt idx="0">
                  <c:v>Asian</c:v>
                </c:pt>
                <c:pt idx="1">
                  <c:v>Black</c:v>
                </c:pt>
                <c:pt idx="2">
                  <c:v>Caucasian</c:v>
                </c:pt>
                <c:pt idx="3">
                  <c:v>Latino</c:v>
                </c:pt>
              </c:strCache>
            </c:strRef>
          </c:cat>
          <c:val>
            <c:numRef>
              <c:f>'Ethnicity Wise'!$B$4:$B$8</c:f>
              <c:numCache>
                <c:formatCode>General</c:formatCode>
                <c:ptCount val="4"/>
                <c:pt idx="0">
                  <c:v>47521701</c:v>
                </c:pt>
                <c:pt idx="1">
                  <c:v>8067626</c:v>
                </c:pt>
                <c:pt idx="2">
                  <c:v>29632501</c:v>
                </c:pt>
                <c:pt idx="3">
                  <c:v>27995537</c:v>
                </c:pt>
              </c:numCache>
            </c:numRef>
          </c:val>
          <c:extLst>
            <c:ext xmlns:c16="http://schemas.microsoft.com/office/drawing/2014/chart" uri="{C3380CC4-5D6E-409C-BE32-E72D297353CC}">
              <c16:uniqueId val="{00000000-32C3-4223-B4A3-6CE89BB3EA49}"/>
            </c:ext>
          </c:extLst>
        </c:ser>
        <c:dLbls>
          <c:showLegendKey val="0"/>
          <c:showVal val="0"/>
          <c:showCatName val="0"/>
          <c:showSerName val="0"/>
          <c:showPercent val="0"/>
          <c:showBubbleSize val="0"/>
        </c:dLbls>
        <c:gapWidth val="219"/>
        <c:overlap val="-27"/>
        <c:axId val="2023583696"/>
        <c:axId val="2023586576"/>
      </c:barChart>
      <c:catAx>
        <c:axId val="202358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86576"/>
        <c:crosses val="autoZero"/>
        <c:auto val="1"/>
        <c:lblAlgn val="ctr"/>
        <c:lblOffset val="100"/>
        <c:noMultiLvlLbl val="0"/>
      </c:catAx>
      <c:valAx>
        <c:axId val="202358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8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Data.xlsx]Department Wise!PivotTable5</c:name>
    <c:fmtId val="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'Department Wise'!$B$3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 Wise'!$A$4:$A$11</c:f>
              <c:strCache>
                <c:ptCount val="7"/>
                <c:pt idx="0">
                  <c:v>Accounting</c:v>
                </c:pt>
                <c:pt idx="1">
                  <c:v>Engineering</c:v>
                </c:pt>
                <c:pt idx="2">
                  <c:v>Finance</c:v>
                </c:pt>
                <c:pt idx="3">
                  <c:v>Human Resources</c:v>
                </c:pt>
                <c:pt idx="4">
                  <c:v>IT</c:v>
                </c:pt>
                <c:pt idx="5">
                  <c:v>Marketing</c:v>
                </c:pt>
                <c:pt idx="6">
                  <c:v>Sales</c:v>
                </c:pt>
              </c:strCache>
            </c:strRef>
          </c:cat>
          <c:val>
            <c:numRef>
              <c:f>'Department Wise'!$B$4:$B$11</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A01D-4F81-B03A-D17CB8928EB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Data.xlsx]Country Wise!PivotTable2</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Country Wise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 Wise'!$B$3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a:noFill/>
              </a:ln>
              <a:effectLst/>
              <a:sp3d/>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a:noFill/>
              </a:ln>
              <a:effectLst/>
              <a:sp3d/>
            </c:spPr>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a:noFill/>
              </a:ln>
              <a:effectLst/>
              <a:sp3d/>
            </c:spPr>
          </c:dPt>
          <c:cat>
            <c:strRef>
              <c:f>'Country Wise'!$A$4:$A$7</c:f>
              <c:strCache>
                <c:ptCount val="3"/>
                <c:pt idx="0">
                  <c:v>Brazil</c:v>
                </c:pt>
                <c:pt idx="1">
                  <c:v>China</c:v>
                </c:pt>
                <c:pt idx="2">
                  <c:v>United States</c:v>
                </c:pt>
              </c:strCache>
            </c:strRef>
          </c:cat>
          <c:val>
            <c:numRef>
              <c:f>'Country Wise'!$B$4:$B$7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0-DDB9-4E31-B56D-A586407FD98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Data.xlsx]Country Wise!PivotTable2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Wise'!$B$3</c:f>
              <c:strCache>
                <c:ptCount val="1"/>
                <c:pt idx="0">
                  <c:v>Total</c:v>
                </c:pt>
              </c:strCache>
            </c:strRef>
          </c:tx>
          <c:spPr>
            <a:solidFill>
              <a:schemeClr val="accent1"/>
            </a:solidFill>
            <a:ln>
              <a:noFill/>
            </a:ln>
            <a:effectLst/>
          </c:spPr>
          <c:invertIfNegative val="0"/>
          <c:cat>
            <c:strRef>
              <c:f>'Country Wise'!$A$4:$A$7</c:f>
              <c:strCache>
                <c:ptCount val="3"/>
                <c:pt idx="0">
                  <c:v>Brazil</c:v>
                </c:pt>
                <c:pt idx="1">
                  <c:v>China</c:v>
                </c:pt>
                <c:pt idx="2">
                  <c:v>United States</c:v>
                </c:pt>
              </c:strCache>
            </c:strRef>
          </c:cat>
          <c:val>
            <c:numRef>
              <c:f>'Country Wise'!$B$4:$B$7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0-F7C7-42AD-8B11-2AE5A5CB58FB}"/>
            </c:ext>
          </c:extLst>
        </c:ser>
        <c:dLbls>
          <c:showLegendKey val="0"/>
          <c:showVal val="0"/>
          <c:showCatName val="0"/>
          <c:showSerName val="0"/>
          <c:showPercent val="0"/>
          <c:showBubbleSize val="0"/>
        </c:dLbls>
        <c:gapWidth val="219"/>
        <c:overlap val="-27"/>
        <c:axId val="1869731072"/>
        <c:axId val="1869731552"/>
      </c:barChart>
      <c:catAx>
        <c:axId val="186973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1552"/>
        <c:crosses val="autoZero"/>
        <c:auto val="1"/>
        <c:lblAlgn val="ctr"/>
        <c:lblOffset val="100"/>
        <c:noMultiLvlLbl val="0"/>
      </c:catAx>
      <c:valAx>
        <c:axId val="186973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73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Data.xlsx]Department Wise!PivotTable5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Wise'!$B$3</c:f>
              <c:strCache>
                <c:ptCount val="1"/>
                <c:pt idx="0">
                  <c:v>Total</c:v>
                </c:pt>
              </c:strCache>
            </c:strRef>
          </c:tx>
          <c:spPr>
            <a:solidFill>
              <a:schemeClr val="accent1"/>
            </a:solidFill>
            <a:ln>
              <a:noFill/>
            </a:ln>
            <a:effectLst/>
          </c:spPr>
          <c:invertIfNegative val="0"/>
          <c:cat>
            <c:strRef>
              <c:f>'Department Wise'!$A$4:$A$11</c:f>
              <c:strCache>
                <c:ptCount val="7"/>
                <c:pt idx="0">
                  <c:v>Accounting</c:v>
                </c:pt>
                <c:pt idx="1">
                  <c:v>Engineering</c:v>
                </c:pt>
                <c:pt idx="2">
                  <c:v>Finance</c:v>
                </c:pt>
                <c:pt idx="3">
                  <c:v>Human Resources</c:v>
                </c:pt>
                <c:pt idx="4">
                  <c:v>IT</c:v>
                </c:pt>
                <c:pt idx="5">
                  <c:v>Marketing</c:v>
                </c:pt>
                <c:pt idx="6">
                  <c:v>Sales</c:v>
                </c:pt>
              </c:strCache>
            </c:strRef>
          </c:cat>
          <c:val>
            <c:numRef>
              <c:f>'Department Wise'!$B$4:$B$11</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97A0-4AE4-A931-192013219B56}"/>
            </c:ext>
          </c:extLst>
        </c:ser>
        <c:dLbls>
          <c:showLegendKey val="0"/>
          <c:showVal val="0"/>
          <c:showCatName val="0"/>
          <c:showSerName val="0"/>
          <c:showPercent val="0"/>
          <c:showBubbleSize val="0"/>
        </c:dLbls>
        <c:gapWidth val="219"/>
        <c:overlap val="-27"/>
        <c:axId val="2024870784"/>
        <c:axId val="2024867904"/>
      </c:barChart>
      <c:catAx>
        <c:axId val="202487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867904"/>
        <c:crosses val="autoZero"/>
        <c:auto val="1"/>
        <c:lblAlgn val="ctr"/>
        <c:lblOffset val="100"/>
        <c:noMultiLvlLbl val="0"/>
      </c:catAx>
      <c:valAx>
        <c:axId val="202486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87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Data.xlsx]Gender Wise!PivotTable3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Wise'!$B$3</c:f>
              <c:strCache>
                <c:ptCount val="1"/>
                <c:pt idx="0">
                  <c:v>Total</c:v>
                </c:pt>
              </c:strCache>
            </c:strRef>
          </c:tx>
          <c:spPr>
            <a:solidFill>
              <a:schemeClr val="accent1"/>
            </a:solidFill>
            <a:ln>
              <a:noFill/>
            </a:ln>
            <a:effectLst/>
          </c:spPr>
          <c:invertIfNegative val="0"/>
          <c:cat>
            <c:strRef>
              <c:f>'Gender Wise'!$A$4:$A$6</c:f>
              <c:strCache>
                <c:ptCount val="2"/>
                <c:pt idx="0">
                  <c:v>Female</c:v>
                </c:pt>
                <c:pt idx="1">
                  <c:v>Male</c:v>
                </c:pt>
              </c:strCache>
            </c:strRef>
          </c:cat>
          <c:val>
            <c:numRef>
              <c:f>'Gender Wise'!$B$4:$B$6</c:f>
              <c:numCache>
                <c:formatCode>General</c:formatCode>
                <c:ptCount val="2"/>
                <c:pt idx="0">
                  <c:v>58178745</c:v>
                </c:pt>
                <c:pt idx="1">
                  <c:v>55038620</c:v>
                </c:pt>
              </c:numCache>
            </c:numRef>
          </c:val>
          <c:extLst>
            <c:ext xmlns:c16="http://schemas.microsoft.com/office/drawing/2014/chart" uri="{C3380CC4-5D6E-409C-BE32-E72D297353CC}">
              <c16:uniqueId val="{00000000-2E08-4D7D-AF66-7BC8A73F0602}"/>
            </c:ext>
          </c:extLst>
        </c:ser>
        <c:dLbls>
          <c:showLegendKey val="0"/>
          <c:showVal val="0"/>
          <c:showCatName val="0"/>
          <c:showSerName val="0"/>
          <c:showPercent val="0"/>
          <c:showBubbleSize val="0"/>
        </c:dLbls>
        <c:gapWidth val="219"/>
        <c:overlap val="-27"/>
        <c:axId val="2023583216"/>
        <c:axId val="2023572656"/>
      </c:barChart>
      <c:catAx>
        <c:axId val="202358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72656"/>
        <c:crosses val="autoZero"/>
        <c:auto val="1"/>
        <c:lblAlgn val="ctr"/>
        <c:lblOffset val="100"/>
        <c:noMultiLvlLbl val="0"/>
      </c:catAx>
      <c:valAx>
        <c:axId val="20235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8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Data.xlsx]Ethnicity Wise!PivotTable4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'Ethnicity Wise'!$B$3</c:f>
              <c:strCache>
                <c:ptCount val="1"/>
                <c:pt idx="0">
                  <c:v>Total</c:v>
                </c:pt>
              </c:strCache>
            </c:strRef>
          </c:tx>
          <c:spPr>
            <a:solidFill>
              <a:schemeClr val="accent1"/>
            </a:solidFill>
            <a:ln>
              <a:noFill/>
            </a:ln>
            <a:effectLst/>
          </c:spPr>
          <c:invertIfNegative val="0"/>
          <c:cat>
            <c:strRef>
              <c:f>'Ethnicity Wise'!$A$4:$A$8</c:f>
              <c:strCache>
                <c:ptCount val="4"/>
                <c:pt idx="0">
                  <c:v>Asian</c:v>
                </c:pt>
                <c:pt idx="1">
                  <c:v>Black</c:v>
                </c:pt>
                <c:pt idx="2">
                  <c:v>Caucasian</c:v>
                </c:pt>
                <c:pt idx="3">
                  <c:v>Latino</c:v>
                </c:pt>
              </c:strCache>
            </c:strRef>
          </c:cat>
          <c:val>
            <c:numRef>
              <c:f>'Ethnicity Wise'!$B$4:$B$8</c:f>
              <c:numCache>
                <c:formatCode>General</c:formatCode>
                <c:ptCount val="4"/>
                <c:pt idx="0">
                  <c:v>47521701</c:v>
                </c:pt>
                <c:pt idx="1">
                  <c:v>8067626</c:v>
                </c:pt>
                <c:pt idx="2">
                  <c:v>29632501</c:v>
                </c:pt>
                <c:pt idx="3">
                  <c:v>27995537</c:v>
                </c:pt>
              </c:numCache>
            </c:numRef>
          </c:val>
          <c:extLst>
            <c:ext xmlns:c16="http://schemas.microsoft.com/office/drawing/2014/chart" uri="{C3380CC4-5D6E-409C-BE32-E72D297353CC}">
              <c16:uniqueId val="{00000000-A069-4FEE-BBF2-6BB44427B8C7}"/>
            </c:ext>
          </c:extLst>
        </c:ser>
        <c:dLbls>
          <c:showLegendKey val="0"/>
          <c:showVal val="0"/>
          <c:showCatName val="0"/>
          <c:showSerName val="0"/>
          <c:showPercent val="0"/>
          <c:showBubbleSize val="0"/>
        </c:dLbls>
        <c:gapWidth val="219"/>
        <c:overlap val="-27"/>
        <c:axId val="2023583696"/>
        <c:axId val="2023586576"/>
      </c:barChart>
      <c:catAx>
        <c:axId val="202358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86576"/>
        <c:crosses val="autoZero"/>
        <c:auto val="1"/>
        <c:lblAlgn val="ctr"/>
        <c:lblOffset val="100"/>
        <c:noMultiLvlLbl val="0"/>
      </c:catAx>
      <c:valAx>
        <c:axId val="202358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8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E902179A-D830-439A-A232-A14C4F2C9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317046</xdr:colOff>
      <xdr:row>0</xdr:row>
      <xdr:rowOff>0</xdr:rowOff>
    </xdr:from>
    <xdr:to>
      <xdr:col>10</xdr:col>
      <xdr:colOff>317046</xdr:colOff>
      <xdr:row>14</xdr:row>
      <xdr:rowOff>103414</xdr:rowOff>
    </xdr:to>
    <mc:AlternateContent xmlns:mc="http://schemas.openxmlformats.org/markup-compatibility/2006">
      <mc:Choice xmlns:a14="http://schemas.microsoft.com/office/drawing/2010/main" Requires="a14">
        <xdr:graphicFrame macro="">
          <xdr:nvGraphicFramePr>
            <xdr:cNvPr id="3" name="Annual Salary">
              <a:extLst>
                <a:ext uri="{FF2B5EF4-FFF2-40B4-BE49-F238E27FC236}">
                  <a16:creationId xmlns:a16="http://schemas.microsoft.com/office/drawing/2014/main" id="{D7AE123C-EEE3-8EF6-6575-C9D42A1AD488}"/>
                </a:ext>
              </a:extLst>
            </xdr:cNvPr>
            <xdr:cNvGraphicFramePr/>
          </xdr:nvGraphicFramePr>
          <xdr:xfrm>
            <a:off x="0" y="0"/>
            <a:ext cx="0" cy="0"/>
          </xdr:xfrm>
          <a:graphic>
            <a:graphicData uri="http://schemas.microsoft.com/office/drawing/2010/slicer">
              <sle:slicer xmlns:sle="http://schemas.microsoft.com/office/drawing/2010/slicer" name="Annual Salary"/>
            </a:graphicData>
          </a:graphic>
        </xdr:graphicFrame>
      </mc:Choice>
      <mc:Fallback>
        <xdr:sp macro="" textlink="">
          <xdr:nvSpPr>
            <xdr:cNvPr id="0" name=""/>
            <xdr:cNvSpPr>
              <a:spLocks noTextEdit="1"/>
            </xdr:cNvSpPr>
          </xdr:nvSpPr>
          <xdr:spPr>
            <a:xfrm>
              <a:off x="4560001" y="0"/>
              <a:ext cx="1818409" cy="2770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307521</xdr:colOff>
      <xdr:row>0</xdr:row>
      <xdr:rowOff>19050</xdr:rowOff>
    </xdr:from>
    <xdr:to>
      <xdr:col>13</xdr:col>
      <xdr:colOff>307521</xdr:colOff>
      <xdr:row>14</xdr:row>
      <xdr:rowOff>122464</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A463D5F4-B8CD-57B0-6AD3-0766925618E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368885" y="19050"/>
              <a:ext cx="1818409" cy="2770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114300</xdr:rowOff>
    </xdr:from>
    <xdr:to>
      <xdr:col>7</xdr:col>
      <xdr:colOff>304800</xdr:colOff>
      <xdr:row>29</xdr:row>
      <xdr:rowOff>0</xdr:rowOff>
    </xdr:to>
    <xdr:graphicFrame macro="">
      <xdr:nvGraphicFramePr>
        <xdr:cNvPr id="5" name="Chart 4">
          <a:extLst>
            <a:ext uri="{FF2B5EF4-FFF2-40B4-BE49-F238E27FC236}">
              <a16:creationId xmlns:a16="http://schemas.microsoft.com/office/drawing/2014/main" id="{41906ABE-3493-4ED8-9F50-027331687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315686</xdr:colOff>
      <xdr:row>14</xdr:row>
      <xdr:rowOff>114301</xdr:rowOff>
    </xdr:from>
    <xdr:to>
      <xdr:col>10</xdr:col>
      <xdr:colOff>315687</xdr:colOff>
      <xdr:row>28</xdr:row>
      <xdr:rowOff>180976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373CD00-100B-6C4E-6D9C-8B1F04173A6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558641" y="2781301"/>
              <a:ext cx="1818410" cy="2733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337458</xdr:colOff>
      <xdr:row>14</xdr:row>
      <xdr:rowOff>96611</xdr:rowOff>
    </xdr:from>
    <xdr:to>
      <xdr:col>13</xdr:col>
      <xdr:colOff>337457</xdr:colOff>
      <xdr:row>28</xdr:row>
      <xdr:rowOff>163286</xdr:rowOff>
    </xdr:to>
    <mc:AlternateContent xmlns:mc="http://schemas.openxmlformats.org/markup-compatibility/2006">
      <mc:Choice xmlns:a14="http://schemas.microsoft.com/office/drawing/2010/main" Requires="a14">
        <xdr:graphicFrame macro="">
          <xdr:nvGraphicFramePr>
            <xdr:cNvPr id="7" name="Annual Salary 1">
              <a:extLst>
                <a:ext uri="{FF2B5EF4-FFF2-40B4-BE49-F238E27FC236}">
                  <a16:creationId xmlns:a16="http://schemas.microsoft.com/office/drawing/2014/main" id="{5F759BD2-5B7F-E62C-4BF5-5DAFA0B59007}"/>
                </a:ext>
              </a:extLst>
            </xdr:cNvPr>
            <xdr:cNvGraphicFramePr/>
          </xdr:nvGraphicFramePr>
          <xdr:xfrm>
            <a:off x="0" y="0"/>
            <a:ext cx="0" cy="0"/>
          </xdr:xfrm>
          <a:graphic>
            <a:graphicData uri="http://schemas.microsoft.com/office/drawing/2010/slicer">
              <sle:slicer xmlns:sle="http://schemas.microsoft.com/office/drawing/2010/slicer" name="Annual Salary 1"/>
            </a:graphicData>
          </a:graphic>
        </xdr:graphicFrame>
      </mc:Choice>
      <mc:Fallback>
        <xdr:sp macro="" textlink="">
          <xdr:nvSpPr>
            <xdr:cNvPr id="0" name=""/>
            <xdr:cNvSpPr>
              <a:spLocks noTextEdit="1"/>
            </xdr:cNvSpPr>
          </xdr:nvSpPr>
          <xdr:spPr>
            <a:xfrm>
              <a:off x="6398822" y="2763611"/>
              <a:ext cx="1818408" cy="2733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29</xdr:row>
      <xdr:rowOff>57150</xdr:rowOff>
    </xdr:from>
    <xdr:to>
      <xdr:col>7</xdr:col>
      <xdr:colOff>304800</xdr:colOff>
      <xdr:row>43</xdr:row>
      <xdr:rowOff>133350</xdr:rowOff>
    </xdr:to>
    <xdr:graphicFrame macro="">
      <xdr:nvGraphicFramePr>
        <xdr:cNvPr id="8" name="Chart 7">
          <a:extLst>
            <a:ext uri="{FF2B5EF4-FFF2-40B4-BE49-F238E27FC236}">
              <a16:creationId xmlns:a16="http://schemas.microsoft.com/office/drawing/2014/main" id="{378895F4-E1A6-479B-B446-09CCA287C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323850</xdr:colOff>
      <xdr:row>29</xdr:row>
      <xdr:rowOff>58511</xdr:rowOff>
    </xdr:from>
    <xdr:to>
      <xdr:col>10</xdr:col>
      <xdr:colOff>323850</xdr:colOff>
      <xdr:row>43</xdr:row>
      <xdr:rowOff>127907</xdr:rowOff>
    </xdr:to>
    <mc:AlternateContent xmlns:mc="http://schemas.openxmlformats.org/markup-compatibility/2006">
      <mc:Choice xmlns:a14="http://schemas.microsoft.com/office/drawing/2010/main" Requires="a14">
        <xdr:graphicFrame macro="">
          <xdr:nvGraphicFramePr>
            <xdr:cNvPr id="9" name="Ethnicity">
              <a:extLst>
                <a:ext uri="{FF2B5EF4-FFF2-40B4-BE49-F238E27FC236}">
                  <a16:creationId xmlns:a16="http://schemas.microsoft.com/office/drawing/2014/main" id="{3696061E-AF6A-5B56-FE42-E616925B5E84}"/>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4566805" y="5583011"/>
              <a:ext cx="1818409" cy="27363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355146</xdr:colOff>
      <xdr:row>29</xdr:row>
      <xdr:rowOff>53068</xdr:rowOff>
    </xdr:from>
    <xdr:to>
      <xdr:col>13</xdr:col>
      <xdr:colOff>355146</xdr:colOff>
      <xdr:row>43</xdr:row>
      <xdr:rowOff>122464</xdr:rowOff>
    </xdr:to>
    <mc:AlternateContent xmlns:mc="http://schemas.openxmlformats.org/markup-compatibility/2006">
      <mc:Choice xmlns:a14="http://schemas.microsoft.com/office/drawing/2010/main" Requires="a14">
        <xdr:graphicFrame macro="">
          <xdr:nvGraphicFramePr>
            <xdr:cNvPr id="10" name="Annual Salary 2">
              <a:extLst>
                <a:ext uri="{FF2B5EF4-FFF2-40B4-BE49-F238E27FC236}">
                  <a16:creationId xmlns:a16="http://schemas.microsoft.com/office/drawing/2014/main" id="{1574E6DE-AC75-86C5-B21E-0EC90698DC32}"/>
                </a:ext>
              </a:extLst>
            </xdr:cNvPr>
            <xdr:cNvGraphicFramePr/>
          </xdr:nvGraphicFramePr>
          <xdr:xfrm>
            <a:off x="0" y="0"/>
            <a:ext cx="0" cy="0"/>
          </xdr:xfrm>
          <a:graphic>
            <a:graphicData uri="http://schemas.microsoft.com/office/drawing/2010/slicer">
              <sle:slicer xmlns:sle="http://schemas.microsoft.com/office/drawing/2010/slicer" name="Annual Salary 2"/>
            </a:graphicData>
          </a:graphic>
        </xdr:graphicFrame>
      </mc:Choice>
      <mc:Fallback>
        <xdr:sp macro="" textlink="">
          <xdr:nvSpPr>
            <xdr:cNvPr id="0" name=""/>
            <xdr:cNvSpPr>
              <a:spLocks noTextEdit="1"/>
            </xdr:cNvSpPr>
          </xdr:nvSpPr>
          <xdr:spPr>
            <a:xfrm>
              <a:off x="6416510" y="5577568"/>
              <a:ext cx="1818409" cy="27363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43</xdr:row>
      <xdr:rowOff>149679</xdr:rowOff>
    </xdr:from>
    <xdr:to>
      <xdr:col>7</xdr:col>
      <xdr:colOff>285750</xdr:colOff>
      <xdr:row>58</xdr:row>
      <xdr:rowOff>35379</xdr:rowOff>
    </xdr:to>
    <xdr:graphicFrame macro="">
      <xdr:nvGraphicFramePr>
        <xdr:cNvPr id="11" name="Chart 10">
          <a:extLst>
            <a:ext uri="{FF2B5EF4-FFF2-40B4-BE49-F238E27FC236}">
              <a16:creationId xmlns:a16="http://schemas.microsoft.com/office/drawing/2014/main" id="{EEA55FC7-41D0-4F55-8DC4-029702A24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317046</xdr:colOff>
      <xdr:row>43</xdr:row>
      <xdr:rowOff>138793</xdr:rowOff>
    </xdr:from>
    <xdr:to>
      <xdr:col>10</xdr:col>
      <xdr:colOff>308882</xdr:colOff>
      <xdr:row>58</xdr:row>
      <xdr:rowOff>54428</xdr:rowOff>
    </xdr:to>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9EB72EEB-CB20-D1A5-78E8-1BEBF94026E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560001" y="8330293"/>
              <a:ext cx="1810245" cy="2773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330655</xdr:colOff>
      <xdr:row>43</xdr:row>
      <xdr:rowOff>125186</xdr:rowOff>
    </xdr:from>
    <xdr:to>
      <xdr:col>13</xdr:col>
      <xdr:colOff>322490</xdr:colOff>
      <xdr:row>58</xdr:row>
      <xdr:rowOff>40821</xdr:rowOff>
    </xdr:to>
    <mc:AlternateContent xmlns:mc="http://schemas.openxmlformats.org/markup-compatibility/2006">
      <mc:Choice xmlns:a14="http://schemas.microsoft.com/office/drawing/2010/main" Requires="a14">
        <xdr:graphicFrame macro="">
          <xdr:nvGraphicFramePr>
            <xdr:cNvPr id="13" name="Annual Salary 3">
              <a:extLst>
                <a:ext uri="{FF2B5EF4-FFF2-40B4-BE49-F238E27FC236}">
                  <a16:creationId xmlns:a16="http://schemas.microsoft.com/office/drawing/2014/main" id="{FC002065-8969-1EC3-221F-8104E0E7F75A}"/>
                </a:ext>
              </a:extLst>
            </xdr:cNvPr>
            <xdr:cNvGraphicFramePr/>
          </xdr:nvGraphicFramePr>
          <xdr:xfrm>
            <a:off x="0" y="0"/>
            <a:ext cx="0" cy="0"/>
          </xdr:xfrm>
          <a:graphic>
            <a:graphicData uri="http://schemas.microsoft.com/office/drawing/2010/slicer">
              <sle:slicer xmlns:sle="http://schemas.microsoft.com/office/drawing/2010/slicer" name="Annual Salary 3"/>
            </a:graphicData>
          </a:graphic>
        </xdr:graphicFrame>
      </mc:Choice>
      <mc:Fallback>
        <xdr:sp macro="" textlink="">
          <xdr:nvSpPr>
            <xdr:cNvPr id="0" name=""/>
            <xdr:cNvSpPr>
              <a:spLocks noTextEdit="1"/>
            </xdr:cNvSpPr>
          </xdr:nvSpPr>
          <xdr:spPr>
            <a:xfrm>
              <a:off x="6392019" y="8316686"/>
              <a:ext cx="1810244" cy="2773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311727</xdr:colOff>
      <xdr:row>0</xdr:row>
      <xdr:rowOff>0</xdr:rowOff>
    </xdr:from>
    <xdr:to>
      <xdr:col>28</xdr:col>
      <xdr:colOff>467591</xdr:colOff>
      <xdr:row>14</xdr:row>
      <xdr:rowOff>76200</xdr:rowOff>
    </xdr:to>
    <xdr:graphicFrame macro="">
      <xdr:nvGraphicFramePr>
        <xdr:cNvPr id="14" name="Chart 13">
          <a:extLst>
            <a:ext uri="{FF2B5EF4-FFF2-40B4-BE49-F238E27FC236}">
              <a16:creationId xmlns:a16="http://schemas.microsoft.com/office/drawing/2014/main" id="{DF25FBAC-25B6-4E59-927E-ADEAD1575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378402</xdr:colOff>
      <xdr:row>14</xdr:row>
      <xdr:rowOff>116031</xdr:rowOff>
    </xdr:from>
    <xdr:to>
      <xdr:col>19</xdr:col>
      <xdr:colOff>388793</xdr:colOff>
      <xdr:row>28</xdr:row>
      <xdr:rowOff>121227</xdr:rowOff>
    </xdr:to>
    <mc:AlternateContent xmlns:mc="http://schemas.openxmlformats.org/markup-compatibility/2006">
      <mc:Choice xmlns:a14="http://schemas.microsoft.com/office/drawing/2010/main" Requires="a14">
        <xdr:graphicFrame macro="">
          <xdr:nvGraphicFramePr>
            <xdr:cNvPr id="15" name="Department 1">
              <a:extLst>
                <a:ext uri="{FF2B5EF4-FFF2-40B4-BE49-F238E27FC236}">
                  <a16:creationId xmlns:a16="http://schemas.microsoft.com/office/drawing/2014/main" id="{2B97FA97-250D-ED24-59F0-46BE4CBA334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076584" y="2783031"/>
              <a:ext cx="1828800" cy="26721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473652</xdr:colOff>
      <xdr:row>14</xdr:row>
      <xdr:rowOff>90054</xdr:rowOff>
    </xdr:from>
    <xdr:to>
      <xdr:col>28</xdr:col>
      <xdr:colOff>484043</xdr:colOff>
      <xdr:row>28</xdr:row>
      <xdr:rowOff>95250</xdr:rowOff>
    </xdr:to>
    <mc:AlternateContent xmlns:mc="http://schemas.openxmlformats.org/markup-compatibility/2006">
      <mc:Choice xmlns:a14="http://schemas.microsoft.com/office/drawing/2010/main" Requires="a14">
        <xdr:graphicFrame macro="">
          <xdr:nvGraphicFramePr>
            <xdr:cNvPr id="16" name="Gender 1">
              <a:extLst>
                <a:ext uri="{FF2B5EF4-FFF2-40B4-BE49-F238E27FC236}">
                  <a16:creationId xmlns:a16="http://schemas.microsoft.com/office/drawing/2014/main" id="{FADD09F4-BB14-903F-CBB5-CF4D537F580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5627061" y="2757054"/>
              <a:ext cx="1828800" cy="26721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343766</xdr:colOff>
      <xdr:row>14</xdr:row>
      <xdr:rowOff>116031</xdr:rowOff>
    </xdr:from>
    <xdr:to>
      <xdr:col>16</xdr:col>
      <xdr:colOff>354157</xdr:colOff>
      <xdr:row>28</xdr:row>
      <xdr:rowOff>121227</xdr:rowOff>
    </xdr:to>
    <mc:AlternateContent xmlns:mc="http://schemas.openxmlformats.org/markup-compatibility/2006">
      <mc:Choice xmlns:a14="http://schemas.microsoft.com/office/drawing/2010/main" Requires="a14">
        <xdr:graphicFrame macro="">
          <xdr:nvGraphicFramePr>
            <xdr:cNvPr id="17" name="Ethnicity 1">
              <a:extLst>
                <a:ext uri="{FF2B5EF4-FFF2-40B4-BE49-F238E27FC236}">
                  <a16:creationId xmlns:a16="http://schemas.microsoft.com/office/drawing/2014/main" id="{015BF42F-D9EB-AEF6-8807-D1EAE1F8B3B5}"/>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dr:sp macro="" textlink="">
          <xdr:nvSpPr>
            <xdr:cNvPr id="0" name=""/>
            <xdr:cNvSpPr>
              <a:spLocks noTextEdit="1"/>
            </xdr:cNvSpPr>
          </xdr:nvSpPr>
          <xdr:spPr>
            <a:xfrm>
              <a:off x="8223539" y="2783031"/>
              <a:ext cx="1828800" cy="26721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456334</xdr:colOff>
      <xdr:row>14</xdr:row>
      <xdr:rowOff>72736</xdr:rowOff>
    </xdr:from>
    <xdr:to>
      <xdr:col>25</xdr:col>
      <xdr:colOff>466725</xdr:colOff>
      <xdr:row>28</xdr:row>
      <xdr:rowOff>77932</xdr:rowOff>
    </xdr:to>
    <mc:AlternateContent xmlns:mc="http://schemas.openxmlformats.org/markup-compatibility/2006">
      <mc:Choice xmlns:a14="http://schemas.microsoft.com/office/drawing/2010/main" Requires="a14">
        <xdr:graphicFrame macro="">
          <xdr:nvGraphicFramePr>
            <xdr:cNvPr id="18" name="Annual Salary 4">
              <a:extLst>
                <a:ext uri="{FF2B5EF4-FFF2-40B4-BE49-F238E27FC236}">
                  <a16:creationId xmlns:a16="http://schemas.microsoft.com/office/drawing/2014/main" id="{A1153E30-4A50-47E2-2591-4770B2439871}"/>
                </a:ext>
              </a:extLst>
            </xdr:cNvPr>
            <xdr:cNvGraphicFramePr/>
          </xdr:nvGraphicFramePr>
          <xdr:xfrm>
            <a:off x="0" y="0"/>
            <a:ext cx="0" cy="0"/>
          </xdr:xfrm>
          <a:graphic>
            <a:graphicData uri="http://schemas.microsoft.com/office/drawing/2010/slicer">
              <sle:slicer xmlns:sle="http://schemas.microsoft.com/office/drawing/2010/slicer" name="Annual Salary 4"/>
            </a:graphicData>
          </a:graphic>
        </xdr:graphicFrame>
      </mc:Choice>
      <mc:Fallback>
        <xdr:sp macro="" textlink="">
          <xdr:nvSpPr>
            <xdr:cNvPr id="0" name=""/>
            <xdr:cNvSpPr>
              <a:spLocks noTextEdit="1"/>
            </xdr:cNvSpPr>
          </xdr:nvSpPr>
          <xdr:spPr>
            <a:xfrm>
              <a:off x="13791334" y="2739736"/>
              <a:ext cx="1828800" cy="26721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430358</xdr:colOff>
      <xdr:row>14</xdr:row>
      <xdr:rowOff>98713</xdr:rowOff>
    </xdr:from>
    <xdr:to>
      <xdr:col>22</xdr:col>
      <xdr:colOff>440749</xdr:colOff>
      <xdr:row>28</xdr:row>
      <xdr:rowOff>103909</xdr:rowOff>
    </xdr:to>
    <mc:AlternateContent xmlns:mc="http://schemas.openxmlformats.org/markup-compatibility/2006">
      <mc:Choice xmlns:a14="http://schemas.microsoft.com/office/drawing/2010/main" Requires="a14">
        <xdr:graphicFrame macro="">
          <xdr:nvGraphicFramePr>
            <xdr:cNvPr id="19" name="Country 1">
              <a:extLst>
                <a:ext uri="{FF2B5EF4-FFF2-40B4-BE49-F238E27FC236}">
                  <a16:creationId xmlns:a16="http://schemas.microsoft.com/office/drawing/2014/main" id="{602555DF-E7D3-2620-2BAE-C2DE78FC8E6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1946949" y="2765713"/>
              <a:ext cx="1828800" cy="26721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33337</xdr:rowOff>
    </xdr:from>
    <xdr:to>
      <xdr:col>14</xdr:col>
      <xdr:colOff>28575</xdr:colOff>
      <xdr:row>18</xdr:row>
      <xdr:rowOff>109537</xdr:rowOff>
    </xdr:to>
    <xdr:graphicFrame macro="">
      <xdr:nvGraphicFramePr>
        <xdr:cNvPr id="2" name="Chart 1">
          <a:extLst>
            <a:ext uri="{FF2B5EF4-FFF2-40B4-BE49-F238E27FC236}">
              <a16:creationId xmlns:a16="http://schemas.microsoft.com/office/drawing/2014/main" id="{30242AD8-0001-8BD2-77C0-411FC2B2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4</xdr:row>
      <xdr:rowOff>33337</xdr:rowOff>
    </xdr:from>
    <xdr:to>
      <xdr:col>14</xdr:col>
      <xdr:colOff>28575</xdr:colOff>
      <xdr:row>18</xdr:row>
      <xdr:rowOff>109537</xdr:rowOff>
    </xdr:to>
    <xdr:graphicFrame macro="">
      <xdr:nvGraphicFramePr>
        <xdr:cNvPr id="2" name="Chart 1">
          <a:extLst>
            <a:ext uri="{FF2B5EF4-FFF2-40B4-BE49-F238E27FC236}">
              <a16:creationId xmlns:a16="http://schemas.microsoft.com/office/drawing/2014/main" id="{0B075019-6F23-5228-4051-42AAAB3B3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333375</xdr:colOff>
      <xdr:row>4</xdr:row>
      <xdr:rowOff>33337</xdr:rowOff>
    </xdr:from>
    <xdr:to>
      <xdr:col>14</xdr:col>
      <xdr:colOff>28575</xdr:colOff>
      <xdr:row>18</xdr:row>
      <xdr:rowOff>109537</xdr:rowOff>
    </xdr:to>
    <xdr:graphicFrame macro="">
      <xdr:nvGraphicFramePr>
        <xdr:cNvPr id="2" name="Chart 1">
          <a:extLst>
            <a:ext uri="{FF2B5EF4-FFF2-40B4-BE49-F238E27FC236}">
              <a16:creationId xmlns:a16="http://schemas.microsoft.com/office/drawing/2014/main" id="{B3799D3C-DEEA-5F52-FAEA-0CC4F8DAF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4</xdr:row>
      <xdr:rowOff>33337</xdr:rowOff>
    </xdr:from>
    <xdr:to>
      <xdr:col>14</xdr:col>
      <xdr:colOff>28575</xdr:colOff>
      <xdr:row>18</xdr:row>
      <xdr:rowOff>109537</xdr:rowOff>
    </xdr:to>
    <xdr:graphicFrame macro="">
      <xdr:nvGraphicFramePr>
        <xdr:cNvPr id="2" name="Chart 1">
          <a:extLst>
            <a:ext uri="{FF2B5EF4-FFF2-40B4-BE49-F238E27FC236}">
              <a16:creationId xmlns:a16="http://schemas.microsoft.com/office/drawing/2014/main" id="{313C20CB-E3D6-C306-0AFF-072BEF8D3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1CAECBE6-A4E5-496C-ED68-17D169A29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moy Sarker" refreshedDate="45449.811763541664" createdVersion="8" refreshedVersion="8" minRefreshableVersion="3" recordCount="1000" xr:uid="{E43ABC1A-DB6E-4636-85B8-1F401CD6113E}">
  <cacheSource type="worksheet">
    <worksheetSource name="TBL_Employees"/>
  </cacheSource>
  <cacheFields count="17">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 name="Department wise average annual salary report" numFmtId="0">
      <sharedItems containsBlank="1"/>
    </cacheField>
    <cacheField name="Column1" numFmtId="0">
      <sharedItems containsMixedTypes="1" containsNumber="1" minValue="97790.452282157683" maxValue="129663.03333333334"/>
    </cacheField>
    <cacheField name="Country Wise " numFmtId="0">
      <sharedItems containsBlank="1"/>
    </cacheField>
  </cacheFields>
  <extLst>
    <ext xmlns:x14="http://schemas.microsoft.com/office/spreadsheetml/2009/9/main" uri="{725AE2AE-9491-48be-B2B4-4EB974FC3084}">
      <x14:pivotCacheDefinition pivotCacheId="946698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s v="Research &amp; Development"/>
    <x v="0"/>
    <x v="0"/>
    <n v="55"/>
    <d v="2016-04-08T00:00:00"/>
    <x v="0"/>
    <n v="0.15"/>
    <x v="0"/>
    <s v="Seattle"/>
    <d v="2021-10-16T00:00:00"/>
    <s v="IT"/>
    <n v="97790.452282157683"/>
    <s v="United sat"/>
  </r>
  <r>
    <s v="E04105"/>
    <s v="Theodore Dinh"/>
    <s v="Technical Architect"/>
    <x v="0"/>
    <s v="Manufacturing"/>
    <x v="1"/>
    <x v="1"/>
    <n v="59"/>
    <d v="1997-11-29T00:00:00"/>
    <x v="1"/>
    <n v="0"/>
    <x v="1"/>
    <s v="Chongqing"/>
    <s v=""/>
    <s v="Finance"/>
    <n v="122802.89166666666"/>
    <m/>
  </r>
  <r>
    <s v="E02572"/>
    <s v="Luna Sanders"/>
    <s v="Director"/>
    <x v="1"/>
    <s v="Speciality Products"/>
    <x v="0"/>
    <x v="2"/>
    <n v="50"/>
    <d v="2006-10-26T00:00:00"/>
    <x v="2"/>
    <n v="0.2"/>
    <x v="0"/>
    <s v="Chicago"/>
    <s v=""/>
    <s v="Sales"/>
    <n v="111049.85714285714"/>
    <m/>
  </r>
  <r>
    <s v="E02832"/>
    <s v="Penelope Jordan"/>
    <s v="Computer Systems Manager"/>
    <x v="0"/>
    <s v="Manufacturing"/>
    <x v="0"/>
    <x v="2"/>
    <n v="26"/>
    <d v="2019-09-27T00:00:00"/>
    <x v="3"/>
    <n v="7.0000000000000007E-2"/>
    <x v="0"/>
    <s v="Chicago"/>
    <s v=""/>
    <s v="Accounting"/>
    <n v="123146.94791666667"/>
    <m/>
  </r>
  <r>
    <s v="E01639"/>
    <s v="Austin Vo"/>
    <s v="Sr. Analyst"/>
    <x v="1"/>
    <s v="Manufacturing"/>
    <x v="1"/>
    <x v="1"/>
    <n v="55"/>
    <d v="1995-11-20T00:00:00"/>
    <x v="4"/>
    <n v="0"/>
    <x v="0"/>
    <s v="Phoenix"/>
    <s v=""/>
    <s v="Human Resources"/>
    <n v="118058.44"/>
    <m/>
  </r>
  <r>
    <s v="E00644"/>
    <s v="Joshua Gupta"/>
    <s v="Account Representative"/>
    <x v="2"/>
    <s v="Corporate"/>
    <x v="1"/>
    <x v="1"/>
    <n v="57"/>
    <d v="2017-01-24T00:00:00"/>
    <x v="5"/>
    <n v="0"/>
    <x v="1"/>
    <s v="Chongqing"/>
    <s v=""/>
    <s v="Engineering"/>
    <n v="109035.20886075949"/>
    <m/>
  </r>
  <r>
    <s v="E01550"/>
    <s v="Ruby Barnes"/>
    <s v="Manager"/>
    <x v="0"/>
    <s v="Corporate"/>
    <x v="0"/>
    <x v="2"/>
    <n v="27"/>
    <d v="2020-07-01T00:00:00"/>
    <x v="6"/>
    <n v="0.1"/>
    <x v="0"/>
    <s v="Phoenix"/>
    <s v=""/>
    <s v="Finance"/>
    <n v="122802.89166666666"/>
    <m/>
  </r>
  <r>
    <s v="E04332"/>
    <s v="Luke Martin"/>
    <s v="Analyst"/>
    <x v="1"/>
    <s v="Manufacturing"/>
    <x v="1"/>
    <x v="0"/>
    <n v="25"/>
    <d v="2020-05-16T00:00:00"/>
    <x v="7"/>
    <n v="0"/>
    <x v="0"/>
    <s v="Miami"/>
    <d v="2021-05-20T00:00:00"/>
    <s v="marketing"/>
    <n v="129663.03333333334"/>
    <m/>
  </r>
  <r>
    <s v="E04533"/>
    <s v="Easton Bailey"/>
    <s v="Manager"/>
    <x v="3"/>
    <s v="Manufacturing"/>
    <x v="1"/>
    <x v="2"/>
    <n v="29"/>
    <d v="2019-01-25T00:00:00"/>
    <x v="8"/>
    <n v="0.06"/>
    <x v="0"/>
    <s v="Austin"/>
    <s v=""/>
    <m/>
    <e v="#DIV/0!"/>
    <m/>
  </r>
  <r>
    <s v="E03838"/>
    <s v="Madeline Walker"/>
    <s v="Sr. Analyst"/>
    <x v="1"/>
    <s v="Speciality Products"/>
    <x v="0"/>
    <x v="2"/>
    <n v="34"/>
    <d v="2018-06-13T00:00:00"/>
    <x v="9"/>
    <n v="0"/>
    <x v="0"/>
    <s v="Chicago"/>
    <s v=""/>
    <m/>
    <e v="#DIV/0!"/>
    <m/>
  </r>
  <r>
    <s v="E00591"/>
    <s v="Savannah Ali"/>
    <s v="Sr. Manger"/>
    <x v="4"/>
    <s v="Manufacturing"/>
    <x v="0"/>
    <x v="1"/>
    <n v="36"/>
    <d v="2009-02-11T00:00:00"/>
    <x v="10"/>
    <n v="0.15"/>
    <x v="0"/>
    <s v="Miami"/>
    <s v=""/>
    <m/>
    <e v="#DIV/0!"/>
    <m/>
  </r>
  <r>
    <s v="E03344"/>
    <s v="Camila Rogers"/>
    <s v="Controls Engineer"/>
    <x v="5"/>
    <s v="Speciality Products"/>
    <x v="0"/>
    <x v="2"/>
    <n v="27"/>
    <d v="2021-10-21T00:00:00"/>
    <x v="11"/>
    <n v="0"/>
    <x v="0"/>
    <s v="Seattle"/>
    <s v=""/>
    <m/>
    <e v="#DIV/0!"/>
    <m/>
  </r>
  <r>
    <s v="E00530"/>
    <s v="Eli Jones"/>
    <s v="Manager"/>
    <x v="4"/>
    <s v="Manufacturing"/>
    <x v="1"/>
    <x v="2"/>
    <n v="59"/>
    <d v="1999-03-14T00:00:00"/>
    <x v="12"/>
    <n v="0.09"/>
    <x v="0"/>
    <s v="Austin"/>
    <s v=""/>
    <m/>
    <e v="#DIV/0!"/>
    <m/>
  </r>
  <r>
    <s v="E04239"/>
    <s v="Everleigh Ng"/>
    <s v="Sr. Manger"/>
    <x v="1"/>
    <s v="Research &amp; Development"/>
    <x v="0"/>
    <x v="1"/>
    <n v="51"/>
    <d v="2021-06-10T00:00:00"/>
    <x v="13"/>
    <n v="0.1"/>
    <x v="1"/>
    <s v="Shanghai"/>
    <s v=""/>
    <m/>
    <e v="#DIV/0!"/>
    <m/>
  </r>
  <r>
    <s v="E03496"/>
    <s v="Robert Yang"/>
    <s v="Sr. Analyst"/>
    <x v="3"/>
    <s v="Speciality Products"/>
    <x v="1"/>
    <x v="1"/>
    <n v="31"/>
    <d v="2017-11-04T00:00:00"/>
    <x v="14"/>
    <n v="0"/>
    <x v="0"/>
    <s v="Austin"/>
    <d v="2020-03-09T00:00:00"/>
    <m/>
    <e v="#DIV/0!"/>
    <m/>
  </r>
  <r>
    <s v="E00549"/>
    <s v="Isabella Xi"/>
    <s v="Vice President"/>
    <x v="6"/>
    <s v="Research &amp; Development"/>
    <x v="0"/>
    <x v="1"/>
    <n v="41"/>
    <d v="2013-03-13T00:00:00"/>
    <x v="15"/>
    <n v="0.3"/>
    <x v="0"/>
    <s v="Seattle"/>
    <s v=""/>
    <m/>
    <e v="#DIV/0!"/>
    <m/>
  </r>
  <r>
    <s v="E00163"/>
    <s v="Bella Powell"/>
    <s v="Director"/>
    <x v="1"/>
    <s v="Research &amp; Development"/>
    <x v="0"/>
    <x v="0"/>
    <n v="65"/>
    <d v="2002-03-04T00:00:00"/>
    <x v="16"/>
    <n v="0.2"/>
    <x v="0"/>
    <s v="Phoenix"/>
    <s v=""/>
    <m/>
    <e v="#DIV/0!"/>
    <m/>
  </r>
  <r>
    <s v="E00884"/>
    <s v="Camila Silva"/>
    <s v="Sr. Manger"/>
    <x v="6"/>
    <s v="Speciality Products"/>
    <x v="0"/>
    <x v="3"/>
    <n v="64"/>
    <d v="2003-12-01T00:00:00"/>
    <x v="17"/>
    <n v="0.13"/>
    <x v="0"/>
    <s v="Seattle"/>
    <s v=""/>
    <m/>
    <e v="#DIV/0!"/>
    <m/>
  </r>
  <r>
    <s v="E04116"/>
    <s v="David Barnes"/>
    <s v="Director"/>
    <x v="0"/>
    <s v="Corporate"/>
    <x v="1"/>
    <x v="2"/>
    <n v="64"/>
    <d v="2013-11-03T00:00:00"/>
    <x v="18"/>
    <n v="0.24"/>
    <x v="0"/>
    <s v="Columbus"/>
    <s v=""/>
    <m/>
    <e v="#DIV/0!"/>
    <m/>
  </r>
  <r>
    <s v="E04625"/>
    <s v="Adam Dang"/>
    <s v="Director"/>
    <x v="2"/>
    <s v="Research &amp; Development"/>
    <x v="1"/>
    <x v="1"/>
    <n v="45"/>
    <d v="2002-07-09T00:00:00"/>
    <x v="19"/>
    <n v="0.18"/>
    <x v="1"/>
    <s v="Chongqing"/>
    <s v=""/>
    <m/>
    <e v="#DIV/0!"/>
    <m/>
  </r>
  <r>
    <s v="E03680"/>
    <s v="Elias Alvarado"/>
    <s v="Sr. Manger"/>
    <x v="0"/>
    <s v="Manufacturing"/>
    <x v="1"/>
    <x v="3"/>
    <n v="56"/>
    <d v="2012-01-09T00:00:00"/>
    <x v="20"/>
    <n v="0.1"/>
    <x v="2"/>
    <s v="Manaus"/>
    <s v=""/>
    <m/>
    <e v="#DIV/0!"/>
    <m/>
  </r>
  <r>
    <s v="E04732"/>
    <s v="Eva Rivera"/>
    <s v="Director"/>
    <x v="2"/>
    <s v="Manufacturing"/>
    <x v="0"/>
    <x v="3"/>
    <n v="36"/>
    <d v="2021-04-02T00:00:00"/>
    <x v="21"/>
    <n v="0.21"/>
    <x v="0"/>
    <s v="Miami"/>
    <s v=""/>
    <m/>
    <e v="#DIV/0!"/>
    <m/>
  </r>
  <r>
    <s v="E03484"/>
    <s v="Logan Rivera"/>
    <s v="Director"/>
    <x v="0"/>
    <s v="Research &amp; Development"/>
    <x v="1"/>
    <x v="3"/>
    <n v="59"/>
    <d v="2002-05-24T00:00:00"/>
    <x v="22"/>
    <n v="0.28000000000000003"/>
    <x v="2"/>
    <s v="Rio de Janerio"/>
    <s v=""/>
    <m/>
    <e v="#DIV/0!"/>
    <m/>
  </r>
  <r>
    <s v="E00671"/>
    <s v="Leonardo Dixon"/>
    <s v="Analyst"/>
    <x v="2"/>
    <s v="Speciality Products"/>
    <x v="1"/>
    <x v="2"/>
    <n v="37"/>
    <d v="2019-09-05T00:00:00"/>
    <x v="23"/>
    <n v="0"/>
    <x v="0"/>
    <s v="Seattle"/>
    <s v=""/>
    <m/>
    <e v="#DIV/0!"/>
    <m/>
  </r>
  <r>
    <s v="E02071"/>
    <s v="Mateo Her"/>
    <s v="Vice President"/>
    <x v="2"/>
    <s v="Speciality Products"/>
    <x v="1"/>
    <x v="1"/>
    <n v="44"/>
    <d v="2014-03-02T00:00:00"/>
    <x v="24"/>
    <n v="0.31"/>
    <x v="1"/>
    <s v="Chongqing"/>
    <s v=""/>
    <m/>
    <e v="#DIV/0!"/>
    <m/>
  </r>
  <r>
    <s v="E02206"/>
    <s v="Jose Henderson"/>
    <s v="Director"/>
    <x v="4"/>
    <s v="Speciality Products"/>
    <x v="1"/>
    <x v="0"/>
    <n v="41"/>
    <d v="2015-04-17T00:00:00"/>
    <x v="25"/>
    <n v="0.23"/>
    <x v="0"/>
    <s v="Columbus"/>
    <s v=""/>
    <m/>
    <e v="#DIV/0!"/>
    <m/>
  </r>
  <r>
    <s v="E04545"/>
    <s v="Abigail Mejia"/>
    <s v="Quality Engineer"/>
    <x v="5"/>
    <s v="Corporate"/>
    <x v="0"/>
    <x v="3"/>
    <n v="56"/>
    <d v="2005-02-05T00:00:00"/>
    <x v="26"/>
    <n v="0"/>
    <x v="2"/>
    <s v="Rio de Janerio"/>
    <s v=""/>
    <m/>
    <e v="#DIV/0!"/>
    <m/>
  </r>
  <r>
    <s v="E00154"/>
    <s v="Wyatt Chin"/>
    <s v="Vice President"/>
    <x v="5"/>
    <s v="Speciality Products"/>
    <x v="1"/>
    <x v="1"/>
    <n v="43"/>
    <d v="2004-06-07T00:00:00"/>
    <x v="27"/>
    <n v="0.31"/>
    <x v="0"/>
    <s v="Seattle"/>
    <s v=""/>
    <m/>
    <e v="#DIV/0!"/>
    <m/>
  </r>
  <r>
    <s v="E03343"/>
    <s v="Carson Lu"/>
    <s v="Engineering Manager"/>
    <x v="5"/>
    <s v="Speciality Products"/>
    <x v="1"/>
    <x v="1"/>
    <n v="64"/>
    <d v="1996-12-04T00:00:00"/>
    <x v="28"/>
    <n v="0.12"/>
    <x v="1"/>
    <s v="Beijing"/>
    <s v=""/>
    <m/>
    <e v="#DIV/0!"/>
    <m/>
  </r>
  <r>
    <s v="E00304"/>
    <s v="Dylan Choi"/>
    <s v="Vice President"/>
    <x v="0"/>
    <s v="Corporate"/>
    <x v="1"/>
    <x v="1"/>
    <n v="63"/>
    <d v="2012-05-11T00:00:00"/>
    <x v="29"/>
    <n v="0.34"/>
    <x v="1"/>
    <s v="Beijing"/>
    <s v=""/>
    <m/>
    <e v="#DIV/0!"/>
    <m/>
  </r>
  <r>
    <s v="E02594"/>
    <s v="Ezekiel Kumar"/>
    <s v="IT Coordinator"/>
    <x v="0"/>
    <s v="Research &amp; Development"/>
    <x v="1"/>
    <x v="1"/>
    <n v="28"/>
    <d v="2017-06-25T00:00:00"/>
    <x v="30"/>
    <n v="0"/>
    <x v="0"/>
    <s v="Columbus"/>
    <s v=""/>
    <m/>
    <e v="#DIV/0!"/>
    <m/>
  </r>
  <r>
    <s v="E00402"/>
    <s v="Dominic Guzman"/>
    <s v="Analyst"/>
    <x v="1"/>
    <s v="Manufacturing"/>
    <x v="1"/>
    <x v="3"/>
    <n v="65"/>
    <d v="2004-05-16T00:00:00"/>
    <x v="31"/>
    <n v="0"/>
    <x v="2"/>
    <s v="Manaus"/>
    <s v=""/>
    <m/>
    <e v="#DIV/0!"/>
    <m/>
  </r>
  <r>
    <s v="E01994"/>
    <s v="Angel Powell"/>
    <s v="Analyst II"/>
    <x v="2"/>
    <s v="Research &amp; Development"/>
    <x v="1"/>
    <x v="2"/>
    <n v="61"/>
    <d v="2008-07-11T00:00:00"/>
    <x v="32"/>
    <n v="0"/>
    <x v="0"/>
    <s v="Seattle"/>
    <s v=""/>
    <m/>
    <e v="#DIV/0!"/>
    <m/>
  </r>
  <r>
    <s v="E03549"/>
    <s v="Mateo Vu"/>
    <s v="Account Representative"/>
    <x v="2"/>
    <s v="Speciality Products"/>
    <x v="1"/>
    <x v="1"/>
    <n v="30"/>
    <d v="2016-09-29T00:00:00"/>
    <x v="33"/>
    <n v="0"/>
    <x v="1"/>
    <s v="Chongqing"/>
    <s v=""/>
    <m/>
    <e v="#DIV/0!"/>
    <m/>
  </r>
  <r>
    <s v="E03247"/>
    <s v="Caroline Jenkins"/>
    <s v="Analyst"/>
    <x v="1"/>
    <s v="Research &amp; Development"/>
    <x v="0"/>
    <x v="2"/>
    <n v="27"/>
    <d v="2018-05-06T00:00:00"/>
    <x v="34"/>
    <n v="0"/>
    <x v="0"/>
    <s v="Chicago"/>
    <s v=""/>
    <m/>
    <e v="#DIV/0!"/>
    <m/>
  </r>
  <r>
    <s v="E02074"/>
    <s v="Nora Brown"/>
    <s v="Enterprise Architect"/>
    <x v="0"/>
    <s v="Manufacturing"/>
    <x v="0"/>
    <x v="2"/>
    <n v="32"/>
    <d v="2014-02-11T00:00:00"/>
    <x v="35"/>
    <n v="0"/>
    <x v="0"/>
    <s v="Austin"/>
    <s v=""/>
    <m/>
    <e v="#DIV/0!"/>
    <m/>
  </r>
  <r>
    <s v="E04152"/>
    <s v="Adeline Huang"/>
    <s v="Controls Engineer"/>
    <x v="5"/>
    <s v="Manufacturing"/>
    <x v="0"/>
    <x v="1"/>
    <n v="34"/>
    <d v="2019-12-16T00:00:00"/>
    <x v="36"/>
    <n v="0"/>
    <x v="1"/>
    <s v="Chengdu"/>
    <s v=""/>
    <m/>
    <e v="#DIV/0!"/>
    <m/>
  </r>
  <r>
    <s v="E01628"/>
    <s v="Jackson Perry"/>
    <s v="Vice President"/>
    <x v="6"/>
    <s v="Research &amp; Development"/>
    <x v="1"/>
    <x v="2"/>
    <n v="27"/>
    <d v="2019-10-20T00:00:00"/>
    <x v="37"/>
    <n v="0.3"/>
    <x v="0"/>
    <s v="Phoenix"/>
    <s v=""/>
    <m/>
    <e v="#DIV/0!"/>
    <m/>
  </r>
  <r>
    <s v="E04285"/>
    <s v="Riley Padilla"/>
    <s v="Technical Architect"/>
    <x v="0"/>
    <s v="Manufacturing"/>
    <x v="0"/>
    <x v="3"/>
    <n v="35"/>
    <d v="2013-05-15T00:00:00"/>
    <x v="38"/>
    <n v="0"/>
    <x v="0"/>
    <s v="Miami"/>
    <s v=""/>
    <m/>
    <e v="#DIV/0!"/>
    <m/>
  </r>
  <r>
    <s v="E01417"/>
    <s v="Leah Pena"/>
    <s v="Enterprise Architect"/>
    <x v="0"/>
    <s v="Corporate"/>
    <x v="0"/>
    <x v="3"/>
    <n v="57"/>
    <d v="1994-01-03T00:00:00"/>
    <x v="39"/>
    <n v="0"/>
    <x v="2"/>
    <s v="Manaus"/>
    <s v=""/>
    <m/>
    <e v="#DIV/0!"/>
    <m/>
  </r>
  <r>
    <s v="E01754"/>
    <s v="Owen Lam"/>
    <s v="Sr. Business Partner"/>
    <x v="4"/>
    <s v="Speciality Products"/>
    <x v="1"/>
    <x v="1"/>
    <n v="30"/>
    <d v="2017-05-29T00:00:00"/>
    <x v="40"/>
    <n v="0"/>
    <x v="1"/>
    <s v="Chengdu"/>
    <d v="2017-07-16T00:00:00"/>
    <m/>
    <e v="#DIV/0!"/>
    <m/>
  </r>
  <r>
    <s v="E03749"/>
    <s v="Kennedy Foster"/>
    <s v="Manager"/>
    <x v="6"/>
    <s v="Speciality Products"/>
    <x v="0"/>
    <x v="2"/>
    <n v="53"/>
    <d v="2013-11-23T00:00:00"/>
    <x v="41"/>
    <n v="0.05"/>
    <x v="0"/>
    <s v="Austin"/>
    <s v=""/>
    <m/>
    <e v="#DIV/0!"/>
    <m/>
  </r>
  <r>
    <s v="E03574"/>
    <s v="John Moore"/>
    <s v="Vice President"/>
    <x v="0"/>
    <s v="Speciality Products"/>
    <x v="1"/>
    <x v="2"/>
    <n v="52"/>
    <d v="2005-11-08T00:00:00"/>
    <x v="42"/>
    <n v="0.32"/>
    <x v="0"/>
    <s v="Seattle"/>
    <s v=""/>
    <m/>
    <e v="#DIV/0!"/>
    <m/>
  </r>
  <r>
    <s v="E04600"/>
    <s v="William Vu"/>
    <s v="Account Representative"/>
    <x v="2"/>
    <s v="Speciality Products"/>
    <x v="1"/>
    <x v="1"/>
    <n v="37"/>
    <d v="2013-11-14T00:00:00"/>
    <x v="43"/>
    <n v="0"/>
    <x v="1"/>
    <s v="Shanghai"/>
    <s v=""/>
    <m/>
    <e v="#DIV/0!"/>
    <m/>
  </r>
  <r>
    <s v="E00586"/>
    <s v="Sadie Washington"/>
    <s v="Sr. Manger"/>
    <x v="6"/>
    <s v="Research &amp; Development"/>
    <x v="0"/>
    <x v="2"/>
    <n v="29"/>
    <d v="2019-05-24T00:00:00"/>
    <x v="44"/>
    <n v="0.12"/>
    <x v="0"/>
    <s v="Phoenix"/>
    <s v=""/>
    <m/>
    <e v="#DIV/0!"/>
    <m/>
  </r>
  <r>
    <s v="E03538"/>
    <s v="Gabriel Holmes"/>
    <s v="Enterprise Architect"/>
    <x v="0"/>
    <s v="Research &amp; Development"/>
    <x v="1"/>
    <x v="2"/>
    <n v="40"/>
    <d v="2010-11-04T00:00:00"/>
    <x v="45"/>
    <n v="0"/>
    <x v="0"/>
    <s v="Seattle"/>
    <s v=""/>
    <m/>
    <e v="#DIV/0!"/>
    <m/>
  </r>
  <r>
    <s v="E02185"/>
    <s v="Wyatt Rojas"/>
    <s v="Computer Systems Manager"/>
    <x v="0"/>
    <s v="Corporate"/>
    <x v="1"/>
    <x v="3"/>
    <n v="32"/>
    <d v="2013-03-20T00:00:00"/>
    <x v="46"/>
    <n v="0.05"/>
    <x v="0"/>
    <s v="Austin"/>
    <s v=""/>
    <m/>
    <e v="#DIV/0!"/>
    <m/>
  </r>
  <r>
    <s v="E03830"/>
    <s v="Eva Coleman"/>
    <s v="Director"/>
    <x v="0"/>
    <s v="Research &amp; Development"/>
    <x v="0"/>
    <x v="0"/>
    <n v="37"/>
    <d v="2009-09-20T00:00:00"/>
    <x v="47"/>
    <n v="0.2"/>
    <x v="0"/>
    <s v="Seattle"/>
    <s v=""/>
    <m/>
    <e v="#DIV/0!"/>
    <m/>
  </r>
  <r>
    <s v="E03720"/>
    <s v="Dominic Clark"/>
    <s v="Quality Engineer"/>
    <x v="5"/>
    <s v="Research &amp; Development"/>
    <x v="1"/>
    <x v="2"/>
    <n v="52"/>
    <d v="2012-10-17T00:00:00"/>
    <x v="48"/>
    <n v="0"/>
    <x v="0"/>
    <s v="Phoenix"/>
    <s v=""/>
    <m/>
    <e v="#DIV/0!"/>
    <m/>
  </r>
  <r>
    <s v="E03025"/>
    <s v="Lucy Alexander"/>
    <s v="Director"/>
    <x v="5"/>
    <s v="Manufacturing"/>
    <x v="0"/>
    <x v="2"/>
    <n v="45"/>
    <d v="2014-10-29T00:00:00"/>
    <x v="49"/>
    <n v="0.2"/>
    <x v="0"/>
    <s v="Seattle"/>
    <s v=""/>
    <m/>
    <e v="#DIV/0!"/>
    <m/>
  </r>
  <r>
    <s v="E04917"/>
    <s v="Everleigh Washington"/>
    <s v="HRIS Analyst"/>
    <x v="4"/>
    <s v="Research &amp; Development"/>
    <x v="0"/>
    <x v="2"/>
    <n v="64"/>
    <d v="2001-10-20T00:00:00"/>
    <x v="50"/>
    <n v="0"/>
    <x v="0"/>
    <s v="Phoenix"/>
    <s v=""/>
    <m/>
    <e v="#DIV/0!"/>
    <m/>
  </r>
  <r>
    <s v="E00415"/>
    <s v="Leilani Butler"/>
    <s v="Analyst II"/>
    <x v="6"/>
    <s v="Manufacturing"/>
    <x v="0"/>
    <x v="0"/>
    <n v="27"/>
    <d v="2021-09-21T00:00:00"/>
    <x v="51"/>
    <n v="0"/>
    <x v="0"/>
    <s v="Phoenix"/>
    <s v=""/>
    <m/>
    <e v="#DIV/0!"/>
    <m/>
  </r>
  <r>
    <s v="E02862"/>
    <s v="Peyton Huang"/>
    <s v="Sr. Manger"/>
    <x v="0"/>
    <s v="Manufacturing"/>
    <x v="0"/>
    <x v="1"/>
    <n v="25"/>
    <d v="2021-07-02T00:00:00"/>
    <x v="52"/>
    <n v="0.11"/>
    <x v="1"/>
    <s v="Beijing"/>
    <s v=""/>
    <m/>
    <e v="#DIV/0!"/>
    <m/>
  </r>
  <r>
    <s v="E04207"/>
    <s v="John Contreras"/>
    <s v="Analyst II"/>
    <x v="6"/>
    <s v="Manufacturing"/>
    <x v="1"/>
    <x v="3"/>
    <n v="35"/>
    <d v="2011-05-15T00:00:00"/>
    <x v="53"/>
    <n v="0"/>
    <x v="0"/>
    <s v="Columbus"/>
    <s v=""/>
    <m/>
    <e v="#DIV/0!"/>
    <m/>
  </r>
  <r>
    <s v="E02139"/>
    <s v="Rylee Yu"/>
    <s v="Director"/>
    <x v="3"/>
    <s v="Research &amp; Development"/>
    <x v="0"/>
    <x v="1"/>
    <n v="36"/>
    <d v="2015-09-29T00:00:00"/>
    <x v="54"/>
    <n v="0.28999999999999998"/>
    <x v="0"/>
    <s v="Seattle"/>
    <s v=""/>
    <m/>
    <e v="#DIV/0!"/>
    <m/>
  </r>
  <r>
    <s v="E01797"/>
    <s v="Piper Lewis"/>
    <s v="Field Engineer"/>
    <x v="5"/>
    <s v="Research &amp; Development"/>
    <x v="0"/>
    <x v="2"/>
    <n v="33"/>
    <d v="2018-12-22T00:00:00"/>
    <x v="55"/>
    <n v="0"/>
    <x v="0"/>
    <s v="Chicago"/>
    <s v=""/>
    <m/>
    <e v="#DIV/0!"/>
    <m/>
  </r>
  <r>
    <s v="E01839"/>
    <s v="Stella Alexander"/>
    <s v="Automation Engineer"/>
    <x v="5"/>
    <s v="Corporate"/>
    <x v="0"/>
    <x v="2"/>
    <n v="52"/>
    <d v="2005-12-10T00:00:00"/>
    <x v="56"/>
    <n v="0"/>
    <x v="0"/>
    <s v="Chicago"/>
    <s v=""/>
    <m/>
    <e v="#DIV/0!"/>
    <m/>
  </r>
  <r>
    <s v="E01633"/>
    <s v="Addison Do"/>
    <s v="Operations Engineer"/>
    <x v="5"/>
    <s v="Manufacturing"/>
    <x v="0"/>
    <x v="1"/>
    <n v="46"/>
    <d v="2001-05-30T00:00:00"/>
    <x v="57"/>
    <n v="0"/>
    <x v="0"/>
    <s v="Columbus"/>
    <s v=""/>
    <m/>
    <e v="#DIV/0!"/>
    <m/>
  </r>
  <r>
    <s v="E01848"/>
    <s v="Zoey Jackson"/>
    <s v="Business Partner"/>
    <x v="4"/>
    <s v="Manufacturing"/>
    <x v="0"/>
    <x v="0"/>
    <n v="46"/>
    <d v="2008-08-21T00:00:00"/>
    <x v="58"/>
    <n v="0"/>
    <x v="0"/>
    <s v="Miami"/>
    <s v=""/>
    <m/>
    <e v="#DIV/0!"/>
    <m/>
  </r>
  <r>
    <s v="E00716"/>
    <s v="John Chow"/>
    <s v="Sr. Manger"/>
    <x v="6"/>
    <s v="Research &amp; Development"/>
    <x v="1"/>
    <x v="1"/>
    <n v="45"/>
    <d v="2021-03-11T00:00:00"/>
    <x v="59"/>
    <n v="0.15"/>
    <x v="1"/>
    <s v="Chengdu"/>
    <s v=""/>
    <m/>
    <e v="#DIV/0!"/>
    <m/>
  </r>
  <r>
    <s v="E00699"/>
    <s v="Ava Ayala"/>
    <s v="Sr. Manger"/>
    <x v="0"/>
    <s v="Corporate"/>
    <x v="0"/>
    <x v="3"/>
    <n v="55"/>
    <d v="2006-08-16T00:00:00"/>
    <x v="60"/>
    <n v="0.1"/>
    <x v="2"/>
    <s v="Manaus"/>
    <s v=""/>
    <m/>
    <e v="#DIV/0!"/>
    <m/>
  </r>
  <r>
    <s v="E00502"/>
    <s v="Natalia Salazar"/>
    <s v="Sr. Analyst"/>
    <x v="3"/>
    <s v="Manufacturing"/>
    <x v="0"/>
    <x v="3"/>
    <n v="44"/>
    <d v="2019-01-02T00:00:00"/>
    <x v="61"/>
    <n v="0"/>
    <x v="2"/>
    <s v="Manaus"/>
    <d v="2020-07-08T00:00:00"/>
    <m/>
    <e v="#DIV/0!"/>
    <m/>
  </r>
  <r>
    <s v="E04000"/>
    <s v="Skylar Carrillo"/>
    <s v="Engineering Manager"/>
    <x v="5"/>
    <s v="Corporate"/>
    <x v="0"/>
    <x v="3"/>
    <n v="44"/>
    <d v="2008-12-18T00:00:00"/>
    <x v="62"/>
    <n v="0.13"/>
    <x v="0"/>
    <s v="Austin"/>
    <d v="2021-06-24T00:00:00"/>
    <m/>
    <e v="#DIV/0!"/>
    <m/>
  </r>
  <r>
    <s v="E02112"/>
    <s v="Christian Sanders"/>
    <s v="Vice President"/>
    <x v="4"/>
    <s v="Speciality Products"/>
    <x v="1"/>
    <x v="0"/>
    <n v="45"/>
    <d v="2013-08-07T00:00:00"/>
    <x v="63"/>
    <n v="0.37"/>
    <x v="0"/>
    <s v="Seattle"/>
    <s v=""/>
    <m/>
    <e v="#DIV/0!"/>
    <m/>
  </r>
  <r>
    <s v="E03824"/>
    <s v="Penelope Coleman"/>
    <s v="Analyst"/>
    <x v="1"/>
    <s v="Corporate"/>
    <x v="0"/>
    <x v="0"/>
    <n v="36"/>
    <d v="2021-08-27T00:00:00"/>
    <x v="64"/>
    <n v="0"/>
    <x v="0"/>
    <s v="Miami"/>
    <s v=""/>
    <m/>
    <e v="#DIV/0!"/>
    <m/>
  </r>
  <r>
    <s v="E03906"/>
    <s v="Piper Richardson"/>
    <s v="Sr. Analyst"/>
    <x v="2"/>
    <s v="Corporate"/>
    <x v="0"/>
    <x v="2"/>
    <n v="38"/>
    <d v="2008-01-27T00:00:00"/>
    <x v="65"/>
    <n v="0"/>
    <x v="0"/>
    <s v="Columbus"/>
    <s v=""/>
    <m/>
    <e v="#DIV/0!"/>
    <m/>
  </r>
  <r>
    <s v="E00436"/>
    <s v="Everly Walker"/>
    <s v="HRIS Analyst"/>
    <x v="4"/>
    <s v="Speciality Products"/>
    <x v="0"/>
    <x v="2"/>
    <n v="41"/>
    <d v="2009-10-23T00:00:00"/>
    <x v="66"/>
    <n v="0"/>
    <x v="0"/>
    <s v="Seattle"/>
    <d v="2014-01-22T00:00:00"/>
    <m/>
    <e v="#DIV/0!"/>
    <m/>
  </r>
  <r>
    <s v="E04798"/>
    <s v="Aurora Ali"/>
    <s v="Manager"/>
    <x v="6"/>
    <s v="Research &amp; Development"/>
    <x v="0"/>
    <x v="1"/>
    <n v="30"/>
    <d v="2016-04-24T00:00:00"/>
    <x v="67"/>
    <n v="7.0000000000000007E-2"/>
    <x v="0"/>
    <s v="Seattle"/>
    <s v=""/>
    <m/>
    <e v="#DIV/0!"/>
    <m/>
  </r>
  <r>
    <s v="E01249"/>
    <s v="Penelope Guerrero"/>
    <s v="Vice President"/>
    <x v="0"/>
    <s v="Speciality Products"/>
    <x v="0"/>
    <x v="3"/>
    <n v="43"/>
    <d v="2009-08-04T00:00:00"/>
    <x v="68"/>
    <n v="0.35"/>
    <x v="0"/>
    <s v="Seattle"/>
    <s v=""/>
    <m/>
    <e v="#DIV/0!"/>
    <m/>
  </r>
  <r>
    <s v="E03349"/>
    <s v="Anna Mehta"/>
    <s v="Cloud Infrastructure Architect"/>
    <x v="0"/>
    <s v="Speciality Products"/>
    <x v="0"/>
    <x v="1"/>
    <n v="32"/>
    <d v="2020-01-05T00:00:00"/>
    <x v="69"/>
    <n v="0"/>
    <x v="0"/>
    <s v="Seattle"/>
    <s v=""/>
    <m/>
    <e v="#DIV/0!"/>
    <m/>
  </r>
  <r>
    <s v="E02966"/>
    <s v="William Foster"/>
    <s v="Field Engineer"/>
    <x v="5"/>
    <s v="Manufacturing"/>
    <x v="1"/>
    <x v="2"/>
    <n v="58"/>
    <d v="2002-05-23T00:00:00"/>
    <x v="70"/>
    <n v="0"/>
    <x v="0"/>
    <s v="Phoenix"/>
    <d v="2021-09-26T00:00:00"/>
    <m/>
    <e v="#DIV/0!"/>
    <m/>
  </r>
  <r>
    <s v="E01499"/>
    <s v="Jade Rojas"/>
    <s v="Director"/>
    <x v="1"/>
    <s v="Speciality Products"/>
    <x v="0"/>
    <x v="3"/>
    <n v="37"/>
    <d v="2019-01-28T00:00:00"/>
    <x v="71"/>
    <n v="0.2"/>
    <x v="0"/>
    <s v="Phoenix"/>
    <s v=""/>
    <m/>
    <e v="#DIV/0!"/>
    <m/>
  </r>
  <r>
    <s v="E00105"/>
    <s v="Isla Espinoza"/>
    <s v="Manager"/>
    <x v="3"/>
    <s v="Speciality Products"/>
    <x v="0"/>
    <x v="3"/>
    <n v="38"/>
    <d v="2021-11-16T00:00:00"/>
    <x v="72"/>
    <n v="0.09"/>
    <x v="2"/>
    <s v="Manaus"/>
    <s v=""/>
    <m/>
    <e v="#DIV/0!"/>
    <m/>
  </r>
  <r>
    <s v="E00665"/>
    <s v="David Chu"/>
    <s v="Controls Engineer"/>
    <x v="5"/>
    <s v="Corporate"/>
    <x v="1"/>
    <x v="1"/>
    <n v="55"/>
    <d v="1998-09-03T00:00:00"/>
    <x v="73"/>
    <n v="0"/>
    <x v="0"/>
    <s v="Seattle"/>
    <s v=""/>
    <m/>
    <e v="#DIV/0!"/>
    <m/>
  </r>
  <r>
    <s v="E00791"/>
    <s v="Thomas Padilla"/>
    <s v="Vice President"/>
    <x v="6"/>
    <s v="Research &amp; Development"/>
    <x v="1"/>
    <x v="3"/>
    <n v="57"/>
    <d v="2003-07-26T00:00:00"/>
    <x v="74"/>
    <n v="0.4"/>
    <x v="2"/>
    <s v="Sao Paulo"/>
    <s v=""/>
    <m/>
    <e v="#DIV/0!"/>
    <m/>
  </r>
  <r>
    <s v="E01540"/>
    <s v="Miles Salazar"/>
    <s v="IT Coordinator"/>
    <x v="0"/>
    <s v="Manufacturing"/>
    <x v="1"/>
    <x v="3"/>
    <n v="36"/>
    <d v="2010-12-23T00:00:00"/>
    <x v="75"/>
    <n v="0"/>
    <x v="2"/>
    <s v="Sao Paulo"/>
    <d v="2014-03-27T00:00:00"/>
    <m/>
    <e v="#DIV/0!"/>
    <m/>
  </r>
  <r>
    <s v="E04474"/>
    <s v="Mila Hong"/>
    <s v="Test Engineer"/>
    <x v="5"/>
    <s v="Research &amp; Development"/>
    <x v="0"/>
    <x v="1"/>
    <n v="30"/>
    <d v="2017-05-22T00:00:00"/>
    <x v="76"/>
    <n v="0"/>
    <x v="1"/>
    <s v="Chongqing"/>
    <d v="2017-10-08T00:00:00"/>
    <m/>
    <e v="#DIV/0!"/>
    <m/>
  </r>
  <r>
    <s v="E03417"/>
    <s v="Benjamin Moua"/>
    <s v="Computer Systems Manager"/>
    <x v="0"/>
    <s v="Manufacturing"/>
    <x v="1"/>
    <x v="1"/>
    <n v="40"/>
    <d v="2007-07-02T00:00:00"/>
    <x v="77"/>
    <n v="0.08"/>
    <x v="1"/>
    <s v="Chongqing"/>
    <s v=""/>
    <m/>
    <e v="#DIV/0!"/>
    <m/>
  </r>
  <r>
    <s v="E00254"/>
    <s v="Samuel Morales"/>
    <s v="Analyst II"/>
    <x v="1"/>
    <s v="Corporate"/>
    <x v="1"/>
    <x v="3"/>
    <n v="34"/>
    <d v="2015-06-27T00:00:00"/>
    <x v="78"/>
    <n v="0"/>
    <x v="0"/>
    <s v="Phoenix"/>
    <s v=""/>
    <m/>
    <e v="#DIV/0!"/>
    <m/>
  </r>
  <r>
    <s v="E02166"/>
    <s v="John Soto"/>
    <s v="Sr. Manger"/>
    <x v="1"/>
    <s v="Manufacturing"/>
    <x v="1"/>
    <x v="3"/>
    <n v="60"/>
    <d v="2015-09-23T00:00:00"/>
    <x v="79"/>
    <n v="0.15"/>
    <x v="0"/>
    <s v="Phoenix"/>
    <s v=""/>
    <m/>
    <e v="#DIV/0!"/>
    <m/>
  </r>
  <r>
    <s v="E00935"/>
    <s v="Joseph Martin"/>
    <s v="Analyst II"/>
    <x v="6"/>
    <s v="Corporate"/>
    <x v="1"/>
    <x v="0"/>
    <n v="41"/>
    <d v="2016-09-13T00:00:00"/>
    <x v="80"/>
    <n v="0"/>
    <x v="0"/>
    <s v="Miami"/>
    <s v=""/>
    <m/>
    <e v="#DIV/0!"/>
    <m/>
  </r>
  <r>
    <s v="E01525"/>
    <s v="Jose Ross"/>
    <s v="Engineering Manager"/>
    <x v="5"/>
    <s v="Research &amp; Development"/>
    <x v="1"/>
    <x v="2"/>
    <n v="53"/>
    <d v="1992-04-08T00:00:00"/>
    <x v="81"/>
    <n v="0.11"/>
    <x v="0"/>
    <s v="Miami"/>
    <s v=""/>
    <m/>
    <e v="#DIV/0!"/>
    <m/>
  </r>
  <r>
    <s v="E00386"/>
    <s v="Parker James"/>
    <s v="Quality Engineer"/>
    <x v="5"/>
    <s v="Speciality Products"/>
    <x v="1"/>
    <x v="0"/>
    <n v="45"/>
    <d v="2005-02-05T00:00:00"/>
    <x v="82"/>
    <n v="0"/>
    <x v="0"/>
    <s v="Austin"/>
    <s v=""/>
    <m/>
    <e v="#DIV/0!"/>
    <m/>
  </r>
  <r>
    <s v="E00416"/>
    <s v="Everleigh Fernandez"/>
    <s v="Director"/>
    <x v="5"/>
    <s v="Research &amp; Development"/>
    <x v="0"/>
    <x v="3"/>
    <n v="30"/>
    <d v="2016-05-22T00:00:00"/>
    <x v="83"/>
    <n v="0.28000000000000003"/>
    <x v="2"/>
    <s v="Manaus"/>
    <d v="2020-12-21T00:00:00"/>
    <m/>
    <e v="#DIV/0!"/>
    <m/>
  </r>
  <r>
    <s v="E03383"/>
    <s v="Lincoln Hall"/>
    <s v="Director"/>
    <x v="3"/>
    <s v="Speciality Products"/>
    <x v="1"/>
    <x v="2"/>
    <n v="26"/>
    <d v="2020-07-28T00:00:00"/>
    <x v="84"/>
    <n v="0.27"/>
    <x v="0"/>
    <s v="Chicago"/>
    <s v=""/>
    <m/>
    <e v="#DIV/0!"/>
    <m/>
  </r>
  <r>
    <s v="E01516"/>
    <s v="Willow Mai"/>
    <s v="Business Partner"/>
    <x v="4"/>
    <s v="Manufacturing"/>
    <x v="0"/>
    <x v="1"/>
    <n v="45"/>
    <d v="2003-12-17T00:00:00"/>
    <x v="85"/>
    <n v="0"/>
    <x v="1"/>
    <s v="Chengdu"/>
    <s v=""/>
    <m/>
    <e v="#DIV/0!"/>
    <m/>
  </r>
  <r>
    <s v="E01234"/>
    <s v="Jack Cheng"/>
    <s v="Director"/>
    <x v="4"/>
    <s v="Manufacturing"/>
    <x v="1"/>
    <x v="1"/>
    <n v="42"/>
    <d v="2014-01-16T00:00:00"/>
    <x v="86"/>
    <n v="0.3"/>
    <x v="1"/>
    <s v="Beijing"/>
    <s v=""/>
    <m/>
    <e v="#DIV/0!"/>
    <m/>
  </r>
  <r>
    <s v="E03440"/>
    <s v="Genesis Navarro"/>
    <s v="Cloud Infrastructure Architect"/>
    <x v="0"/>
    <s v="Corporate"/>
    <x v="0"/>
    <x v="3"/>
    <n v="41"/>
    <d v="2009-04-28T00:00:00"/>
    <x v="87"/>
    <n v="0"/>
    <x v="2"/>
    <s v="Manaus"/>
    <s v=""/>
    <m/>
    <e v="#DIV/0!"/>
    <m/>
  </r>
  <r>
    <s v="E00431"/>
    <s v="Eliza Hernandez"/>
    <s v="Network Architect"/>
    <x v="0"/>
    <s v="Corporate"/>
    <x v="0"/>
    <x v="3"/>
    <n v="48"/>
    <d v="2019-07-04T00:00:00"/>
    <x v="88"/>
    <n v="0"/>
    <x v="2"/>
    <s v="Rio de Janerio"/>
    <s v=""/>
    <m/>
    <e v="#DIV/0!"/>
    <m/>
  </r>
  <r>
    <s v="E01258"/>
    <s v="Gabriel Brooks"/>
    <s v="Network Engineer"/>
    <x v="0"/>
    <s v="Manufacturing"/>
    <x v="1"/>
    <x v="2"/>
    <n v="29"/>
    <d v="2018-12-10T00:00:00"/>
    <x v="89"/>
    <n v="0"/>
    <x v="0"/>
    <s v="Miami"/>
    <s v=""/>
    <m/>
    <e v="#DIV/0!"/>
    <m/>
  </r>
  <r>
    <s v="E00440"/>
    <s v="Jack Huynh"/>
    <s v="Manager"/>
    <x v="6"/>
    <s v="Research &amp; Development"/>
    <x v="1"/>
    <x v="1"/>
    <n v="27"/>
    <d v="2018-09-25T00:00:00"/>
    <x v="90"/>
    <n v="0.1"/>
    <x v="1"/>
    <s v="Chongqing"/>
    <d v="2019-12-22T00:00:00"/>
    <m/>
    <e v="#DIV/0!"/>
    <m/>
  </r>
  <r>
    <s v="E00595"/>
    <s v="Everly Chow"/>
    <s v="Sr. Manger"/>
    <x v="1"/>
    <s v="Speciality Products"/>
    <x v="0"/>
    <x v="1"/>
    <n v="33"/>
    <d v="2018-04-21T00:00:00"/>
    <x v="91"/>
    <n v="0.15"/>
    <x v="1"/>
    <s v="Beijing"/>
    <s v=""/>
    <m/>
    <e v="#DIV/0!"/>
    <m/>
  </r>
  <r>
    <s v="E00972"/>
    <s v="Amelia Salazar"/>
    <s v="Analyst II"/>
    <x v="1"/>
    <s v="Corporate"/>
    <x v="0"/>
    <x v="3"/>
    <n v="26"/>
    <d v="2019-04-23T00:00:00"/>
    <x v="92"/>
    <n v="0"/>
    <x v="2"/>
    <s v="Sao Paulo"/>
    <s v=""/>
    <m/>
    <e v="#DIV/0!"/>
    <m/>
  </r>
  <r>
    <s v="E04562"/>
    <s v="Xavier Zheng"/>
    <s v="Account Representative"/>
    <x v="2"/>
    <s v="Manufacturing"/>
    <x v="1"/>
    <x v="1"/>
    <n v="31"/>
    <d v="2017-07-22T00:00:00"/>
    <x v="93"/>
    <n v="0"/>
    <x v="0"/>
    <s v="Austin"/>
    <s v=""/>
    <m/>
    <e v="#DIV/0!"/>
    <m/>
  </r>
  <r>
    <s v="E02802"/>
    <s v="Matthew Chau"/>
    <s v="Sr. Business Partner"/>
    <x v="4"/>
    <s v="Research &amp; Development"/>
    <x v="1"/>
    <x v="1"/>
    <n v="53"/>
    <d v="2002-11-16T00:00:00"/>
    <x v="94"/>
    <n v="0"/>
    <x v="0"/>
    <s v="Seattle"/>
    <s v=""/>
    <m/>
    <e v="#DIV/0!"/>
    <m/>
  </r>
  <r>
    <s v="E01427"/>
    <s v="Mia Cheng"/>
    <s v="Sr. Manger"/>
    <x v="2"/>
    <s v="Manufacturing"/>
    <x v="0"/>
    <x v="1"/>
    <n v="34"/>
    <d v="2015-04-22T00:00:00"/>
    <x v="95"/>
    <n v="0.13"/>
    <x v="0"/>
    <s v="Phoenix"/>
    <s v=""/>
    <m/>
    <e v="#DIV/0!"/>
    <m/>
  </r>
  <r>
    <s v="E04568"/>
    <s v="Rylee Yu"/>
    <s v="Vice President"/>
    <x v="1"/>
    <s v="Speciality Products"/>
    <x v="0"/>
    <x v="1"/>
    <n v="54"/>
    <d v="2011-07-10T00:00:00"/>
    <x v="96"/>
    <n v="0.3"/>
    <x v="1"/>
    <s v="Beijing"/>
    <s v=""/>
    <m/>
    <e v="#DIV/0!"/>
    <m/>
  </r>
  <r>
    <s v="E04931"/>
    <s v="Zoe Romero"/>
    <s v="Network Architect"/>
    <x v="0"/>
    <s v="Manufacturing"/>
    <x v="0"/>
    <x v="3"/>
    <n v="32"/>
    <d v="2021-10-05T00:00:00"/>
    <x v="97"/>
    <n v="0"/>
    <x v="2"/>
    <s v="Sao Paulo"/>
    <s v=""/>
    <m/>
    <e v="#DIV/0!"/>
    <m/>
  </r>
  <r>
    <s v="E00443"/>
    <s v="Nolan Bui"/>
    <s v="Computer Systems Manager"/>
    <x v="0"/>
    <s v="Research &amp; Development"/>
    <x v="1"/>
    <x v="1"/>
    <n v="28"/>
    <d v="2020-05-26T00:00:00"/>
    <x v="98"/>
    <n v="0.08"/>
    <x v="1"/>
    <s v="Shanghai"/>
    <s v=""/>
    <m/>
    <e v="#DIV/0!"/>
    <m/>
  </r>
  <r>
    <s v="E03890"/>
    <s v="Nevaeh Jones"/>
    <s v="Vice President"/>
    <x v="2"/>
    <s v="Manufacturing"/>
    <x v="0"/>
    <x v="2"/>
    <n v="31"/>
    <d v="2020-08-20T00:00:00"/>
    <x v="99"/>
    <n v="0.3"/>
    <x v="0"/>
    <s v="Austin"/>
    <s v=""/>
    <m/>
    <e v="#DIV/0!"/>
    <m/>
  </r>
  <r>
    <s v="E01194"/>
    <s v="Samantha Adams"/>
    <s v="Test Engineer"/>
    <x v="5"/>
    <s v="Research &amp; Development"/>
    <x v="0"/>
    <x v="2"/>
    <n v="45"/>
    <d v="2013-04-22T00:00:00"/>
    <x v="100"/>
    <n v="0"/>
    <x v="0"/>
    <s v="Seattle"/>
    <s v=""/>
    <m/>
    <e v="#DIV/0!"/>
    <m/>
  </r>
  <r>
    <s v="E02875"/>
    <s v="Madeline Shin"/>
    <s v="Computer Systems Manager"/>
    <x v="0"/>
    <s v="Speciality Products"/>
    <x v="0"/>
    <x v="1"/>
    <n v="48"/>
    <d v="2007-01-09T00:00:00"/>
    <x v="101"/>
    <n v="0.09"/>
    <x v="0"/>
    <s v="Seattle"/>
    <s v=""/>
    <m/>
    <e v="#DIV/0!"/>
    <m/>
  </r>
  <r>
    <s v="E04959"/>
    <s v="Noah King"/>
    <s v="Development Engineer"/>
    <x v="5"/>
    <s v="Speciality Products"/>
    <x v="1"/>
    <x v="0"/>
    <n v="56"/>
    <d v="2015-01-27T00:00:00"/>
    <x v="102"/>
    <n v="0"/>
    <x v="0"/>
    <s v="Miami"/>
    <s v=""/>
    <m/>
    <e v="#DIV/0!"/>
    <m/>
  </r>
  <r>
    <s v="E03816"/>
    <s v="Leilani Chow"/>
    <s v="Director"/>
    <x v="4"/>
    <s v="Corporate"/>
    <x v="0"/>
    <x v="1"/>
    <n v="27"/>
    <d v="2021-02-23T00:00:00"/>
    <x v="103"/>
    <n v="0.16"/>
    <x v="1"/>
    <s v="Beijing"/>
    <s v=""/>
    <m/>
    <e v="#DIV/0!"/>
    <m/>
  </r>
  <r>
    <s v="E01261"/>
    <s v="Connor Simmons"/>
    <s v="Analyst II"/>
    <x v="3"/>
    <s v="Speciality Products"/>
    <x v="1"/>
    <x v="2"/>
    <n v="55"/>
    <d v="2007-04-05T00:00:00"/>
    <x v="104"/>
    <n v="0"/>
    <x v="0"/>
    <s v="Miami"/>
    <d v="2018-10-12T00:00:00"/>
    <m/>
    <e v="#DIV/0!"/>
    <m/>
  </r>
  <r>
    <s v="E03612"/>
    <s v="Grayson Cooper"/>
    <s v="Sr. Manger"/>
    <x v="1"/>
    <s v="Speciality Products"/>
    <x v="1"/>
    <x v="0"/>
    <n v="64"/>
    <d v="2013-06-29T00:00:00"/>
    <x v="105"/>
    <n v="0.1"/>
    <x v="0"/>
    <s v="Columbus"/>
    <s v=""/>
    <m/>
    <e v="#DIV/0!"/>
    <m/>
  </r>
  <r>
    <s v="E01388"/>
    <s v="Ivy Soto"/>
    <s v="Field Engineer"/>
    <x v="5"/>
    <s v="Research &amp; Development"/>
    <x v="0"/>
    <x v="3"/>
    <n v="50"/>
    <d v="1997-10-23T00:00:00"/>
    <x v="106"/>
    <n v="0"/>
    <x v="0"/>
    <s v="Austin"/>
    <s v=""/>
    <m/>
    <e v="#DIV/0!"/>
    <m/>
  </r>
  <r>
    <s v="E03875"/>
    <s v="Aurora Simmons"/>
    <s v="Development Engineer"/>
    <x v="5"/>
    <s v="Corporate"/>
    <x v="0"/>
    <x v="2"/>
    <n v="51"/>
    <d v="1995-12-22T00:00:00"/>
    <x v="107"/>
    <n v="0"/>
    <x v="0"/>
    <s v="Austin"/>
    <s v=""/>
    <m/>
    <e v="#DIV/0!"/>
    <m/>
  </r>
  <r>
    <s v="E04413"/>
    <s v="Andrew Thomas"/>
    <s v="Controls Engineer"/>
    <x v="5"/>
    <s v="Manufacturing"/>
    <x v="1"/>
    <x v="2"/>
    <n v="36"/>
    <d v="2016-12-02T00:00:00"/>
    <x v="108"/>
    <n v="0"/>
    <x v="0"/>
    <s v="Columbus"/>
    <s v=""/>
    <m/>
    <e v="#DIV/0!"/>
    <m/>
  </r>
  <r>
    <s v="E00691"/>
    <s v="Ezekiel Desai"/>
    <s v="Director"/>
    <x v="1"/>
    <s v="Research &amp; Development"/>
    <x v="1"/>
    <x v="1"/>
    <n v="42"/>
    <d v="2003-01-15T00:00:00"/>
    <x v="109"/>
    <n v="0.26"/>
    <x v="0"/>
    <s v="Seattle"/>
    <s v=""/>
    <m/>
    <e v="#DIV/0!"/>
    <m/>
  </r>
  <r>
    <s v="E03047"/>
    <s v="Gabriella Gupta"/>
    <s v="Sr. Account Representative"/>
    <x v="2"/>
    <s v="Corporate"/>
    <x v="0"/>
    <x v="1"/>
    <n v="41"/>
    <d v="2005-02-15T00:00:00"/>
    <x v="110"/>
    <n v="0"/>
    <x v="1"/>
    <s v="Shanghai"/>
    <s v=""/>
    <m/>
    <e v="#DIV/0!"/>
    <m/>
  </r>
  <r>
    <s v="E04903"/>
    <s v="Skylar Liu"/>
    <s v="Director"/>
    <x v="0"/>
    <s v="Research &amp; Development"/>
    <x v="0"/>
    <x v="1"/>
    <n v="29"/>
    <d v="2020-08-09T00:00:00"/>
    <x v="111"/>
    <n v="0.15"/>
    <x v="1"/>
    <s v="Chengdu"/>
    <s v=""/>
    <m/>
    <e v="#DIV/0!"/>
    <m/>
  </r>
  <r>
    <s v="E04735"/>
    <s v="Nova Coleman"/>
    <s v="System Administrator "/>
    <x v="0"/>
    <s v="Manufacturing"/>
    <x v="0"/>
    <x v="2"/>
    <n v="44"/>
    <d v="2006-12-13T00:00:00"/>
    <x v="112"/>
    <n v="0"/>
    <x v="0"/>
    <s v="Miami"/>
    <s v=""/>
    <m/>
    <e v="#DIV/0!"/>
    <m/>
  </r>
  <r>
    <s v="E02850"/>
    <s v="Evelyn Dinh"/>
    <s v="Director"/>
    <x v="2"/>
    <s v="Research &amp; Development"/>
    <x v="0"/>
    <x v="1"/>
    <n v="41"/>
    <d v="2018-08-10T00:00:00"/>
    <x v="113"/>
    <n v="0.21"/>
    <x v="0"/>
    <s v="Columbus"/>
    <s v=""/>
    <m/>
    <e v="#DIV/0!"/>
    <m/>
  </r>
  <r>
    <s v="E03583"/>
    <s v="Brooks Marquez"/>
    <s v="Vice President"/>
    <x v="2"/>
    <s v="Corporate"/>
    <x v="1"/>
    <x v="3"/>
    <n v="61"/>
    <d v="2019-09-24T00:00:00"/>
    <x v="114"/>
    <n v="0.37"/>
    <x v="0"/>
    <s v="Chicago"/>
    <s v=""/>
    <m/>
    <e v="#DIV/0!"/>
    <m/>
  </r>
  <r>
    <s v="E02017"/>
    <s v="Connor Joseph"/>
    <s v="Director"/>
    <x v="4"/>
    <s v="Corporate"/>
    <x v="1"/>
    <x v="2"/>
    <n v="50"/>
    <d v="1998-07-22T00:00:00"/>
    <x v="115"/>
    <n v="0.15"/>
    <x v="0"/>
    <s v="Chicago"/>
    <s v=""/>
    <m/>
    <e v="#DIV/0!"/>
    <m/>
  </r>
  <r>
    <s v="E01642"/>
    <s v="Mia Lam"/>
    <s v="Sr. Manger"/>
    <x v="0"/>
    <s v="Manufacturing"/>
    <x v="0"/>
    <x v="1"/>
    <n v="49"/>
    <d v="2006-04-18T00:00:00"/>
    <x v="116"/>
    <n v="0.14000000000000001"/>
    <x v="0"/>
    <s v="Austin"/>
    <s v=""/>
    <m/>
    <e v="#DIV/0!"/>
    <m/>
  </r>
  <r>
    <s v="E04379"/>
    <s v="Scarlett Rodriguez"/>
    <s v="Sr. Analyst"/>
    <x v="1"/>
    <s v="Manufacturing"/>
    <x v="0"/>
    <x v="3"/>
    <n v="60"/>
    <d v="2007-02-24T00:00:00"/>
    <x v="117"/>
    <n v="0"/>
    <x v="2"/>
    <s v="Manaus"/>
    <s v=""/>
    <m/>
    <e v="#DIV/0!"/>
    <m/>
  </r>
  <r>
    <s v="E04131"/>
    <s v="Cora Rivera"/>
    <s v="Sr. Analyst"/>
    <x v="6"/>
    <s v="Corporate"/>
    <x v="0"/>
    <x v="3"/>
    <n v="42"/>
    <d v="2021-01-02T00:00:00"/>
    <x v="118"/>
    <n v="0"/>
    <x v="0"/>
    <s v="Seattle"/>
    <s v=""/>
    <m/>
    <e v="#DIV/0!"/>
    <m/>
  </r>
  <r>
    <s v="E02872"/>
    <s v="Liam Jung"/>
    <s v="Manager"/>
    <x v="1"/>
    <s v="Corporate"/>
    <x v="1"/>
    <x v="1"/>
    <n v="39"/>
    <d v="2010-01-14T00:00:00"/>
    <x v="119"/>
    <n v="7.0000000000000007E-2"/>
    <x v="1"/>
    <s v="Chengdu"/>
    <s v=""/>
    <m/>
    <e v="#DIV/0!"/>
    <m/>
  </r>
  <r>
    <s v="E02331"/>
    <s v="Sophia Huynh"/>
    <s v="Enterprise Architect"/>
    <x v="0"/>
    <s v="Manufacturing"/>
    <x v="0"/>
    <x v="1"/>
    <n v="55"/>
    <d v="2005-08-09T00:00:00"/>
    <x v="120"/>
    <n v="0"/>
    <x v="0"/>
    <s v="Miami"/>
    <s v=""/>
    <m/>
    <e v="#DIV/0!"/>
    <m/>
  </r>
  <r>
    <s v="E00417"/>
    <s v="Athena Carrillo"/>
    <s v="Analyst II"/>
    <x v="1"/>
    <s v="Speciality Products"/>
    <x v="0"/>
    <x v="3"/>
    <n v="39"/>
    <d v="2006-04-06T00:00:00"/>
    <x v="121"/>
    <n v="0"/>
    <x v="0"/>
    <s v="Columbus"/>
    <s v=""/>
    <m/>
    <e v="#DIV/0!"/>
    <m/>
  </r>
  <r>
    <s v="E04267"/>
    <s v="Greyson Sanders"/>
    <s v="Cloud Infrastructure Architect"/>
    <x v="0"/>
    <s v="Speciality Products"/>
    <x v="1"/>
    <x v="0"/>
    <n v="28"/>
    <d v="2019-03-06T00:00:00"/>
    <x v="122"/>
    <n v="0"/>
    <x v="0"/>
    <s v="Chicago"/>
    <s v=""/>
    <m/>
    <e v="#DIV/0!"/>
    <m/>
  </r>
  <r>
    <s v="E03061"/>
    <s v="Vivian Lewis"/>
    <s v="Manager"/>
    <x v="6"/>
    <s v="Manufacturing"/>
    <x v="0"/>
    <x v="2"/>
    <n v="65"/>
    <d v="2011-09-07T00:00:00"/>
    <x v="123"/>
    <n v="0.1"/>
    <x v="0"/>
    <s v="Columbus"/>
    <s v=""/>
    <m/>
    <e v="#DIV/0!"/>
    <m/>
  </r>
  <r>
    <s v="E00013"/>
    <s v="Elena Vang"/>
    <s v="Analyst"/>
    <x v="1"/>
    <s v="Corporate"/>
    <x v="0"/>
    <x v="1"/>
    <n v="52"/>
    <d v="2019-02-19T00:00:00"/>
    <x v="124"/>
    <n v="0"/>
    <x v="1"/>
    <s v="Beijing"/>
    <s v=""/>
    <m/>
    <e v="#DIV/0!"/>
    <m/>
  </r>
  <r>
    <s v="E04265"/>
    <s v="Natalia Diaz"/>
    <s v="Operations Engineer"/>
    <x v="5"/>
    <s v="Corporate"/>
    <x v="0"/>
    <x v="3"/>
    <n v="62"/>
    <d v="2006-10-12T00:00:00"/>
    <x v="125"/>
    <n v="0"/>
    <x v="0"/>
    <s v="Austin"/>
    <s v=""/>
    <m/>
    <e v="#DIV/0!"/>
    <m/>
  </r>
  <r>
    <s v="E04769"/>
    <s v="Mila Leung"/>
    <s v="Sr. Analyst"/>
    <x v="6"/>
    <s v="Corporate"/>
    <x v="0"/>
    <x v="1"/>
    <n v="39"/>
    <d v="2007-11-05T00:00:00"/>
    <x v="126"/>
    <n v="0"/>
    <x v="1"/>
    <s v="Beijing"/>
    <s v=""/>
    <m/>
    <e v="#DIV/0!"/>
    <m/>
  </r>
  <r>
    <s v="E03042"/>
    <s v="Ava Nelson"/>
    <s v="Systems Analyst"/>
    <x v="0"/>
    <s v="Manufacturing"/>
    <x v="0"/>
    <x v="2"/>
    <n v="63"/>
    <d v="1992-04-01T00:00:00"/>
    <x v="127"/>
    <n v="0"/>
    <x v="0"/>
    <s v="Phoenix"/>
    <s v=""/>
    <m/>
    <e v="#DIV/0!"/>
    <m/>
  </r>
  <r>
    <s v="E00527"/>
    <s v="Mateo Chu"/>
    <s v="Field Engineer"/>
    <x v="5"/>
    <s v="Speciality Products"/>
    <x v="1"/>
    <x v="1"/>
    <n v="27"/>
    <d v="2020-04-16T00:00:00"/>
    <x v="128"/>
    <n v="0"/>
    <x v="1"/>
    <s v="Chengdu"/>
    <s v=""/>
    <m/>
    <e v="#DIV/0!"/>
    <m/>
  </r>
  <r>
    <s v="E01095"/>
    <s v="Isla Lai"/>
    <s v="Vice President"/>
    <x v="1"/>
    <s v="Corporate"/>
    <x v="0"/>
    <x v="1"/>
    <n v="37"/>
    <d v="2011-12-06T00:00:00"/>
    <x v="129"/>
    <n v="0.33"/>
    <x v="1"/>
    <s v="Shanghai"/>
    <s v=""/>
    <m/>
    <e v="#DIV/0!"/>
    <m/>
  </r>
  <r>
    <s v="E03131"/>
    <s v="Ezekiel Reed"/>
    <s v="Sr. Manger"/>
    <x v="0"/>
    <s v="Manufacturing"/>
    <x v="1"/>
    <x v="2"/>
    <n v="37"/>
    <d v="2014-02-25T00:00:00"/>
    <x v="130"/>
    <n v="0.12"/>
    <x v="0"/>
    <s v="Miami"/>
    <d v="2021-05-01T00:00:00"/>
    <m/>
    <e v="#DIV/0!"/>
    <m/>
  </r>
  <r>
    <s v="E01713"/>
    <s v="Nolan Guzman"/>
    <s v="Field Engineer"/>
    <x v="5"/>
    <s v="Speciality Products"/>
    <x v="1"/>
    <x v="3"/>
    <n v="46"/>
    <d v="1999-06-20T00:00:00"/>
    <x v="131"/>
    <n v="0"/>
    <x v="2"/>
    <s v="Sao Paulo"/>
    <s v=""/>
    <m/>
    <e v="#DIV/0!"/>
    <m/>
  </r>
  <r>
    <s v="E00128"/>
    <s v="Everleigh Espinoza"/>
    <s v="Director"/>
    <x v="4"/>
    <s v="Manufacturing"/>
    <x v="0"/>
    <x v="3"/>
    <n v="54"/>
    <d v="2018-01-22T00:00:00"/>
    <x v="132"/>
    <n v="0.28000000000000003"/>
    <x v="0"/>
    <s v="Austin"/>
    <s v=""/>
    <m/>
    <e v="#DIV/0!"/>
    <m/>
  </r>
  <r>
    <s v="E03849"/>
    <s v="Evelyn Jung"/>
    <s v="Analyst"/>
    <x v="2"/>
    <s v="Research &amp; Development"/>
    <x v="0"/>
    <x v="1"/>
    <n v="30"/>
    <d v="2021-02-14T00:00:00"/>
    <x v="133"/>
    <n v="0"/>
    <x v="1"/>
    <s v="Beijing"/>
    <s v=""/>
    <m/>
    <e v="#DIV/0!"/>
    <m/>
  </r>
  <r>
    <s v="E02464"/>
    <s v="Sophie Silva"/>
    <s v="Vice President"/>
    <x v="5"/>
    <s v="Corporate"/>
    <x v="0"/>
    <x v="3"/>
    <n v="28"/>
    <d v="2017-07-06T00:00:00"/>
    <x v="134"/>
    <n v="0.4"/>
    <x v="2"/>
    <s v="Rio de Janerio"/>
    <s v=""/>
    <m/>
    <e v="#DIV/0!"/>
    <m/>
  </r>
  <r>
    <s v="E00306"/>
    <s v="Mateo Williams"/>
    <s v="Enterprise Architect"/>
    <x v="0"/>
    <s v="Manufacturing"/>
    <x v="1"/>
    <x v="2"/>
    <n v="40"/>
    <d v="2011-01-22T00:00:00"/>
    <x v="135"/>
    <n v="0"/>
    <x v="0"/>
    <s v="Austin"/>
    <s v=""/>
    <m/>
    <e v="#DIV/0!"/>
    <m/>
  </r>
  <r>
    <s v="E03737"/>
    <s v="Kennedy Rahman"/>
    <s v="Vice President"/>
    <x v="4"/>
    <s v="Manufacturing"/>
    <x v="0"/>
    <x v="1"/>
    <n v="49"/>
    <d v="2003-02-28T00:00:00"/>
    <x v="136"/>
    <n v="0.37"/>
    <x v="1"/>
    <s v="Chongqing"/>
    <s v=""/>
    <m/>
    <e v="#DIV/0!"/>
    <m/>
  </r>
  <r>
    <s v="E02783"/>
    <s v="Levi Mendez"/>
    <s v="Vice President"/>
    <x v="2"/>
    <s v="Research &amp; Development"/>
    <x v="1"/>
    <x v="3"/>
    <n v="39"/>
    <d v="2011-08-23T00:00:00"/>
    <x v="137"/>
    <n v="0.3"/>
    <x v="2"/>
    <s v="Rio de Janerio"/>
    <s v=""/>
    <m/>
    <e v="#DIV/0!"/>
    <m/>
  </r>
  <r>
    <s v="E02939"/>
    <s v="Julian Fong"/>
    <s v="Quality Engineer"/>
    <x v="5"/>
    <s v="Speciality Products"/>
    <x v="1"/>
    <x v="1"/>
    <n v="61"/>
    <d v="2002-11-22T00:00:00"/>
    <x v="138"/>
    <n v="0"/>
    <x v="1"/>
    <s v="Chongqing"/>
    <s v=""/>
    <m/>
    <e v="#DIV/0!"/>
    <m/>
  </r>
  <r>
    <s v="E02706"/>
    <s v="Nevaeh Kang"/>
    <s v="Automation Engineer"/>
    <x v="5"/>
    <s v="Research &amp; Development"/>
    <x v="0"/>
    <x v="1"/>
    <n v="46"/>
    <d v="2021-01-10T00:00:00"/>
    <x v="139"/>
    <n v="0"/>
    <x v="1"/>
    <s v="Chengdu"/>
    <s v=""/>
    <m/>
    <e v="#DIV/0!"/>
    <m/>
  </r>
  <r>
    <s v="E00170"/>
    <s v="Hannah Nelson"/>
    <s v="Sr. Analyst"/>
    <x v="6"/>
    <s v="Speciality Products"/>
    <x v="0"/>
    <x v="2"/>
    <n v="35"/>
    <d v="2019-09-07T00:00:00"/>
    <x v="140"/>
    <n v="0"/>
    <x v="0"/>
    <s v="Austin"/>
    <s v=""/>
    <m/>
    <e v="#DIV/0!"/>
    <m/>
  </r>
  <r>
    <s v="E01425"/>
    <s v="Anthony Rogers"/>
    <s v="Vice President"/>
    <x v="5"/>
    <s v="Corporate"/>
    <x v="1"/>
    <x v="2"/>
    <n v="33"/>
    <d v="2015-06-18T00:00:00"/>
    <x v="141"/>
    <n v="0.3"/>
    <x v="0"/>
    <s v="Columbus"/>
    <s v=""/>
    <m/>
    <e v="#DIV/0!"/>
    <m/>
  </r>
  <r>
    <s v="E00130"/>
    <s v="Paisley Kang"/>
    <s v="Vice President"/>
    <x v="4"/>
    <s v="Corporate"/>
    <x v="0"/>
    <x v="1"/>
    <n v="61"/>
    <d v="2017-03-10T00:00:00"/>
    <x v="142"/>
    <n v="0.33"/>
    <x v="1"/>
    <s v="Beijing"/>
    <s v=""/>
    <m/>
    <e v="#DIV/0!"/>
    <m/>
  </r>
  <r>
    <s v="E02094"/>
    <s v="Matthew Gupta"/>
    <s v="Network Engineer"/>
    <x v="0"/>
    <s v="Speciality Products"/>
    <x v="1"/>
    <x v="1"/>
    <n v="45"/>
    <d v="2005-09-18T00:00:00"/>
    <x v="143"/>
    <n v="0"/>
    <x v="1"/>
    <s v="Beijing"/>
    <s v=""/>
    <m/>
    <e v="#DIV/0!"/>
    <m/>
  </r>
  <r>
    <s v="E03567"/>
    <s v="Silas Chavez"/>
    <s v="Technical Architect"/>
    <x v="0"/>
    <s v="Research &amp; Development"/>
    <x v="1"/>
    <x v="3"/>
    <n v="51"/>
    <d v="2008-04-15T00:00:00"/>
    <x v="144"/>
    <n v="0"/>
    <x v="0"/>
    <s v="Columbus"/>
    <s v=""/>
    <m/>
    <e v="#DIV/0!"/>
    <m/>
  </r>
  <r>
    <s v="E04682"/>
    <s v="Colton Thao"/>
    <s v="Manager"/>
    <x v="4"/>
    <s v="Manufacturing"/>
    <x v="1"/>
    <x v="1"/>
    <n v="55"/>
    <d v="1995-11-16T00:00:00"/>
    <x v="145"/>
    <n v="0.08"/>
    <x v="1"/>
    <s v="Chongqing"/>
    <s v=""/>
    <m/>
    <e v="#DIV/0!"/>
    <m/>
  </r>
  <r>
    <s v="E00957"/>
    <s v="Genesis Perry"/>
    <s v="Sr. Manger"/>
    <x v="2"/>
    <s v="Corporate"/>
    <x v="0"/>
    <x v="2"/>
    <n v="46"/>
    <d v="2013-07-18T00:00:00"/>
    <x v="146"/>
    <n v="0.14000000000000001"/>
    <x v="0"/>
    <s v="Columbus"/>
    <s v=""/>
    <m/>
    <e v="#DIV/0!"/>
    <m/>
  </r>
  <r>
    <s v="E04458"/>
    <s v="Alexander Bryant"/>
    <s v="Field Engineer"/>
    <x v="5"/>
    <s v="Speciality Products"/>
    <x v="1"/>
    <x v="2"/>
    <n v="30"/>
    <d v="2021-10-02T00:00:00"/>
    <x v="147"/>
    <n v="0"/>
    <x v="0"/>
    <s v="Seattle"/>
    <s v=""/>
    <m/>
    <e v="#DIV/0!"/>
    <m/>
  </r>
  <r>
    <s v="E01499"/>
    <s v="Elias Zhang"/>
    <s v="Solutions Architect"/>
    <x v="0"/>
    <s v="Research &amp; Development"/>
    <x v="1"/>
    <x v="1"/>
    <n v="54"/>
    <d v="2013-07-13T00:00:00"/>
    <x v="148"/>
    <n v="0"/>
    <x v="1"/>
    <s v="Beijing"/>
    <s v=""/>
    <m/>
    <e v="#DIV/0!"/>
    <m/>
  </r>
  <r>
    <s v="E00521"/>
    <s v="Lily Carter"/>
    <s v="Network Architect"/>
    <x v="0"/>
    <s v="Research &amp; Development"/>
    <x v="0"/>
    <x v="2"/>
    <n v="54"/>
    <d v="1998-05-18T00:00:00"/>
    <x v="149"/>
    <n v="0"/>
    <x v="0"/>
    <s v="Phoenix"/>
    <s v=""/>
    <m/>
    <e v="#DIV/0!"/>
    <m/>
  </r>
  <r>
    <s v="E03717"/>
    <s v="Joseph Ruiz"/>
    <s v="Field Engineer"/>
    <x v="5"/>
    <s v="Manufacturing"/>
    <x v="1"/>
    <x v="3"/>
    <n v="45"/>
    <d v="2002-02-26T00:00:00"/>
    <x v="150"/>
    <n v="0"/>
    <x v="2"/>
    <s v="Sao Paulo"/>
    <s v=""/>
    <m/>
    <e v="#DIV/0!"/>
    <m/>
  </r>
  <r>
    <s v="E01533"/>
    <s v="Avery Bailey"/>
    <s v="Sr. Analyst"/>
    <x v="2"/>
    <s v="Speciality Products"/>
    <x v="0"/>
    <x v="2"/>
    <n v="49"/>
    <d v="1996-05-15T00:00:00"/>
    <x v="151"/>
    <n v="0"/>
    <x v="0"/>
    <s v="Phoenix"/>
    <s v=""/>
    <m/>
    <e v="#DIV/0!"/>
    <m/>
  </r>
  <r>
    <s v="E04449"/>
    <s v="Miles Hsu"/>
    <s v="Analyst II"/>
    <x v="1"/>
    <s v="Research &amp; Development"/>
    <x v="1"/>
    <x v="1"/>
    <n v="55"/>
    <d v="2014-03-16T00:00:00"/>
    <x v="152"/>
    <n v="0"/>
    <x v="1"/>
    <s v="Chengdu"/>
    <s v=""/>
    <m/>
    <e v="#DIV/0!"/>
    <m/>
  </r>
  <r>
    <s v="E02855"/>
    <s v="Piper Cheng"/>
    <s v="Enterprise Architect"/>
    <x v="0"/>
    <s v="Manufacturing"/>
    <x v="0"/>
    <x v="1"/>
    <n v="62"/>
    <d v="2009-03-15T00:00:00"/>
    <x v="153"/>
    <n v="0"/>
    <x v="0"/>
    <s v="Miami"/>
    <s v=""/>
    <m/>
    <e v="#DIV/0!"/>
    <m/>
  </r>
  <r>
    <s v="E00816"/>
    <s v="Skylar Watson"/>
    <s v="Network Architect"/>
    <x v="0"/>
    <s v="Speciality Products"/>
    <x v="0"/>
    <x v="2"/>
    <n v="28"/>
    <d v="2021-10-08T00:00:00"/>
    <x v="154"/>
    <n v="0"/>
    <x v="0"/>
    <s v="Phoenix"/>
    <s v=""/>
    <m/>
    <e v="#DIV/0!"/>
    <m/>
  </r>
  <r>
    <s v="E02283"/>
    <s v="Jaxon Park"/>
    <s v="Network Architect"/>
    <x v="0"/>
    <s v="Manufacturing"/>
    <x v="1"/>
    <x v="1"/>
    <n v="33"/>
    <d v="2020-07-24T00:00:00"/>
    <x v="155"/>
    <n v="0"/>
    <x v="1"/>
    <s v="Chengdu"/>
    <s v=""/>
    <m/>
    <e v="#DIV/0!"/>
    <m/>
  </r>
  <r>
    <s v="E04888"/>
    <s v="Elijah Henry"/>
    <s v="Manager"/>
    <x v="0"/>
    <s v="Corporate"/>
    <x v="1"/>
    <x v="2"/>
    <n v="32"/>
    <d v="2014-01-03T00:00:00"/>
    <x v="156"/>
    <n v="0.1"/>
    <x v="0"/>
    <s v="Miami"/>
    <s v=""/>
    <m/>
    <e v="#DIV/0!"/>
    <m/>
  </r>
  <r>
    <s v="E03907"/>
    <s v="Camila Watson"/>
    <s v="Vice President"/>
    <x v="1"/>
    <s v="Speciality Products"/>
    <x v="0"/>
    <x v="2"/>
    <n v="32"/>
    <d v="2018-01-02T00:00:00"/>
    <x v="157"/>
    <n v="0.33"/>
    <x v="0"/>
    <s v="Austin"/>
    <s v=""/>
    <m/>
    <e v="#DIV/0!"/>
    <m/>
  </r>
  <r>
    <s v="E02166"/>
    <s v="Lucas Thomas"/>
    <s v="Manager"/>
    <x v="3"/>
    <s v="Research &amp; Development"/>
    <x v="1"/>
    <x v="2"/>
    <n v="55"/>
    <d v="2000-04-28T00:00:00"/>
    <x v="158"/>
    <n v="0.05"/>
    <x v="0"/>
    <s v="Miami"/>
    <s v=""/>
    <m/>
    <e v="#DIV/0!"/>
    <m/>
  </r>
  <r>
    <s v="E00431"/>
    <s v="Skylar Doan"/>
    <s v="Sr. Business Partner"/>
    <x v="4"/>
    <s v="Research &amp; Development"/>
    <x v="0"/>
    <x v="1"/>
    <n v="58"/>
    <d v="1994-08-21T00:00:00"/>
    <x v="159"/>
    <n v="0"/>
    <x v="0"/>
    <s v="Seattle"/>
    <d v="2013-12-13T00:00:00"/>
    <m/>
    <e v="#DIV/0!"/>
    <m/>
  </r>
  <r>
    <s v="E01501"/>
    <s v="Hudson Liu"/>
    <s v="Engineering Manager"/>
    <x v="5"/>
    <s v="Speciality Products"/>
    <x v="1"/>
    <x v="1"/>
    <n v="34"/>
    <d v="2017-11-16T00:00:00"/>
    <x v="160"/>
    <n v="0.15"/>
    <x v="0"/>
    <s v="Miami"/>
    <s v=""/>
    <m/>
    <e v="#DIV/0!"/>
    <m/>
  </r>
  <r>
    <s v="E01141"/>
    <s v="Gianna Williams"/>
    <s v="Quality Engineer"/>
    <x v="5"/>
    <s v="Research &amp; Development"/>
    <x v="0"/>
    <x v="0"/>
    <n v="27"/>
    <d v="2021-01-28T00:00:00"/>
    <x v="161"/>
    <n v="0"/>
    <x v="0"/>
    <s v="Chicago"/>
    <s v=""/>
    <m/>
    <e v="#DIV/0!"/>
    <m/>
  </r>
  <r>
    <s v="E02254"/>
    <s v="Jaxson Sandoval"/>
    <s v="Sr. Analyst"/>
    <x v="2"/>
    <s v="Speciality Products"/>
    <x v="1"/>
    <x v="3"/>
    <n v="61"/>
    <d v="2017-05-03T00:00:00"/>
    <x v="162"/>
    <n v="0"/>
    <x v="2"/>
    <s v="Sao Paulo"/>
    <s v=""/>
    <m/>
    <e v="#DIV/0!"/>
    <m/>
  </r>
  <r>
    <s v="E04504"/>
    <s v="Jameson Alvarado"/>
    <s v="Enterprise Architect"/>
    <x v="0"/>
    <s v="Manufacturing"/>
    <x v="1"/>
    <x v="3"/>
    <n v="47"/>
    <d v="1999-03-14T00:00:00"/>
    <x v="163"/>
    <n v="0"/>
    <x v="2"/>
    <s v="Sao Paulo"/>
    <s v=""/>
    <m/>
    <e v="#DIV/0!"/>
    <m/>
  </r>
  <r>
    <s v="E03394"/>
    <s v="Joseph Ly"/>
    <s v="Vice President"/>
    <x v="6"/>
    <s v="Speciality Products"/>
    <x v="1"/>
    <x v="1"/>
    <n v="40"/>
    <d v="2009-02-28T00:00:00"/>
    <x v="164"/>
    <n v="0.31"/>
    <x v="1"/>
    <s v="Chongqing"/>
    <s v=""/>
    <m/>
    <e v="#DIV/0!"/>
    <m/>
  </r>
  <r>
    <s v="E02942"/>
    <s v="Daniel Richardson"/>
    <s v="Director"/>
    <x v="5"/>
    <s v="Speciality Products"/>
    <x v="1"/>
    <x v="2"/>
    <n v="30"/>
    <d v="2018-05-20T00:00:00"/>
    <x v="165"/>
    <n v="0.28999999999999998"/>
    <x v="0"/>
    <s v="Austin"/>
    <s v=""/>
    <m/>
    <e v="#DIV/0!"/>
    <m/>
  </r>
  <r>
    <s v="E04130"/>
    <s v="Elias Figueroa"/>
    <s v="Sr. Manger"/>
    <x v="1"/>
    <s v="Corporate"/>
    <x v="1"/>
    <x v="3"/>
    <n v="45"/>
    <d v="2021-12-24T00:00:00"/>
    <x v="166"/>
    <n v="0.15"/>
    <x v="0"/>
    <s v="Phoenix"/>
    <s v=""/>
    <m/>
    <e v="#DIV/0!"/>
    <m/>
  </r>
  <r>
    <s v="E02848"/>
    <s v="Emma Brooks"/>
    <s v="Sr. Account Representative"/>
    <x v="2"/>
    <s v="Research &amp; Development"/>
    <x v="0"/>
    <x v="2"/>
    <n v="30"/>
    <d v="2016-12-18T00:00:00"/>
    <x v="167"/>
    <n v="0"/>
    <x v="0"/>
    <s v="Austin"/>
    <s v=""/>
    <m/>
    <e v="#DIV/0!"/>
    <m/>
  </r>
  <r>
    <s v="E00085"/>
    <s v="Isla Wong"/>
    <s v="Vice President"/>
    <x v="3"/>
    <s v="Corporate"/>
    <x v="0"/>
    <x v="1"/>
    <n v="56"/>
    <d v="2014-03-16T00:00:00"/>
    <x v="168"/>
    <n v="0.4"/>
    <x v="0"/>
    <s v="Austin"/>
    <s v=""/>
    <m/>
    <e v="#DIV/0!"/>
    <m/>
  </r>
  <r>
    <s v="E03956"/>
    <s v="Everly Walker"/>
    <s v="Sr. Manger"/>
    <x v="2"/>
    <s v="Research &amp; Development"/>
    <x v="0"/>
    <x v="2"/>
    <n v="62"/>
    <d v="1999-08-02T00:00:00"/>
    <x v="169"/>
    <n v="0.14000000000000001"/>
    <x v="0"/>
    <s v="Austin"/>
    <s v=""/>
    <m/>
    <e v="#DIV/0!"/>
    <m/>
  </r>
  <r>
    <s v="E00672"/>
    <s v="Mila Pena"/>
    <s v="Sr. Business Partner"/>
    <x v="4"/>
    <s v="Manufacturing"/>
    <x v="0"/>
    <x v="3"/>
    <n v="45"/>
    <d v="2007-12-21T00:00:00"/>
    <x v="170"/>
    <n v="0"/>
    <x v="2"/>
    <s v="Manaus"/>
    <s v=""/>
    <m/>
    <e v="#DIV/0!"/>
    <m/>
  </r>
  <r>
    <s v="E04618"/>
    <s v="Mason Zhao"/>
    <s v="Technical Architect"/>
    <x v="0"/>
    <s v="Research &amp; Development"/>
    <x v="1"/>
    <x v="1"/>
    <n v="46"/>
    <d v="2021-10-26T00:00:00"/>
    <x v="171"/>
    <n v="0"/>
    <x v="1"/>
    <s v="Chongqing"/>
    <s v=""/>
    <m/>
    <e v="#DIV/0!"/>
    <m/>
  </r>
  <r>
    <s v="E03506"/>
    <s v="Jaxson Mai"/>
    <s v="Vice President"/>
    <x v="4"/>
    <s v="Research &amp; Development"/>
    <x v="1"/>
    <x v="1"/>
    <n v="48"/>
    <d v="2014-03-08T00:00:00"/>
    <x v="172"/>
    <n v="0.39"/>
    <x v="0"/>
    <s v="Austin"/>
    <s v=""/>
    <m/>
    <e v="#DIV/0!"/>
    <m/>
  </r>
  <r>
    <s v="E00568"/>
    <s v="Ava Garza"/>
    <s v="Director"/>
    <x v="3"/>
    <s v="Manufacturing"/>
    <x v="0"/>
    <x v="3"/>
    <n v="27"/>
    <d v="2018-06-25T00:00:00"/>
    <x v="173"/>
    <n v="0.21"/>
    <x v="0"/>
    <s v="Phoenix"/>
    <s v=""/>
    <m/>
    <e v="#DIV/0!"/>
    <m/>
  </r>
  <r>
    <s v="E00535"/>
    <s v="Nathan Mendez"/>
    <s v="Manager"/>
    <x v="0"/>
    <s v="Speciality Products"/>
    <x v="1"/>
    <x v="3"/>
    <n v="53"/>
    <d v="2006-10-31T00:00:00"/>
    <x v="174"/>
    <n v="0.1"/>
    <x v="0"/>
    <s v="Austin"/>
    <s v=""/>
    <m/>
    <e v="#DIV/0!"/>
    <m/>
  </r>
  <r>
    <s v="E04630"/>
    <s v="Maria Griffin"/>
    <s v="Manager"/>
    <x v="6"/>
    <s v="Manufacturing"/>
    <x v="0"/>
    <x v="2"/>
    <n v="59"/>
    <d v="2007-04-25T00:00:00"/>
    <x v="175"/>
    <n v="0.05"/>
    <x v="0"/>
    <s v="Miami"/>
    <s v=""/>
    <m/>
    <e v="#DIV/0!"/>
    <m/>
  </r>
  <r>
    <s v="E00874"/>
    <s v="Alexander Choi"/>
    <s v="Manager"/>
    <x v="6"/>
    <s v="Research &amp; Development"/>
    <x v="1"/>
    <x v="1"/>
    <n v="55"/>
    <d v="1994-09-18T00:00:00"/>
    <x v="176"/>
    <n v="0.1"/>
    <x v="0"/>
    <s v="Chicago"/>
    <s v=""/>
    <m/>
    <e v="#DIV/0!"/>
    <m/>
  </r>
  <r>
    <s v="E01546"/>
    <s v="Maria Hong"/>
    <s v="Vice President"/>
    <x v="1"/>
    <s v="Speciality Products"/>
    <x v="0"/>
    <x v="1"/>
    <n v="43"/>
    <d v="2005-07-31T00:00:00"/>
    <x v="177"/>
    <n v="0.31"/>
    <x v="1"/>
    <s v="Chongqing"/>
    <s v=""/>
    <m/>
    <e v="#DIV/0!"/>
    <m/>
  </r>
  <r>
    <s v="E00941"/>
    <s v="Sophie Ali"/>
    <s v="Analyst"/>
    <x v="1"/>
    <s v="Manufacturing"/>
    <x v="0"/>
    <x v="1"/>
    <n v="55"/>
    <d v="2002-03-28T00:00:00"/>
    <x v="178"/>
    <n v="0"/>
    <x v="0"/>
    <s v="Columbus"/>
    <s v=""/>
    <m/>
    <e v="#DIV/0!"/>
    <m/>
  </r>
  <r>
    <s v="E03446"/>
    <s v="Julian Ross"/>
    <s v="Manager"/>
    <x v="6"/>
    <s v="Research &amp; Development"/>
    <x v="1"/>
    <x v="2"/>
    <n v="51"/>
    <d v="2020-07-02T00:00:00"/>
    <x v="179"/>
    <n v="0.08"/>
    <x v="0"/>
    <s v="Miami"/>
    <s v=""/>
    <m/>
    <e v="#DIV/0!"/>
    <m/>
  </r>
  <r>
    <s v="E01361"/>
    <s v="Emma Hill"/>
    <s v="IT Coordinator"/>
    <x v="0"/>
    <s v="Manufacturing"/>
    <x v="0"/>
    <x v="2"/>
    <n v="54"/>
    <d v="2016-12-27T00:00:00"/>
    <x v="180"/>
    <n v="0"/>
    <x v="0"/>
    <s v="Miami"/>
    <s v=""/>
    <m/>
    <e v="#DIV/0!"/>
    <m/>
  </r>
  <r>
    <s v="E01631"/>
    <s v="Leilani Yee"/>
    <s v="Sr. Analyst"/>
    <x v="6"/>
    <s v="Speciality Products"/>
    <x v="0"/>
    <x v="1"/>
    <n v="47"/>
    <d v="2017-07-12T00:00:00"/>
    <x v="181"/>
    <n v="0"/>
    <x v="1"/>
    <s v="Chengdu"/>
    <s v=""/>
    <m/>
    <e v="#DIV/0!"/>
    <m/>
  </r>
  <r>
    <s v="E03719"/>
    <s v="Jack Brown"/>
    <s v="Analyst"/>
    <x v="6"/>
    <s v="Corporate"/>
    <x v="1"/>
    <x v="2"/>
    <n v="55"/>
    <d v="2004-12-07T00:00:00"/>
    <x v="182"/>
    <n v="0"/>
    <x v="0"/>
    <s v="Phoenix"/>
    <s v=""/>
    <m/>
    <e v="#DIV/0!"/>
    <m/>
  </r>
  <r>
    <s v="E03269"/>
    <s v="Charlotte Chu"/>
    <s v="Network Engineer"/>
    <x v="0"/>
    <s v="Manufacturing"/>
    <x v="0"/>
    <x v="1"/>
    <n v="50"/>
    <d v="2001-01-23T00:00:00"/>
    <x v="183"/>
    <n v="0"/>
    <x v="1"/>
    <s v="Chengdu"/>
    <s v=""/>
    <m/>
    <e v="#DIV/0!"/>
    <m/>
  </r>
  <r>
    <s v="E01037"/>
    <s v="Jeremiah Chu"/>
    <s v="IT Systems Architect"/>
    <x v="0"/>
    <s v="Research &amp; Development"/>
    <x v="1"/>
    <x v="1"/>
    <n v="31"/>
    <d v="2020-09-12T00:00:00"/>
    <x v="184"/>
    <n v="0"/>
    <x v="1"/>
    <s v="Shanghai"/>
    <s v=""/>
    <m/>
    <e v="#DIV/0!"/>
    <m/>
  </r>
  <r>
    <s v="E00671"/>
    <s v="Miles Cho"/>
    <s v="Systems Analyst"/>
    <x v="0"/>
    <s v="Speciality Products"/>
    <x v="1"/>
    <x v="1"/>
    <n v="47"/>
    <d v="1999-03-10T00:00:00"/>
    <x v="185"/>
    <n v="0"/>
    <x v="1"/>
    <s v="Beijing"/>
    <s v=""/>
    <m/>
    <e v="#DIV/0!"/>
    <m/>
  </r>
  <r>
    <s v="E02216"/>
    <s v="Caleb Marquez"/>
    <s v="IT Systems Architect"/>
    <x v="0"/>
    <s v="Research &amp; Development"/>
    <x v="1"/>
    <x v="3"/>
    <n v="29"/>
    <d v="2019-10-15T00:00:00"/>
    <x v="186"/>
    <n v="0"/>
    <x v="2"/>
    <s v="Rio de Janerio"/>
    <s v=""/>
    <m/>
    <e v="#DIV/0!"/>
    <m/>
  </r>
  <r>
    <s v="E02803"/>
    <s v="Eli Soto"/>
    <s v="Analyst"/>
    <x v="6"/>
    <s v="Speciality Products"/>
    <x v="1"/>
    <x v="3"/>
    <n v="38"/>
    <d v="2016-05-02T00:00:00"/>
    <x v="187"/>
    <n v="0"/>
    <x v="2"/>
    <s v="Rio de Janerio"/>
    <s v=""/>
    <m/>
    <e v="#DIV/0!"/>
    <m/>
  </r>
  <r>
    <s v="E01584"/>
    <s v="Carter Mejia"/>
    <s v="Sr. Manger"/>
    <x v="4"/>
    <s v="Research &amp; Development"/>
    <x v="1"/>
    <x v="3"/>
    <n v="29"/>
    <d v="2019-05-09T00:00:00"/>
    <x v="188"/>
    <n v="0.15"/>
    <x v="2"/>
    <s v="Sao Paulo"/>
    <s v=""/>
    <m/>
    <e v="#DIV/0!"/>
    <m/>
  </r>
  <r>
    <s v="E02489"/>
    <s v="Ethan Clark"/>
    <s v="Sr. Business Partner"/>
    <x v="4"/>
    <s v="Manufacturing"/>
    <x v="1"/>
    <x v="2"/>
    <n v="33"/>
    <d v="2017-08-04T00:00:00"/>
    <x v="189"/>
    <n v="0"/>
    <x v="0"/>
    <s v="Columbus"/>
    <s v=""/>
    <m/>
    <e v="#DIV/0!"/>
    <m/>
  </r>
  <r>
    <s v="E03189"/>
    <s v="Asher Jackson"/>
    <s v="Sr. Manger"/>
    <x v="2"/>
    <s v="Speciality Products"/>
    <x v="1"/>
    <x v="2"/>
    <n v="50"/>
    <d v="2003-03-25T00:00:00"/>
    <x v="190"/>
    <n v="0.13"/>
    <x v="0"/>
    <s v="Columbus"/>
    <s v=""/>
    <m/>
    <e v="#DIV/0!"/>
    <m/>
  </r>
  <r>
    <s v="E03560"/>
    <s v="Ayla Ng"/>
    <s v="Account Representative"/>
    <x v="2"/>
    <s v="Manufacturing"/>
    <x v="0"/>
    <x v="1"/>
    <n v="46"/>
    <d v="2004-03-20T00:00:00"/>
    <x v="191"/>
    <n v="0"/>
    <x v="1"/>
    <s v="Beijing"/>
    <s v=""/>
    <m/>
    <e v="#DIV/0!"/>
    <m/>
  </r>
  <r>
    <s v="E00769"/>
    <s v="Jose Kang"/>
    <s v="Engineering Manager"/>
    <x v="5"/>
    <s v="Corporate"/>
    <x v="1"/>
    <x v="1"/>
    <n v="57"/>
    <d v="1999-04-25T00:00:00"/>
    <x v="192"/>
    <n v="0.1"/>
    <x v="1"/>
    <s v="Shanghai"/>
    <s v=""/>
    <m/>
    <e v="#DIV/0!"/>
    <m/>
  </r>
  <r>
    <s v="E02791"/>
    <s v="Aubrey Romero"/>
    <s v="Director"/>
    <x v="2"/>
    <s v="Corporate"/>
    <x v="0"/>
    <x v="3"/>
    <n v="49"/>
    <d v="1998-04-02T00:00:00"/>
    <x v="193"/>
    <n v="0.3"/>
    <x v="0"/>
    <s v="Phoenix"/>
    <s v=""/>
    <m/>
    <e v="#DIV/0!"/>
    <m/>
  </r>
  <r>
    <s v="E02333"/>
    <s v="Jaxson Wright"/>
    <s v="Service Desk Analyst"/>
    <x v="0"/>
    <s v="Manufacturing"/>
    <x v="1"/>
    <x v="0"/>
    <n v="54"/>
    <d v="2010-12-28T00:00:00"/>
    <x v="194"/>
    <n v="0"/>
    <x v="0"/>
    <s v="Columbus"/>
    <s v=""/>
    <m/>
    <e v="#DIV/0!"/>
    <m/>
  </r>
  <r>
    <s v="E01002"/>
    <s v="Elias Ali"/>
    <s v="Manager"/>
    <x v="2"/>
    <s v="Corporate"/>
    <x v="1"/>
    <x v="1"/>
    <n v="28"/>
    <d v="2021-03-19T00:00:00"/>
    <x v="195"/>
    <n v="0.06"/>
    <x v="1"/>
    <s v="Shanghai"/>
    <s v=""/>
    <m/>
    <e v="#DIV/0!"/>
    <m/>
  </r>
  <r>
    <s v="E03520"/>
    <s v="Nolan Pena"/>
    <s v="Analyst"/>
    <x v="6"/>
    <s v="Manufacturing"/>
    <x v="1"/>
    <x v="3"/>
    <n v="30"/>
    <d v="2018-06-21T00:00:00"/>
    <x v="196"/>
    <n v="0"/>
    <x v="2"/>
    <s v="Sao Paulo"/>
    <s v=""/>
    <m/>
    <e v="#DIV/0!"/>
    <m/>
  </r>
  <r>
    <s v="E00752"/>
    <s v="Luna Liu"/>
    <s v="Vice President"/>
    <x v="2"/>
    <s v="Manufacturing"/>
    <x v="0"/>
    <x v="1"/>
    <n v="36"/>
    <d v="2014-02-22T00:00:00"/>
    <x v="197"/>
    <n v="0.3"/>
    <x v="1"/>
    <s v="Shanghai"/>
    <s v=""/>
    <m/>
    <e v="#DIV/0!"/>
    <m/>
  </r>
  <r>
    <s v="E00233"/>
    <s v="Brooklyn Reyes"/>
    <s v="Service Desk Analyst"/>
    <x v="0"/>
    <s v="Manufacturing"/>
    <x v="0"/>
    <x v="3"/>
    <n v="36"/>
    <d v="2019-12-19T00:00:00"/>
    <x v="198"/>
    <n v="0"/>
    <x v="0"/>
    <s v="Columbus"/>
    <s v=""/>
    <m/>
    <e v="#DIV/0!"/>
    <m/>
  </r>
  <r>
    <s v="E02639"/>
    <s v="Hadley Parker"/>
    <s v="Vice President"/>
    <x v="6"/>
    <s v="Corporate"/>
    <x v="0"/>
    <x v="0"/>
    <n v="30"/>
    <d v="2016-09-21T00:00:00"/>
    <x v="199"/>
    <n v="0.32"/>
    <x v="0"/>
    <s v="Columbus"/>
    <d v="2017-09-25T00:00:00"/>
    <m/>
    <e v="#DIV/0!"/>
    <m/>
  </r>
  <r>
    <s v="E00697"/>
    <s v="Jonathan Chavez"/>
    <s v="System Administrator "/>
    <x v="0"/>
    <s v="Manufacturing"/>
    <x v="1"/>
    <x v="3"/>
    <n v="29"/>
    <d v="2017-05-11T00:00:00"/>
    <x v="200"/>
    <n v="0"/>
    <x v="0"/>
    <s v="Seattle"/>
    <s v=""/>
    <m/>
    <e v="#DIV/0!"/>
    <m/>
  </r>
  <r>
    <s v="E02183"/>
    <s v="Sarah Ayala"/>
    <s v="Analyst"/>
    <x v="2"/>
    <s v="Corporate"/>
    <x v="0"/>
    <x v="3"/>
    <n v="47"/>
    <d v="2015-06-09T00:00:00"/>
    <x v="201"/>
    <n v="0"/>
    <x v="0"/>
    <s v="Seattle"/>
    <s v=""/>
    <m/>
    <e v="#DIV/0!"/>
    <m/>
  </r>
  <r>
    <s v="E00715"/>
    <s v="Elijah Kang"/>
    <s v="Vice President"/>
    <x v="5"/>
    <s v="Manufacturing"/>
    <x v="1"/>
    <x v="1"/>
    <n v="35"/>
    <d v="2011-10-10T00:00:00"/>
    <x v="202"/>
    <n v="0.39"/>
    <x v="0"/>
    <s v="Seattle"/>
    <s v=""/>
    <m/>
    <e v="#DIV/0!"/>
    <m/>
  </r>
  <r>
    <s v="E04288"/>
    <s v="Ella White"/>
    <s v="Development Engineer"/>
    <x v="5"/>
    <s v="Manufacturing"/>
    <x v="0"/>
    <x v="2"/>
    <n v="25"/>
    <d v="2020-01-20T00:00:00"/>
    <x v="203"/>
    <n v="0"/>
    <x v="0"/>
    <s v="Phoenix"/>
    <s v=""/>
    <m/>
    <e v="#DIV/0!"/>
    <m/>
  </r>
  <r>
    <s v="E02421"/>
    <s v="Jordan Truong"/>
    <s v="Director"/>
    <x v="5"/>
    <s v="Speciality Products"/>
    <x v="1"/>
    <x v="1"/>
    <n v="45"/>
    <d v="2014-08-28T00:00:00"/>
    <x v="204"/>
    <n v="0.22"/>
    <x v="0"/>
    <s v="Miami"/>
    <s v=""/>
    <m/>
    <e v="#DIV/0!"/>
    <m/>
  </r>
  <r>
    <s v="E00523"/>
    <s v="Daniel Jordan"/>
    <s v="Network Administrator"/>
    <x v="0"/>
    <s v="Corporate"/>
    <x v="1"/>
    <x v="2"/>
    <n v="58"/>
    <d v="1993-07-26T00:00:00"/>
    <x v="205"/>
    <n v="0"/>
    <x v="0"/>
    <s v="Phoenix"/>
    <s v=""/>
    <m/>
    <e v="#DIV/0!"/>
    <m/>
  </r>
  <r>
    <s v="E03615"/>
    <s v="Daniel Dixon"/>
    <s v="Operations Engineer"/>
    <x v="5"/>
    <s v="Speciality Products"/>
    <x v="1"/>
    <x v="2"/>
    <n v="51"/>
    <d v="1999-10-09T00:00:00"/>
    <x v="206"/>
    <n v="0"/>
    <x v="0"/>
    <s v="Austin"/>
    <s v=""/>
    <m/>
    <e v="#DIV/0!"/>
    <m/>
  </r>
  <r>
    <s v="E02761"/>
    <s v="Luca Duong"/>
    <s v="Manager"/>
    <x v="4"/>
    <s v="Research &amp; Development"/>
    <x v="1"/>
    <x v="1"/>
    <n v="48"/>
    <d v="2004-06-30T00:00:00"/>
    <x v="207"/>
    <n v="7.0000000000000007E-2"/>
    <x v="1"/>
    <s v="Chengdu"/>
    <s v=""/>
    <m/>
    <e v="#DIV/0!"/>
    <m/>
  </r>
  <r>
    <s v="E02121"/>
    <s v="Levi Brown"/>
    <s v="Sr. Analyst"/>
    <x v="2"/>
    <s v="Corporate"/>
    <x v="1"/>
    <x v="0"/>
    <n v="36"/>
    <d v="2021-12-26T00:00:00"/>
    <x v="208"/>
    <n v="0"/>
    <x v="0"/>
    <s v="Chicago"/>
    <s v=""/>
    <m/>
    <e v="#DIV/0!"/>
    <m/>
  </r>
  <r>
    <s v="E01486"/>
    <s v="Mason Cho"/>
    <s v="Vice President"/>
    <x v="3"/>
    <s v="Research &amp; Development"/>
    <x v="1"/>
    <x v="1"/>
    <n v="59"/>
    <d v="2011-05-18T00:00:00"/>
    <x v="209"/>
    <n v="0.4"/>
    <x v="0"/>
    <s v="Chicago"/>
    <s v=""/>
    <m/>
    <e v="#DIV/0!"/>
    <m/>
  </r>
  <r>
    <s v="E00725"/>
    <s v="Nova Herrera"/>
    <s v="Account Representative"/>
    <x v="2"/>
    <s v="Speciality Products"/>
    <x v="0"/>
    <x v="3"/>
    <n v="45"/>
    <d v="2014-05-10T00:00:00"/>
    <x v="210"/>
    <n v="0"/>
    <x v="2"/>
    <s v="Sao Paulo"/>
    <s v=""/>
    <m/>
    <e v="#DIV/0!"/>
    <m/>
  </r>
  <r>
    <s v="E03027"/>
    <s v="Elijah Watson"/>
    <s v="Sr. Manger"/>
    <x v="2"/>
    <s v="Manufacturing"/>
    <x v="1"/>
    <x v="2"/>
    <n v="29"/>
    <d v="2017-03-16T00:00:00"/>
    <x v="211"/>
    <n v="0.15"/>
    <x v="0"/>
    <s v="Seattle"/>
    <s v=""/>
    <m/>
    <e v="#DIV/0!"/>
    <m/>
  </r>
  <r>
    <s v="E03689"/>
    <s v="Wesley Gray"/>
    <s v="Sr. Analyst"/>
    <x v="3"/>
    <s v="Speciality Products"/>
    <x v="1"/>
    <x v="2"/>
    <n v="62"/>
    <d v="2003-04-22T00:00:00"/>
    <x v="212"/>
    <n v="0"/>
    <x v="0"/>
    <s v="Seattle"/>
    <s v=""/>
    <m/>
    <e v="#DIV/0!"/>
    <m/>
  </r>
  <r>
    <s v="E01986"/>
    <s v="Wesley Sharma"/>
    <s v="Manager"/>
    <x v="0"/>
    <s v="Corporate"/>
    <x v="1"/>
    <x v="1"/>
    <n v="51"/>
    <d v="1994-02-23T00:00:00"/>
    <x v="213"/>
    <n v="0.05"/>
    <x v="1"/>
    <s v="Shanghai"/>
    <s v=""/>
    <m/>
    <e v="#DIV/0!"/>
    <m/>
  </r>
  <r>
    <s v="E01286"/>
    <s v="Mateo Mendez"/>
    <s v="Development Engineer"/>
    <x v="5"/>
    <s v="Research &amp; Development"/>
    <x v="1"/>
    <x v="3"/>
    <n v="47"/>
    <d v="1998-07-14T00:00:00"/>
    <x v="214"/>
    <n v="0"/>
    <x v="0"/>
    <s v="Austin"/>
    <s v=""/>
    <m/>
    <e v="#DIV/0!"/>
    <m/>
  </r>
  <r>
    <s v="E01409"/>
    <s v="Jose Molina"/>
    <s v="Controls Engineer"/>
    <x v="5"/>
    <s v="Manufacturing"/>
    <x v="1"/>
    <x v="3"/>
    <n v="40"/>
    <d v="2008-02-28T00:00:00"/>
    <x v="215"/>
    <n v="0"/>
    <x v="2"/>
    <s v="Manaus"/>
    <s v=""/>
    <m/>
    <e v="#DIV/0!"/>
    <m/>
  </r>
  <r>
    <s v="E00626"/>
    <s v="Luna Simmons"/>
    <s v="Sr. Analyst"/>
    <x v="1"/>
    <s v="Corporate"/>
    <x v="0"/>
    <x v="2"/>
    <n v="28"/>
    <d v="2020-09-04T00:00:00"/>
    <x v="216"/>
    <n v="0"/>
    <x v="0"/>
    <s v="Chicago"/>
    <s v=""/>
    <m/>
    <e v="#DIV/0!"/>
    <m/>
  </r>
  <r>
    <s v="E04342"/>
    <s v="Samantha Barnes"/>
    <s v="Vice President"/>
    <x v="6"/>
    <s v="Speciality Products"/>
    <x v="0"/>
    <x v="2"/>
    <n v="29"/>
    <d v="2017-01-05T00:00:00"/>
    <x v="217"/>
    <n v="0.37"/>
    <x v="0"/>
    <s v="Columbus"/>
    <s v=""/>
    <m/>
    <e v="#DIV/0!"/>
    <m/>
  </r>
  <r>
    <s v="E03904"/>
    <s v="Hunter Ortiz"/>
    <s v="Sr. Analyst"/>
    <x v="1"/>
    <s v="Corporate"/>
    <x v="1"/>
    <x v="3"/>
    <n v="46"/>
    <d v="2013-01-20T00:00:00"/>
    <x v="218"/>
    <n v="0"/>
    <x v="2"/>
    <s v="Rio de Janerio"/>
    <s v=""/>
    <m/>
    <e v="#DIV/0!"/>
    <m/>
  </r>
  <r>
    <s v="E01291"/>
    <s v="Thomas Aguilar"/>
    <s v="Sr. Account Representative"/>
    <x v="2"/>
    <s v="Speciality Products"/>
    <x v="1"/>
    <x v="3"/>
    <n v="45"/>
    <d v="2021-02-10T00:00:00"/>
    <x v="219"/>
    <n v="0"/>
    <x v="0"/>
    <s v="Phoenix"/>
    <s v=""/>
    <m/>
    <e v="#DIV/0!"/>
    <m/>
  </r>
  <r>
    <s v="E00917"/>
    <s v="Skylar Bell"/>
    <s v="Vice President"/>
    <x v="5"/>
    <s v="Manufacturing"/>
    <x v="0"/>
    <x v="2"/>
    <n v="30"/>
    <d v="2018-03-06T00:00:00"/>
    <x v="220"/>
    <n v="0.36"/>
    <x v="0"/>
    <s v="Columbus"/>
    <s v=""/>
    <m/>
    <e v="#DIV/0!"/>
    <m/>
  </r>
  <r>
    <s v="E01484"/>
    <s v="Anna Zhu"/>
    <s v="Service Desk Analyst"/>
    <x v="0"/>
    <s v="Manufacturing"/>
    <x v="0"/>
    <x v="1"/>
    <n v="48"/>
    <d v="2003-08-22T00:00:00"/>
    <x v="221"/>
    <n v="0"/>
    <x v="1"/>
    <s v="Beijing"/>
    <s v=""/>
    <m/>
    <e v="#DIV/0!"/>
    <m/>
  </r>
  <r>
    <s v="E03864"/>
    <s v="Ella Hunter"/>
    <s v="Analyst"/>
    <x v="1"/>
    <s v="Manufacturing"/>
    <x v="0"/>
    <x v="2"/>
    <n v="51"/>
    <d v="2017-01-18T00:00:00"/>
    <x v="222"/>
    <n v="0"/>
    <x v="0"/>
    <s v="Columbus"/>
    <s v=""/>
    <m/>
    <e v="#DIV/0!"/>
    <m/>
  </r>
  <r>
    <s v="E00488"/>
    <s v="Emery Hunter"/>
    <s v="Sr. Analyst"/>
    <x v="2"/>
    <s v="Corporate"/>
    <x v="0"/>
    <x v="2"/>
    <n v="28"/>
    <d v="2021-07-03T00:00:00"/>
    <x v="223"/>
    <n v="0"/>
    <x v="0"/>
    <s v="Phoenix"/>
    <s v=""/>
    <m/>
    <e v="#DIV/0!"/>
    <m/>
  </r>
  <r>
    <s v="E02227"/>
    <s v="Sofia Parker"/>
    <s v="Cloud Infrastructure Architect"/>
    <x v="0"/>
    <s v="Manufacturing"/>
    <x v="0"/>
    <x v="2"/>
    <n v="36"/>
    <d v="2014-05-30T00:00:00"/>
    <x v="224"/>
    <n v="0"/>
    <x v="0"/>
    <s v="Chicago"/>
    <s v=""/>
    <m/>
    <e v="#DIV/0!"/>
    <m/>
  </r>
  <r>
    <s v="E04802"/>
    <s v="Lucy Fong"/>
    <s v="Sr. Account Representative"/>
    <x v="2"/>
    <s v="Corporate"/>
    <x v="0"/>
    <x v="1"/>
    <n v="40"/>
    <d v="2011-01-20T00:00:00"/>
    <x v="225"/>
    <n v="0"/>
    <x v="1"/>
    <s v="Chengdu"/>
    <s v=""/>
    <m/>
    <e v="#DIV/0!"/>
    <m/>
  </r>
  <r>
    <s v="E01970"/>
    <s v="Vivian Barnes"/>
    <s v="Director"/>
    <x v="4"/>
    <s v="Research &amp; Development"/>
    <x v="0"/>
    <x v="2"/>
    <n v="51"/>
    <d v="2021-03-28T00:00:00"/>
    <x v="226"/>
    <n v="0.19"/>
    <x v="0"/>
    <s v="Phoenix"/>
    <s v=""/>
    <m/>
    <e v="#DIV/0!"/>
    <m/>
  </r>
  <r>
    <s v="E02813"/>
    <s v="Kai Chow"/>
    <s v="Engineering Manager"/>
    <x v="5"/>
    <s v="Corporate"/>
    <x v="1"/>
    <x v="1"/>
    <n v="45"/>
    <d v="2001-04-12T00:00:00"/>
    <x v="227"/>
    <n v="0.15"/>
    <x v="0"/>
    <s v="Austin"/>
    <d v="2010-01-15T00:00:00"/>
    <m/>
    <e v="#DIV/0!"/>
    <m/>
  </r>
  <r>
    <s v="E02031"/>
    <s v="Melody Cooper"/>
    <s v="Development Engineer"/>
    <x v="5"/>
    <s v="Research &amp; Development"/>
    <x v="0"/>
    <x v="2"/>
    <n v="44"/>
    <d v="2009-09-04T00:00:00"/>
    <x v="228"/>
    <n v="0"/>
    <x v="0"/>
    <s v="Austin"/>
    <s v=""/>
    <m/>
    <e v="#DIV/0!"/>
    <m/>
  </r>
  <r>
    <s v="E03252"/>
    <s v="James Bui"/>
    <s v="Manager"/>
    <x v="1"/>
    <s v="Manufacturing"/>
    <x v="1"/>
    <x v="1"/>
    <n v="64"/>
    <d v="1998-07-20T00:00:00"/>
    <x v="229"/>
    <n v="0.09"/>
    <x v="1"/>
    <s v="Chongqing"/>
    <s v=""/>
    <m/>
    <e v="#DIV/0!"/>
    <m/>
  </r>
  <r>
    <s v="E04871"/>
    <s v="Liam Grant"/>
    <s v="Sr. Business Partner"/>
    <x v="4"/>
    <s v="Research &amp; Development"/>
    <x v="1"/>
    <x v="2"/>
    <n v="30"/>
    <d v="2015-03-15T00:00:00"/>
    <x v="230"/>
    <n v="0"/>
    <x v="0"/>
    <s v="Phoenix"/>
    <s v=""/>
    <m/>
    <e v="#DIV/0!"/>
    <m/>
  </r>
  <r>
    <s v="E03547"/>
    <s v="Owen Han"/>
    <s v="Analyst"/>
    <x v="3"/>
    <s v="Corporate"/>
    <x v="1"/>
    <x v="1"/>
    <n v="28"/>
    <d v="2017-05-12T00:00:00"/>
    <x v="231"/>
    <n v="0"/>
    <x v="1"/>
    <s v="Chongqing"/>
    <s v=""/>
    <m/>
    <e v="#DIV/0!"/>
    <m/>
  </r>
  <r>
    <s v="E04742"/>
    <s v="Kinsley Vega"/>
    <s v="Vice President"/>
    <x v="3"/>
    <s v="Corporate"/>
    <x v="0"/>
    <x v="3"/>
    <n v="33"/>
    <d v="2020-12-16T00:00:00"/>
    <x v="232"/>
    <n v="0.4"/>
    <x v="2"/>
    <s v="Rio de Janerio"/>
    <s v=""/>
    <m/>
    <e v="#DIV/0!"/>
    <m/>
  </r>
  <r>
    <s v="E01070"/>
    <s v="Leonardo Martin"/>
    <s v="Manager"/>
    <x v="1"/>
    <s v="Speciality Products"/>
    <x v="1"/>
    <x v="0"/>
    <n v="51"/>
    <d v="1995-02-16T00:00:00"/>
    <x v="233"/>
    <n v="0.09"/>
    <x v="0"/>
    <s v="Chicago"/>
    <s v=""/>
    <m/>
    <e v="#DIV/0!"/>
    <m/>
  </r>
  <r>
    <s v="E04359"/>
    <s v="Greyson Lam"/>
    <s v="Vice President"/>
    <x v="3"/>
    <s v="Manufacturing"/>
    <x v="1"/>
    <x v="1"/>
    <n v="25"/>
    <d v="2021-02-08T00:00:00"/>
    <x v="234"/>
    <n v="0.31"/>
    <x v="0"/>
    <s v="Miami"/>
    <s v=""/>
    <m/>
    <e v="#DIV/0!"/>
    <m/>
  </r>
  <r>
    <s v="E03268"/>
    <s v="Emilia Rivera"/>
    <s v="Test Engineer"/>
    <x v="5"/>
    <s v="Research &amp; Development"/>
    <x v="0"/>
    <x v="3"/>
    <n v="42"/>
    <d v="2017-11-23T00:00:00"/>
    <x v="235"/>
    <n v="0"/>
    <x v="0"/>
    <s v="Miami"/>
    <s v=""/>
    <m/>
    <e v="#DIV/0!"/>
    <m/>
  </r>
  <r>
    <s v="E04035"/>
    <s v="Penelope Johnson"/>
    <s v="Sr. Analyst"/>
    <x v="6"/>
    <s v="Research &amp; Development"/>
    <x v="0"/>
    <x v="2"/>
    <n v="34"/>
    <d v="2012-06-25T00:00:00"/>
    <x v="236"/>
    <n v="0"/>
    <x v="0"/>
    <s v="Chicago"/>
    <d v="2013-06-05T00:00:00"/>
    <m/>
    <e v="#DIV/0!"/>
    <m/>
  </r>
  <r>
    <s v="E01221"/>
    <s v="Eva Figueroa"/>
    <s v="Analyst II"/>
    <x v="2"/>
    <s v="Research &amp; Development"/>
    <x v="0"/>
    <x v="3"/>
    <n v="48"/>
    <d v="2014-05-14T00:00:00"/>
    <x v="237"/>
    <n v="0"/>
    <x v="0"/>
    <s v="Seattle"/>
    <s v=""/>
    <m/>
    <e v="#DIV/0!"/>
    <m/>
  </r>
  <r>
    <s v="E00276"/>
    <s v="Ezekiel Jordan"/>
    <s v="Sr. Manger"/>
    <x v="3"/>
    <s v="Corporate"/>
    <x v="1"/>
    <x v="2"/>
    <n v="33"/>
    <d v="2013-02-10T00:00:00"/>
    <x v="238"/>
    <n v="0.14000000000000001"/>
    <x v="0"/>
    <s v="Columbus"/>
    <d v="2020-07-17T00:00:00"/>
    <m/>
    <e v="#DIV/0!"/>
    <m/>
  </r>
  <r>
    <s v="E01687"/>
    <s v="Luke Mai"/>
    <s v="HRIS Analyst"/>
    <x v="4"/>
    <s v="Research &amp; Development"/>
    <x v="1"/>
    <x v="1"/>
    <n v="41"/>
    <d v="2007-10-24T00:00:00"/>
    <x v="239"/>
    <n v="0"/>
    <x v="1"/>
    <s v="Beijing"/>
    <s v=""/>
    <m/>
    <e v="#DIV/0!"/>
    <m/>
  </r>
  <r>
    <s v="E02844"/>
    <s v="Charles Diaz"/>
    <s v="Sr. Manger"/>
    <x v="2"/>
    <s v="Corporate"/>
    <x v="1"/>
    <x v="3"/>
    <n v="55"/>
    <d v="2013-11-16T00:00:00"/>
    <x v="240"/>
    <n v="0.15"/>
    <x v="2"/>
    <s v="Sao Paulo"/>
    <s v=""/>
    <m/>
    <e v="#DIV/0!"/>
    <m/>
  </r>
  <r>
    <s v="E01263"/>
    <s v="Adam Espinoza"/>
    <s v="Test Engineer"/>
    <x v="5"/>
    <s v="Manufacturing"/>
    <x v="1"/>
    <x v="3"/>
    <n v="36"/>
    <d v="2009-04-09T00:00:00"/>
    <x v="241"/>
    <n v="0"/>
    <x v="0"/>
    <s v="Seattle"/>
    <s v=""/>
    <m/>
    <e v="#DIV/0!"/>
    <m/>
  </r>
  <r>
    <s v="E00119"/>
    <s v="Jack Maldonado"/>
    <s v="Director"/>
    <x v="5"/>
    <s v="Research &amp; Development"/>
    <x v="1"/>
    <x v="3"/>
    <n v="31"/>
    <d v="2020-08-26T00:00:00"/>
    <x v="242"/>
    <n v="0.22"/>
    <x v="2"/>
    <s v="Sao Paulo"/>
    <d v="2020-09-25T00:00:00"/>
    <m/>
    <e v="#DIV/0!"/>
    <m/>
  </r>
  <r>
    <s v="E03935"/>
    <s v="Cora Jiang"/>
    <s v="Vice President"/>
    <x v="0"/>
    <s v="Corporate"/>
    <x v="0"/>
    <x v="1"/>
    <n v="53"/>
    <d v="2008-04-30T00:00:00"/>
    <x v="243"/>
    <n v="0.3"/>
    <x v="0"/>
    <s v="Austin"/>
    <s v=""/>
    <m/>
    <e v="#DIV/0!"/>
    <m/>
  </r>
  <r>
    <s v="E00742"/>
    <s v="Cooper Mitchell"/>
    <s v="Manager"/>
    <x v="2"/>
    <s v="Speciality Products"/>
    <x v="1"/>
    <x v="2"/>
    <n v="43"/>
    <d v="2006-01-31T00:00:00"/>
    <x v="244"/>
    <n v="7.0000000000000007E-2"/>
    <x v="0"/>
    <s v="Seattle"/>
    <s v=""/>
    <m/>
    <e v="#DIV/0!"/>
    <m/>
  </r>
  <r>
    <s v="E02810"/>
    <s v="Layla Torres"/>
    <s v="Sr. Manger"/>
    <x v="1"/>
    <s v="Manufacturing"/>
    <x v="0"/>
    <x v="3"/>
    <n v="37"/>
    <d v="2013-02-24T00:00:00"/>
    <x v="245"/>
    <n v="0.11"/>
    <x v="2"/>
    <s v="Rio de Janerio"/>
    <s v=""/>
    <m/>
    <e v="#DIV/0!"/>
    <m/>
  </r>
  <r>
    <s v="E01860"/>
    <s v="Jack Edwards"/>
    <s v="Manager"/>
    <x v="6"/>
    <s v="Manufacturing"/>
    <x v="1"/>
    <x v="2"/>
    <n v="38"/>
    <d v="2008-04-06T00:00:00"/>
    <x v="246"/>
    <n v="0.06"/>
    <x v="0"/>
    <s v="Columbus"/>
    <s v=""/>
    <m/>
    <e v="#DIV/0!"/>
    <m/>
  </r>
  <r>
    <s v="E04890"/>
    <s v="Eleanor Chan"/>
    <s v="Sr. Manger"/>
    <x v="3"/>
    <s v="Manufacturing"/>
    <x v="0"/>
    <x v="1"/>
    <n v="49"/>
    <d v="2001-04-02T00:00:00"/>
    <x v="247"/>
    <n v="0.12"/>
    <x v="1"/>
    <s v="Shanghai"/>
    <s v=""/>
    <m/>
    <e v="#DIV/0!"/>
    <m/>
  </r>
  <r>
    <s v="E02285"/>
    <s v="Aria Xi"/>
    <s v="Director"/>
    <x v="2"/>
    <s v="Research &amp; Development"/>
    <x v="0"/>
    <x v="1"/>
    <n v="45"/>
    <d v="2002-03-01T00:00:00"/>
    <x v="248"/>
    <n v="0.16"/>
    <x v="0"/>
    <s v="Seattle"/>
    <s v=""/>
    <m/>
    <e v="#DIV/0!"/>
    <m/>
  </r>
  <r>
    <s v="E00842"/>
    <s v="John Vega"/>
    <s v="Vice President"/>
    <x v="1"/>
    <s v="Corporate"/>
    <x v="1"/>
    <x v="3"/>
    <n v="50"/>
    <d v="2004-01-18T00:00:00"/>
    <x v="249"/>
    <n v="0.35"/>
    <x v="2"/>
    <s v="Rio de Janerio"/>
    <s v=""/>
    <m/>
    <e v="#DIV/0!"/>
    <m/>
  </r>
  <r>
    <s v="E01271"/>
    <s v="Luke Munoz"/>
    <s v="Director"/>
    <x v="5"/>
    <s v="Speciality Products"/>
    <x v="1"/>
    <x v="3"/>
    <n v="64"/>
    <d v="2017-08-25T00:00:00"/>
    <x v="250"/>
    <n v="0.18"/>
    <x v="2"/>
    <s v="Manaus"/>
    <s v=""/>
    <m/>
    <e v="#DIV/0!"/>
    <m/>
  </r>
  <r>
    <s v="E01921"/>
    <s v="Sarah Daniels"/>
    <s v="Sr. Manger"/>
    <x v="3"/>
    <s v="Manufacturing"/>
    <x v="0"/>
    <x v="2"/>
    <n v="55"/>
    <d v="2011-01-09T00:00:00"/>
    <x v="251"/>
    <n v="0.1"/>
    <x v="0"/>
    <s v="Miami"/>
    <s v=""/>
    <m/>
    <e v="#DIV/0!"/>
    <m/>
  </r>
  <r>
    <s v="E03664"/>
    <s v="Aria Castro"/>
    <s v="Engineering Manager"/>
    <x v="5"/>
    <s v="Speciality Products"/>
    <x v="0"/>
    <x v="3"/>
    <n v="45"/>
    <d v="2014-03-14T00:00:00"/>
    <x v="252"/>
    <n v="0.11"/>
    <x v="2"/>
    <s v="Rio de Janerio"/>
    <s v=""/>
    <m/>
    <e v="#DIV/0!"/>
    <m/>
  </r>
  <r>
    <s v="E00813"/>
    <s v="Autumn Joseph"/>
    <s v="Enterprise Architect"/>
    <x v="0"/>
    <s v="Corporate"/>
    <x v="0"/>
    <x v="0"/>
    <n v="39"/>
    <d v="2018-05-09T00:00:00"/>
    <x v="253"/>
    <n v="0"/>
    <x v="0"/>
    <s v="Miami"/>
    <s v=""/>
    <m/>
    <e v="#DIV/0!"/>
    <m/>
  </r>
  <r>
    <s v="E00870"/>
    <s v="Evelyn Liang"/>
    <s v="Service Desk Analyst"/>
    <x v="0"/>
    <s v="Speciality Products"/>
    <x v="0"/>
    <x v="1"/>
    <n v="40"/>
    <d v="2013-06-26T00:00:00"/>
    <x v="254"/>
    <n v="0"/>
    <x v="0"/>
    <s v="Seattle"/>
    <s v=""/>
    <m/>
    <e v="#DIV/0!"/>
    <m/>
  </r>
  <r>
    <s v="E04167"/>
    <s v="Henry Alvarez"/>
    <s v="Sr. Business Partner"/>
    <x v="4"/>
    <s v="Manufacturing"/>
    <x v="1"/>
    <x v="3"/>
    <n v="48"/>
    <d v="2005-04-12T00:00:00"/>
    <x v="255"/>
    <n v="0"/>
    <x v="2"/>
    <s v="Manaus"/>
    <s v=""/>
    <m/>
    <e v="#DIV/0!"/>
    <m/>
  </r>
  <r>
    <s v="E00245"/>
    <s v="Benjamin Delgado"/>
    <s v="Test Engineer"/>
    <x v="5"/>
    <s v="Corporate"/>
    <x v="1"/>
    <x v="3"/>
    <n v="64"/>
    <d v="1992-09-28T00:00:00"/>
    <x v="256"/>
    <n v="0"/>
    <x v="0"/>
    <s v="Austin"/>
    <s v=""/>
    <m/>
    <e v="#DIV/0!"/>
    <m/>
  </r>
  <r>
    <s v="E00976"/>
    <s v="Zoe Rodriguez"/>
    <s v="Director"/>
    <x v="4"/>
    <s v="Speciality Products"/>
    <x v="0"/>
    <x v="3"/>
    <n v="65"/>
    <d v="2004-05-23T00:00:00"/>
    <x v="257"/>
    <n v="0.2"/>
    <x v="0"/>
    <s v="Phoenix"/>
    <s v=""/>
    <m/>
    <e v="#DIV/0!"/>
    <m/>
  </r>
  <r>
    <s v="E04112"/>
    <s v="Axel Chu"/>
    <s v="Systems Analyst"/>
    <x v="0"/>
    <s v="Research &amp; Development"/>
    <x v="1"/>
    <x v="1"/>
    <n v="43"/>
    <d v="2018-05-04T00:00:00"/>
    <x v="258"/>
    <n v="0"/>
    <x v="1"/>
    <s v="Beijing"/>
    <s v=""/>
    <m/>
    <e v="#DIV/0!"/>
    <m/>
  </r>
  <r>
    <s v="E01807"/>
    <s v="Cameron Evans"/>
    <s v="Test Engineer"/>
    <x v="5"/>
    <s v="Corporate"/>
    <x v="1"/>
    <x v="2"/>
    <n v="50"/>
    <d v="2018-12-13T00:00:00"/>
    <x v="259"/>
    <n v="0"/>
    <x v="0"/>
    <s v="Columbus"/>
    <s v=""/>
    <m/>
    <e v="#DIV/0!"/>
    <m/>
  </r>
  <r>
    <s v="E04103"/>
    <s v="Isabella Soto"/>
    <s v="Vice President"/>
    <x v="1"/>
    <s v="Corporate"/>
    <x v="0"/>
    <x v="3"/>
    <n v="27"/>
    <d v="2021-12-15T00:00:00"/>
    <x v="260"/>
    <n v="0.33"/>
    <x v="2"/>
    <s v="Sao Paulo"/>
    <s v=""/>
    <m/>
    <e v="#DIV/0!"/>
    <m/>
  </r>
  <r>
    <s v="E01412"/>
    <s v="Eva Jenkins"/>
    <s v="Sr. Manger"/>
    <x v="4"/>
    <s v="Manufacturing"/>
    <x v="0"/>
    <x v="0"/>
    <n v="55"/>
    <d v="2004-11-10T00:00:00"/>
    <x v="261"/>
    <n v="0.14000000000000001"/>
    <x v="0"/>
    <s v="Chicago"/>
    <s v=""/>
    <m/>
    <e v="#DIV/0!"/>
    <m/>
  </r>
  <r>
    <s v="E04386"/>
    <s v="Cameron Powell"/>
    <s v="Business Partner"/>
    <x v="4"/>
    <s v="Manufacturing"/>
    <x v="1"/>
    <x v="0"/>
    <n v="41"/>
    <d v="2004-08-20T00:00:00"/>
    <x v="262"/>
    <n v="0"/>
    <x v="0"/>
    <s v="Austin"/>
    <d v="2008-06-17T00:00:00"/>
    <m/>
    <e v="#DIV/0!"/>
    <m/>
  </r>
  <r>
    <s v="E01232"/>
    <s v="Samantha Foster"/>
    <s v="Vice President"/>
    <x v="4"/>
    <s v="Research &amp; Development"/>
    <x v="0"/>
    <x v="0"/>
    <n v="34"/>
    <d v="2019-07-27T00:00:00"/>
    <x v="263"/>
    <n v="0.38"/>
    <x v="0"/>
    <s v="Austin"/>
    <s v=""/>
    <m/>
    <e v="#DIV/0!"/>
    <m/>
  </r>
  <r>
    <s v="E04572"/>
    <s v="Jade Li"/>
    <s v="Director"/>
    <x v="0"/>
    <s v="Speciality Products"/>
    <x v="0"/>
    <x v="1"/>
    <n v="47"/>
    <d v="2012-10-26T00:00:00"/>
    <x v="264"/>
    <n v="0.3"/>
    <x v="0"/>
    <s v="Seattle"/>
    <s v=""/>
    <m/>
    <e v="#DIV/0!"/>
    <m/>
  </r>
  <r>
    <s v="E02747"/>
    <s v="Kinsley Acosta"/>
    <s v="Vice President"/>
    <x v="0"/>
    <s v="Speciality Products"/>
    <x v="0"/>
    <x v="3"/>
    <n v="32"/>
    <d v="2020-07-22T00:00:00"/>
    <x v="265"/>
    <n v="0.31"/>
    <x v="0"/>
    <s v="Chicago"/>
    <s v=""/>
    <m/>
    <e v="#DIV/0!"/>
    <m/>
  </r>
  <r>
    <s v="E01064"/>
    <s v="Clara Kang"/>
    <s v="Sr. Manger"/>
    <x v="0"/>
    <s v="Manufacturing"/>
    <x v="0"/>
    <x v="1"/>
    <n v="39"/>
    <d v="2017-03-25T00:00:00"/>
    <x v="266"/>
    <n v="0.14000000000000001"/>
    <x v="0"/>
    <s v="Phoenix"/>
    <s v=""/>
    <m/>
    <e v="#DIV/0!"/>
    <m/>
  </r>
  <r>
    <s v="E00178"/>
    <s v="Harper Alexander"/>
    <s v="Sr. Analyst"/>
    <x v="2"/>
    <s v="Speciality Products"/>
    <x v="0"/>
    <x v="2"/>
    <n v="26"/>
    <d v="2019-10-14T00:00:00"/>
    <x v="267"/>
    <n v="0"/>
    <x v="0"/>
    <s v="Phoenix"/>
    <s v=""/>
    <m/>
    <e v="#DIV/0!"/>
    <m/>
  </r>
  <r>
    <s v="E01091"/>
    <s v="Carter Reed"/>
    <s v="Development Engineer"/>
    <x v="5"/>
    <s v="Manufacturing"/>
    <x v="1"/>
    <x v="0"/>
    <n v="40"/>
    <d v="2005-07-07T00:00:00"/>
    <x v="268"/>
    <n v="0"/>
    <x v="0"/>
    <s v="Seattle"/>
    <s v=""/>
    <m/>
    <e v="#DIV/0!"/>
    <m/>
  </r>
  <r>
    <s v="E01525"/>
    <s v="Charlotte Ruiz"/>
    <s v="Computer Systems Manager"/>
    <x v="0"/>
    <s v="Manufacturing"/>
    <x v="0"/>
    <x v="3"/>
    <n v="32"/>
    <d v="2017-10-02T00:00:00"/>
    <x v="269"/>
    <n v="0.09"/>
    <x v="2"/>
    <s v="Rio de Janerio"/>
    <s v=""/>
    <m/>
    <e v="#DIV/0!"/>
    <m/>
  </r>
  <r>
    <s v="E01309"/>
    <s v="Everleigh Jiang"/>
    <s v="Director"/>
    <x v="3"/>
    <s v="Research &amp; Development"/>
    <x v="0"/>
    <x v="1"/>
    <n v="58"/>
    <d v="2003-05-14T00:00:00"/>
    <x v="270"/>
    <n v="0.28999999999999998"/>
    <x v="0"/>
    <s v="Columbus"/>
    <s v=""/>
    <m/>
    <e v="#DIV/0!"/>
    <m/>
  </r>
  <r>
    <s v="E02378"/>
    <s v="Audrey Smith"/>
    <s v="Field Engineer"/>
    <x v="5"/>
    <s v="Research &amp; Development"/>
    <x v="0"/>
    <x v="2"/>
    <n v="58"/>
    <d v="1995-10-27T00:00:00"/>
    <x v="271"/>
    <n v="0"/>
    <x v="0"/>
    <s v="Columbus"/>
    <s v=""/>
    <m/>
    <e v="#DIV/0!"/>
    <m/>
  </r>
  <r>
    <s v="E04127"/>
    <s v="Emery Acosta"/>
    <s v="Vice President"/>
    <x v="2"/>
    <s v="Research &amp; Development"/>
    <x v="0"/>
    <x v="3"/>
    <n v="42"/>
    <d v="2013-09-11T00:00:00"/>
    <x v="272"/>
    <n v="0.3"/>
    <x v="0"/>
    <s v="Columbus"/>
    <s v=""/>
    <m/>
    <e v="#DIV/0!"/>
    <m/>
  </r>
  <r>
    <s v="E02072"/>
    <s v="Charles Robinson"/>
    <s v="HRIS Analyst"/>
    <x v="4"/>
    <s v="Speciality Products"/>
    <x v="1"/>
    <x v="2"/>
    <n v="26"/>
    <d v="2021-03-12T00:00:00"/>
    <x v="273"/>
    <n v="0"/>
    <x v="0"/>
    <s v="Seattle"/>
    <s v=""/>
    <m/>
    <e v="#DIV/0!"/>
    <m/>
  </r>
  <r>
    <s v="E02555"/>
    <s v="Landon Lopez"/>
    <s v="Sr. Analyst"/>
    <x v="3"/>
    <s v="Manufacturing"/>
    <x v="1"/>
    <x v="3"/>
    <n v="38"/>
    <d v="2008-07-05T00:00:00"/>
    <x v="274"/>
    <n v="0"/>
    <x v="2"/>
    <s v="Sao Paulo"/>
    <s v=""/>
    <m/>
    <e v="#DIV/0!"/>
    <m/>
  </r>
  <r>
    <s v="E00187"/>
    <s v="Miles Mehta"/>
    <s v="Director"/>
    <x v="1"/>
    <s v="Research &amp; Development"/>
    <x v="1"/>
    <x v="1"/>
    <n v="64"/>
    <d v="1996-05-02T00:00:00"/>
    <x v="275"/>
    <n v="0.23"/>
    <x v="0"/>
    <s v="Miami"/>
    <s v=""/>
    <m/>
    <e v="#DIV/0!"/>
    <m/>
  </r>
  <r>
    <s v="E04332"/>
    <s v="Ezra Simmons"/>
    <s v="Automation Engineer"/>
    <x v="5"/>
    <s v="Speciality Products"/>
    <x v="1"/>
    <x v="2"/>
    <n v="38"/>
    <d v="2010-07-01T00:00:00"/>
    <x v="276"/>
    <n v="0"/>
    <x v="0"/>
    <s v="Phoenix"/>
    <s v=""/>
    <m/>
    <e v="#DIV/0!"/>
    <m/>
  </r>
  <r>
    <s v="E02062"/>
    <s v="Nora Santiago"/>
    <s v="Analyst"/>
    <x v="3"/>
    <s v="Research &amp; Development"/>
    <x v="0"/>
    <x v="3"/>
    <n v="55"/>
    <d v="1996-06-26T00:00:00"/>
    <x v="277"/>
    <n v="0"/>
    <x v="2"/>
    <s v="Rio de Janerio"/>
    <s v=""/>
    <m/>
    <e v="#DIV/0!"/>
    <m/>
  </r>
  <r>
    <s v="E00034"/>
    <s v="Caroline Herrera"/>
    <s v="Sr. Manger"/>
    <x v="6"/>
    <s v="Manufacturing"/>
    <x v="0"/>
    <x v="3"/>
    <n v="45"/>
    <d v="2004-08-19T00:00:00"/>
    <x v="278"/>
    <n v="0.15"/>
    <x v="2"/>
    <s v="Rio de Janerio"/>
    <s v=""/>
    <m/>
    <e v="#DIV/0!"/>
    <m/>
  </r>
  <r>
    <s v="E00273"/>
    <s v="David Owens"/>
    <s v="Sr. Analyst"/>
    <x v="2"/>
    <s v="Corporate"/>
    <x v="1"/>
    <x v="0"/>
    <n v="43"/>
    <d v="2004-04-16T00:00:00"/>
    <x v="279"/>
    <n v="0"/>
    <x v="0"/>
    <s v="Austin"/>
    <s v=""/>
    <m/>
    <e v="#DIV/0!"/>
    <m/>
  </r>
  <r>
    <s v="E00691"/>
    <s v="Avery Yee"/>
    <s v="Systems Analyst"/>
    <x v="0"/>
    <s v="Manufacturing"/>
    <x v="0"/>
    <x v="1"/>
    <n v="34"/>
    <d v="2016-05-22T00:00:00"/>
    <x v="280"/>
    <n v="0"/>
    <x v="0"/>
    <s v="Miami"/>
    <s v=""/>
    <m/>
    <e v="#DIV/0!"/>
    <m/>
  </r>
  <r>
    <s v="E01403"/>
    <s v="Xavier Park"/>
    <s v="Vice President"/>
    <x v="0"/>
    <s v="Research &amp; Development"/>
    <x v="1"/>
    <x v="1"/>
    <n v="40"/>
    <d v="2020-11-08T00:00:00"/>
    <x v="281"/>
    <n v="0.31"/>
    <x v="1"/>
    <s v="Chengdu"/>
    <s v=""/>
    <m/>
    <e v="#DIV/0!"/>
    <m/>
  </r>
  <r>
    <s v="E03438"/>
    <s v="Asher Morales"/>
    <s v="Automation Engineer"/>
    <x v="5"/>
    <s v="Research &amp; Development"/>
    <x v="1"/>
    <x v="3"/>
    <n v="52"/>
    <d v="2020-07-10T00:00:00"/>
    <x v="282"/>
    <n v="0"/>
    <x v="2"/>
    <s v="Sao Paulo"/>
    <s v=""/>
    <m/>
    <e v="#DIV/0!"/>
    <m/>
  </r>
  <r>
    <s v="E04136"/>
    <s v="Mason Cao"/>
    <s v="Analyst II"/>
    <x v="1"/>
    <s v="Corporate"/>
    <x v="1"/>
    <x v="1"/>
    <n v="52"/>
    <d v="2017-09-14T00:00:00"/>
    <x v="283"/>
    <n v="0"/>
    <x v="1"/>
    <s v="Beijing"/>
    <s v=""/>
    <m/>
    <e v="#DIV/0!"/>
    <m/>
  </r>
  <r>
    <s v="E02944"/>
    <s v="Joshua Fong"/>
    <s v="Vice President"/>
    <x v="5"/>
    <s v="Speciality Products"/>
    <x v="1"/>
    <x v="1"/>
    <n v="47"/>
    <d v="2012-06-11T00:00:00"/>
    <x v="284"/>
    <n v="0.39"/>
    <x v="1"/>
    <s v="Beijing"/>
    <s v=""/>
    <m/>
    <e v="#DIV/0!"/>
    <m/>
  </r>
  <r>
    <s v="E03300"/>
    <s v="Maria Chin"/>
    <s v="Analyst"/>
    <x v="6"/>
    <s v="Manufacturing"/>
    <x v="0"/>
    <x v="1"/>
    <n v="65"/>
    <d v="2013-09-26T00:00:00"/>
    <x v="285"/>
    <n v="0"/>
    <x v="1"/>
    <s v="Beijing"/>
    <s v=""/>
    <m/>
    <e v="#DIV/0!"/>
    <m/>
  </r>
  <r>
    <s v="E00078"/>
    <s v="Eva Garcia"/>
    <s v="HRIS Analyst"/>
    <x v="4"/>
    <s v="Corporate"/>
    <x v="0"/>
    <x v="3"/>
    <n v="31"/>
    <d v="2021-04-11T00:00:00"/>
    <x v="286"/>
    <n v="0"/>
    <x v="2"/>
    <s v="Manaus"/>
    <s v=""/>
    <m/>
    <e v="#DIV/0!"/>
    <m/>
  </r>
  <r>
    <s v="E00825"/>
    <s v="Anna Molina"/>
    <s v="Sr. Analyst"/>
    <x v="3"/>
    <s v="Corporate"/>
    <x v="0"/>
    <x v="3"/>
    <n v="41"/>
    <d v="2016-06-12T00:00:00"/>
    <x v="287"/>
    <n v="0"/>
    <x v="0"/>
    <s v="Columbus"/>
    <s v=""/>
    <m/>
    <e v="#DIV/0!"/>
    <m/>
  </r>
  <r>
    <s v="E04972"/>
    <s v="Logan Bryant"/>
    <s v="Sr. Manger"/>
    <x v="6"/>
    <s v="Speciality Products"/>
    <x v="1"/>
    <x v="2"/>
    <n v="30"/>
    <d v="2020-07-18T00:00:00"/>
    <x v="288"/>
    <n v="0.15"/>
    <x v="0"/>
    <s v="Miami"/>
    <s v=""/>
    <m/>
    <e v="#DIV/0!"/>
    <m/>
  </r>
  <r>
    <s v="E03941"/>
    <s v="Isla Han"/>
    <s v="Technical Architect"/>
    <x v="0"/>
    <s v="Manufacturing"/>
    <x v="0"/>
    <x v="1"/>
    <n v="58"/>
    <d v="2005-06-18T00:00:00"/>
    <x v="289"/>
    <n v="0"/>
    <x v="0"/>
    <s v="Chicago"/>
    <s v=""/>
    <m/>
    <e v="#DIV/0!"/>
    <m/>
  </r>
  <r>
    <s v="E02148"/>
    <s v="Christopher Vega"/>
    <s v="Engineering Manager"/>
    <x v="5"/>
    <s v="Research &amp; Development"/>
    <x v="1"/>
    <x v="3"/>
    <n v="54"/>
    <d v="2007-10-27T00:00:00"/>
    <x v="290"/>
    <n v="0.15"/>
    <x v="0"/>
    <s v="Chicago"/>
    <s v=""/>
    <m/>
    <e v="#DIV/0!"/>
    <m/>
  </r>
  <r>
    <s v="E02252"/>
    <s v="Lillian Park"/>
    <s v="Analyst"/>
    <x v="6"/>
    <s v="Research &amp; Development"/>
    <x v="0"/>
    <x v="1"/>
    <n v="40"/>
    <d v="2021-02-24T00:00:00"/>
    <x v="291"/>
    <n v="0"/>
    <x v="1"/>
    <s v="Chengdu"/>
    <d v="2021-11-10T00:00:00"/>
    <m/>
    <e v="#DIV/0!"/>
    <m/>
  </r>
  <r>
    <s v="E03096"/>
    <s v="Kennedy Zhang"/>
    <s v="Director"/>
    <x v="1"/>
    <s v="Research &amp; Development"/>
    <x v="0"/>
    <x v="1"/>
    <n v="63"/>
    <d v="2000-10-27T00:00:00"/>
    <x v="292"/>
    <n v="0.17"/>
    <x v="1"/>
    <s v="Chongqing"/>
    <s v=""/>
    <m/>
    <e v="#DIV/0!"/>
    <m/>
  </r>
  <r>
    <s v="E04800"/>
    <s v="Eli Han"/>
    <s v="Sr. Analyst"/>
    <x v="3"/>
    <s v="Manufacturing"/>
    <x v="1"/>
    <x v="1"/>
    <n v="40"/>
    <d v="2016-01-15T00:00:00"/>
    <x v="293"/>
    <n v="0"/>
    <x v="1"/>
    <s v="Chengdu"/>
    <s v=""/>
    <m/>
    <e v="#DIV/0!"/>
    <m/>
  </r>
  <r>
    <s v="E02838"/>
    <s v="Julia Pham"/>
    <s v="Engineering Manager"/>
    <x v="5"/>
    <s v="Speciality Products"/>
    <x v="0"/>
    <x v="1"/>
    <n v="65"/>
    <d v="2006-03-16T00:00:00"/>
    <x v="294"/>
    <n v="0.14000000000000001"/>
    <x v="1"/>
    <s v="Shanghai"/>
    <s v=""/>
    <m/>
    <e v="#DIV/0!"/>
    <m/>
  </r>
  <r>
    <s v="E02980"/>
    <s v="Hailey Shin"/>
    <s v="Director"/>
    <x v="4"/>
    <s v="Corporate"/>
    <x v="0"/>
    <x v="1"/>
    <n v="57"/>
    <d v="2016-10-24T00:00:00"/>
    <x v="295"/>
    <n v="0.23"/>
    <x v="1"/>
    <s v="Shanghai"/>
    <s v=""/>
    <m/>
    <e v="#DIV/0!"/>
    <m/>
  </r>
  <r>
    <s v="E04477"/>
    <s v="Connor Grant"/>
    <s v="Sr. Analyst"/>
    <x v="3"/>
    <s v="Speciality Products"/>
    <x v="1"/>
    <x v="2"/>
    <n v="27"/>
    <d v="2021-10-13T00:00:00"/>
    <x v="296"/>
    <n v="0"/>
    <x v="0"/>
    <s v="Seattle"/>
    <s v=""/>
    <m/>
    <e v="#DIV/0!"/>
    <m/>
  </r>
  <r>
    <s v="E04348"/>
    <s v="Natalia Owens"/>
    <s v="Manager"/>
    <x v="4"/>
    <s v="Manufacturing"/>
    <x v="0"/>
    <x v="2"/>
    <n v="31"/>
    <d v="2021-01-18T00:00:00"/>
    <x v="297"/>
    <n v="7.0000000000000007E-2"/>
    <x v="0"/>
    <s v="Austin"/>
    <s v=""/>
    <m/>
    <e v="#DIV/0!"/>
    <m/>
  </r>
  <r>
    <s v="E01638"/>
    <s v="Maria He"/>
    <s v="IT Systems Architect"/>
    <x v="0"/>
    <s v="Corporate"/>
    <x v="0"/>
    <x v="1"/>
    <n v="45"/>
    <d v="2010-08-28T00:00:00"/>
    <x v="298"/>
    <n v="0"/>
    <x v="1"/>
    <s v="Beijing"/>
    <d v="2020-10-03T00:00:00"/>
    <m/>
    <e v="#DIV/0!"/>
    <m/>
  </r>
  <r>
    <s v="E03419"/>
    <s v="Jade Yi"/>
    <s v="Account Representative"/>
    <x v="2"/>
    <s v="Speciality Products"/>
    <x v="0"/>
    <x v="1"/>
    <n v="47"/>
    <d v="2015-07-10T00:00:00"/>
    <x v="299"/>
    <n v="0"/>
    <x v="1"/>
    <s v="Chongqing"/>
    <s v=""/>
    <m/>
    <e v="#DIV/0!"/>
    <m/>
  </r>
  <r>
    <s v="E04222"/>
    <s v="Quinn Xiong"/>
    <s v="Test Engineer"/>
    <x v="5"/>
    <s v="Research &amp; Development"/>
    <x v="0"/>
    <x v="1"/>
    <n v="55"/>
    <d v="2013-09-08T00:00:00"/>
    <x v="300"/>
    <n v="0"/>
    <x v="0"/>
    <s v="Columbus"/>
    <s v=""/>
    <m/>
    <e v="#DIV/0!"/>
    <m/>
  </r>
  <r>
    <s v="E04126"/>
    <s v="Dominic Baker"/>
    <s v="Sr. Analyst"/>
    <x v="3"/>
    <s v="Manufacturing"/>
    <x v="1"/>
    <x v="0"/>
    <n v="51"/>
    <d v="2020-10-09T00:00:00"/>
    <x v="301"/>
    <n v="0"/>
    <x v="0"/>
    <s v="Chicago"/>
    <s v=""/>
    <m/>
    <e v="#DIV/0!"/>
    <m/>
  </r>
  <r>
    <s v="E01896"/>
    <s v="Adam Nelson"/>
    <s v="Director"/>
    <x v="1"/>
    <s v="Speciality Products"/>
    <x v="1"/>
    <x v="2"/>
    <n v="25"/>
    <d v="2020-01-14T00:00:00"/>
    <x v="302"/>
    <n v="0.27"/>
    <x v="0"/>
    <s v="Chicago"/>
    <d v="2021-07-27T00:00:00"/>
    <m/>
    <e v="#DIV/0!"/>
    <m/>
  </r>
  <r>
    <s v="E03018"/>
    <s v="Autumn Reed"/>
    <s v="Development Engineer"/>
    <x v="5"/>
    <s v="Corporate"/>
    <x v="0"/>
    <x v="2"/>
    <n v="37"/>
    <d v="2017-09-17T00:00:00"/>
    <x v="303"/>
    <n v="0"/>
    <x v="0"/>
    <s v="Miami"/>
    <s v=""/>
    <m/>
    <e v="#DIV/0!"/>
    <m/>
  </r>
  <r>
    <s v="E03325"/>
    <s v="Robert Edwards"/>
    <s v="HRIS Analyst"/>
    <x v="4"/>
    <s v="Corporate"/>
    <x v="1"/>
    <x v="2"/>
    <n v="62"/>
    <d v="2004-10-11T00:00:00"/>
    <x v="304"/>
    <n v="0"/>
    <x v="0"/>
    <s v="Seattle"/>
    <s v=""/>
    <m/>
    <e v="#DIV/0!"/>
    <m/>
  </r>
  <r>
    <s v="E04037"/>
    <s v="Roman Martinez"/>
    <s v="Sr. Manger"/>
    <x v="1"/>
    <s v="Research &amp; Development"/>
    <x v="1"/>
    <x v="3"/>
    <n v="31"/>
    <d v="2015-09-19T00:00:00"/>
    <x v="305"/>
    <n v="0.15"/>
    <x v="2"/>
    <s v="Manaus"/>
    <s v=""/>
    <m/>
    <e v="#DIV/0!"/>
    <m/>
  </r>
  <r>
    <s v="E01902"/>
    <s v="Eleanor Li"/>
    <s v="Sr. Manger"/>
    <x v="4"/>
    <s v="Research &amp; Development"/>
    <x v="0"/>
    <x v="1"/>
    <n v="64"/>
    <d v="2003-12-07T00:00:00"/>
    <x v="306"/>
    <n v="0.15"/>
    <x v="0"/>
    <s v="Chicago"/>
    <s v=""/>
    <m/>
    <e v="#DIV/0!"/>
    <m/>
  </r>
  <r>
    <s v="E01466"/>
    <s v="Connor Vang"/>
    <s v="Analyst"/>
    <x v="2"/>
    <s v="Speciality Products"/>
    <x v="1"/>
    <x v="1"/>
    <n v="25"/>
    <d v="2021-07-28T00:00:00"/>
    <x v="307"/>
    <n v="0"/>
    <x v="0"/>
    <s v="Miami"/>
    <s v=""/>
    <m/>
    <e v="#DIV/0!"/>
    <m/>
  </r>
  <r>
    <s v="E02038"/>
    <s v="Ellie Chung"/>
    <s v="Sr. Manger"/>
    <x v="6"/>
    <s v="Corporate"/>
    <x v="0"/>
    <x v="1"/>
    <n v="59"/>
    <d v="2008-08-29T00:00:00"/>
    <x v="308"/>
    <n v="0.1"/>
    <x v="1"/>
    <s v="Chongqing"/>
    <s v=""/>
    <m/>
    <e v="#DIV/0!"/>
    <m/>
  </r>
  <r>
    <s v="E03474"/>
    <s v="Violet Hall"/>
    <s v="Solutions Architect"/>
    <x v="0"/>
    <s v="Corporate"/>
    <x v="0"/>
    <x v="2"/>
    <n v="40"/>
    <d v="2010-12-10T00:00:00"/>
    <x v="309"/>
    <n v="0"/>
    <x v="0"/>
    <s v="Chicago"/>
    <s v=""/>
    <m/>
    <e v="#DIV/0!"/>
    <m/>
  </r>
  <r>
    <s v="E02744"/>
    <s v="Dylan Padilla"/>
    <s v="HRIS Analyst"/>
    <x v="4"/>
    <s v="Manufacturing"/>
    <x v="1"/>
    <x v="3"/>
    <n v="31"/>
    <d v="2015-12-09T00:00:00"/>
    <x v="310"/>
    <n v="0"/>
    <x v="0"/>
    <s v="Seattle"/>
    <s v=""/>
    <m/>
    <e v="#DIV/0!"/>
    <m/>
  </r>
  <r>
    <s v="E00702"/>
    <s v="Nathan Pham"/>
    <s v="Sr. Manger"/>
    <x v="3"/>
    <s v="Manufacturing"/>
    <x v="1"/>
    <x v="1"/>
    <n v="45"/>
    <d v="2006-12-12T00:00:00"/>
    <x v="311"/>
    <n v="0.14000000000000001"/>
    <x v="0"/>
    <s v="Seattle"/>
    <s v=""/>
    <m/>
    <e v="#DIV/0!"/>
    <m/>
  </r>
  <r>
    <s v="E03081"/>
    <s v="Ayla Brown"/>
    <s v="Sr. Manger"/>
    <x v="2"/>
    <s v="Manufacturing"/>
    <x v="0"/>
    <x v="2"/>
    <n v="49"/>
    <d v="2013-04-15T00:00:00"/>
    <x v="312"/>
    <n v="0.15"/>
    <x v="0"/>
    <s v="Phoenix"/>
    <s v=""/>
    <m/>
    <e v="#DIV/0!"/>
    <m/>
  </r>
  <r>
    <s v="E01281"/>
    <s v="Isaac Mitchell"/>
    <s v="Network Architect"/>
    <x v="0"/>
    <s v="Speciality Products"/>
    <x v="1"/>
    <x v="0"/>
    <n v="46"/>
    <d v="2005-06-10T00:00:00"/>
    <x v="313"/>
    <n v="0"/>
    <x v="0"/>
    <s v="Austin"/>
    <s v=""/>
    <m/>
    <e v="#DIV/0!"/>
    <m/>
  </r>
  <r>
    <s v="E04029"/>
    <s v="Jayden Jimenez"/>
    <s v="Manager"/>
    <x v="4"/>
    <s v="Corporate"/>
    <x v="1"/>
    <x v="3"/>
    <n v="46"/>
    <d v="2011-09-24T00:00:00"/>
    <x v="314"/>
    <n v="0.06"/>
    <x v="2"/>
    <s v="Rio de Janerio"/>
    <s v=""/>
    <m/>
    <e v="#DIV/0!"/>
    <m/>
  </r>
  <r>
    <s v="E01116"/>
    <s v="Jaxon Tran"/>
    <s v="Sr. Manger"/>
    <x v="2"/>
    <s v="Manufacturing"/>
    <x v="1"/>
    <x v="1"/>
    <n v="45"/>
    <d v="2007-09-07T00:00:00"/>
    <x v="315"/>
    <n v="0.1"/>
    <x v="1"/>
    <s v="Shanghai"/>
    <s v=""/>
    <m/>
    <e v="#DIV/0!"/>
    <m/>
  </r>
  <r>
    <s v="E01753"/>
    <s v="Connor Fong"/>
    <s v="Manager"/>
    <x v="3"/>
    <s v="Speciality Products"/>
    <x v="1"/>
    <x v="1"/>
    <n v="40"/>
    <d v="2018-02-16T00:00:00"/>
    <x v="316"/>
    <n v="0.05"/>
    <x v="0"/>
    <s v="Seattle"/>
    <s v=""/>
    <m/>
    <e v="#DIV/0!"/>
    <m/>
  </r>
  <r>
    <s v="E04072"/>
    <s v="Emery Mitchell"/>
    <s v="Vice President"/>
    <x v="1"/>
    <s v="Manufacturing"/>
    <x v="0"/>
    <x v="2"/>
    <n v="48"/>
    <d v="2018-06-02T00:00:00"/>
    <x v="317"/>
    <n v="0.36"/>
    <x v="0"/>
    <s v="Seattle"/>
    <s v=""/>
    <m/>
    <e v="#DIV/0!"/>
    <m/>
  </r>
  <r>
    <s v="E00672"/>
    <s v="Landon Luu"/>
    <s v="Vice President"/>
    <x v="0"/>
    <s v="Research &amp; Development"/>
    <x v="1"/>
    <x v="1"/>
    <n v="31"/>
    <d v="2015-07-12T00:00:00"/>
    <x v="318"/>
    <n v="0.33"/>
    <x v="0"/>
    <s v="Miami"/>
    <s v=""/>
    <m/>
    <e v="#DIV/0!"/>
    <m/>
  </r>
  <r>
    <s v="E04419"/>
    <s v="Sophia Ahmed"/>
    <s v="Sr. Manger"/>
    <x v="2"/>
    <s v="Speciality Products"/>
    <x v="0"/>
    <x v="1"/>
    <n v="30"/>
    <d v="2015-06-13T00:00:00"/>
    <x v="319"/>
    <n v="0.11"/>
    <x v="0"/>
    <s v="Seattle"/>
    <s v=""/>
    <m/>
    <e v="#DIV/0!"/>
    <m/>
  </r>
  <r>
    <s v="E00467"/>
    <s v="Sofia Dinh"/>
    <s v="Operations Engineer"/>
    <x v="5"/>
    <s v="Corporate"/>
    <x v="0"/>
    <x v="1"/>
    <n v="55"/>
    <d v="1995-08-04T00:00:00"/>
    <x v="320"/>
    <n v="0"/>
    <x v="0"/>
    <s v="Chicago"/>
    <d v="2005-04-14T00:00:00"/>
    <m/>
    <e v="#DIV/0!"/>
    <m/>
  </r>
  <r>
    <s v="E00365"/>
    <s v="Jonathan Patel"/>
    <s v="Manager"/>
    <x v="6"/>
    <s v="Corporate"/>
    <x v="1"/>
    <x v="1"/>
    <n v="28"/>
    <d v="2020-02-02T00:00:00"/>
    <x v="321"/>
    <n v="0.06"/>
    <x v="1"/>
    <s v="Shanghai"/>
    <s v=""/>
    <m/>
    <e v="#DIV/0!"/>
    <m/>
  </r>
  <r>
    <s v="E00306"/>
    <s v="Piper Patterson"/>
    <s v="Quality Engineer"/>
    <x v="5"/>
    <s v="Corporate"/>
    <x v="0"/>
    <x v="2"/>
    <n v="45"/>
    <d v="2019-06-19T00:00:00"/>
    <x v="322"/>
    <n v="0"/>
    <x v="0"/>
    <s v="Chicago"/>
    <s v=""/>
    <m/>
    <e v="#DIV/0!"/>
    <m/>
  </r>
  <r>
    <s v="E03292"/>
    <s v="Cora Evans"/>
    <s v="Computer Systems Manager"/>
    <x v="0"/>
    <s v="Speciality Products"/>
    <x v="0"/>
    <x v="0"/>
    <n v="45"/>
    <d v="2018-03-26T00:00:00"/>
    <x v="323"/>
    <n v="0.06"/>
    <x v="0"/>
    <s v="Austin"/>
    <s v=""/>
    <m/>
    <e v="#DIV/0!"/>
    <m/>
  </r>
  <r>
    <s v="E04779"/>
    <s v="Cameron Young"/>
    <s v="Vice President"/>
    <x v="5"/>
    <s v="Manufacturing"/>
    <x v="1"/>
    <x v="2"/>
    <n v="63"/>
    <d v="2016-01-18T00:00:00"/>
    <x v="324"/>
    <n v="0.39"/>
    <x v="0"/>
    <s v="Seattle"/>
    <s v=""/>
    <m/>
    <e v="#DIV/0!"/>
    <m/>
  </r>
  <r>
    <s v="E00501"/>
    <s v="Melody Ho"/>
    <s v="Analyst II"/>
    <x v="1"/>
    <s v="Research &amp; Development"/>
    <x v="0"/>
    <x v="1"/>
    <n v="55"/>
    <d v="2007-12-02T00:00:00"/>
    <x v="325"/>
    <n v="0"/>
    <x v="0"/>
    <s v="Columbus"/>
    <s v=""/>
    <m/>
    <e v="#DIV/0!"/>
    <m/>
  </r>
  <r>
    <s v="E01132"/>
    <s v="Aiden Bryant"/>
    <s v="Account Representative"/>
    <x v="2"/>
    <s v="Manufacturing"/>
    <x v="1"/>
    <x v="0"/>
    <n v="47"/>
    <d v="2002-10-21T00:00:00"/>
    <x v="326"/>
    <n v="0"/>
    <x v="0"/>
    <s v="Columbus"/>
    <s v=""/>
    <m/>
    <e v="#DIV/0!"/>
    <m/>
  </r>
  <r>
    <s v="E00556"/>
    <s v="Grayson Walker"/>
    <s v="Director"/>
    <x v="3"/>
    <s v="Manufacturing"/>
    <x v="1"/>
    <x v="2"/>
    <n v="29"/>
    <d v="2017-02-19T00:00:00"/>
    <x v="327"/>
    <n v="0.28999999999999998"/>
    <x v="0"/>
    <s v="Seattle"/>
    <d v="2020-04-24T00:00:00"/>
    <m/>
    <e v="#DIV/0!"/>
    <m/>
  </r>
  <r>
    <s v="E00311"/>
    <s v="Scarlett Figueroa"/>
    <s v="Business Partner"/>
    <x v="4"/>
    <s v="Speciality Products"/>
    <x v="0"/>
    <x v="3"/>
    <n v="34"/>
    <d v="2016-10-21T00:00:00"/>
    <x v="328"/>
    <n v="0"/>
    <x v="0"/>
    <s v="Miami"/>
    <s v=""/>
    <m/>
    <e v="#DIV/0!"/>
    <m/>
  </r>
  <r>
    <s v="E04567"/>
    <s v="Madeline Hoang"/>
    <s v="Systems Analyst"/>
    <x v="0"/>
    <s v="Research &amp; Development"/>
    <x v="0"/>
    <x v="1"/>
    <n v="28"/>
    <d v="2019-10-25T00:00:00"/>
    <x v="329"/>
    <n v="0"/>
    <x v="1"/>
    <s v="Chengdu"/>
    <s v=""/>
    <m/>
    <e v="#DIV/0!"/>
    <m/>
  </r>
  <r>
    <s v="E04378"/>
    <s v="Ezra Simmons"/>
    <s v="Network Administrator"/>
    <x v="0"/>
    <s v="Manufacturing"/>
    <x v="1"/>
    <x v="0"/>
    <n v="31"/>
    <d v="2016-05-07T00:00:00"/>
    <x v="330"/>
    <n v="0"/>
    <x v="0"/>
    <s v="Austin"/>
    <s v=""/>
    <m/>
    <e v="#DIV/0!"/>
    <m/>
  </r>
  <r>
    <s v="E03251"/>
    <s v="Ruby Medina"/>
    <s v="Director"/>
    <x v="2"/>
    <s v="Manufacturing"/>
    <x v="0"/>
    <x v="3"/>
    <n v="50"/>
    <d v="2018-12-18T00:00:00"/>
    <x v="331"/>
    <n v="0.2"/>
    <x v="0"/>
    <s v="Seattle"/>
    <s v=""/>
    <m/>
    <e v="#DIV/0!"/>
    <m/>
  </r>
  <r>
    <s v="E03167"/>
    <s v="Luke Zheng"/>
    <s v="Director"/>
    <x v="4"/>
    <s v="Speciality Products"/>
    <x v="1"/>
    <x v="1"/>
    <n v="39"/>
    <d v="2006-11-28T00:00:00"/>
    <x v="332"/>
    <n v="0.28999999999999998"/>
    <x v="1"/>
    <s v="Beijing"/>
    <s v=""/>
    <m/>
    <e v="#DIV/0!"/>
    <m/>
  </r>
  <r>
    <s v="E03347"/>
    <s v="Rylee Dinh"/>
    <s v="Development Engineer"/>
    <x v="5"/>
    <s v="Speciality Products"/>
    <x v="0"/>
    <x v="1"/>
    <n v="35"/>
    <d v="2017-02-10T00:00:00"/>
    <x v="333"/>
    <n v="0"/>
    <x v="1"/>
    <s v="Chongqing"/>
    <s v=""/>
    <m/>
    <e v="#DIV/0!"/>
    <m/>
  </r>
  <r>
    <s v="E03908"/>
    <s v="Miles Evans"/>
    <s v="Network Architect"/>
    <x v="0"/>
    <s v="Manufacturing"/>
    <x v="1"/>
    <x v="2"/>
    <n v="54"/>
    <d v="1994-10-24T00:00:00"/>
    <x v="334"/>
    <n v="0"/>
    <x v="0"/>
    <s v="Miami"/>
    <s v=""/>
    <m/>
    <e v="#DIV/0!"/>
    <m/>
  </r>
  <r>
    <s v="E01351"/>
    <s v="Leo Owens"/>
    <s v="Systems Analyst"/>
    <x v="0"/>
    <s v="Corporate"/>
    <x v="1"/>
    <x v="2"/>
    <n v="47"/>
    <d v="2020-04-23T00:00:00"/>
    <x v="335"/>
    <n v="0"/>
    <x v="0"/>
    <s v="Seattle"/>
    <s v=""/>
    <m/>
    <e v="#DIV/0!"/>
    <m/>
  </r>
  <r>
    <s v="E02681"/>
    <s v="Caroline Owens"/>
    <s v="Director"/>
    <x v="0"/>
    <s v="Speciality Products"/>
    <x v="0"/>
    <x v="2"/>
    <n v="26"/>
    <d v="2021-07-26T00:00:00"/>
    <x v="336"/>
    <n v="0.22"/>
    <x v="0"/>
    <s v="Phoenix"/>
    <s v=""/>
    <m/>
    <e v="#DIV/0!"/>
    <m/>
  </r>
  <r>
    <s v="E03807"/>
    <s v="Kennedy Do"/>
    <s v="Computer Systems Manager"/>
    <x v="0"/>
    <s v="Manufacturing"/>
    <x v="0"/>
    <x v="1"/>
    <n v="42"/>
    <d v="2005-10-15T00:00:00"/>
    <x v="337"/>
    <n v="7.0000000000000007E-2"/>
    <x v="0"/>
    <s v="Phoenix"/>
    <s v=""/>
    <m/>
    <e v="#DIV/0!"/>
    <m/>
  </r>
  <r>
    <s v="E00422"/>
    <s v="Jade Acosta"/>
    <s v="Development Engineer"/>
    <x v="5"/>
    <s v="Research &amp; Development"/>
    <x v="0"/>
    <x v="3"/>
    <n v="47"/>
    <d v="2015-08-29T00:00:00"/>
    <x v="338"/>
    <n v="0"/>
    <x v="0"/>
    <s v="Seattle"/>
    <s v=""/>
    <m/>
    <e v="#DIV/0!"/>
    <m/>
  </r>
  <r>
    <s v="E00265"/>
    <s v="Mila Vasquez"/>
    <s v="Quality Engineer"/>
    <x v="5"/>
    <s v="Manufacturing"/>
    <x v="0"/>
    <x v="3"/>
    <n v="60"/>
    <d v="1998-07-16T00:00:00"/>
    <x v="339"/>
    <n v="0"/>
    <x v="0"/>
    <s v="Columbus"/>
    <s v=""/>
    <m/>
    <e v="#DIV/0!"/>
    <m/>
  </r>
  <r>
    <s v="E04601"/>
    <s v="Allison Ayala"/>
    <s v="Analyst"/>
    <x v="1"/>
    <s v="Corporate"/>
    <x v="0"/>
    <x v="3"/>
    <n v="36"/>
    <d v="2009-06-30T00:00:00"/>
    <x v="340"/>
    <n v="0"/>
    <x v="0"/>
    <s v="Austin"/>
    <s v=""/>
    <m/>
    <e v="#DIV/0!"/>
    <m/>
  </r>
  <r>
    <s v="E04816"/>
    <s v="Jace Zhang"/>
    <s v="Service Desk Analyst"/>
    <x v="0"/>
    <s v="Speciality Products"/>
    <x v="1"/>
    <x v="1"/>
    <n v="31"/>
    <d v="2017-02-14T00:00:00"/>
    <x v="341"/>
    <n v="0"/>
    <x v="1"/>
    <s v="Chengdu"/>
    <s v=""/>
    <m/>
    <e v="#DIV/0!"/>
    <m/>
  </r>
  <r>
    <s v="E02147"/>
    <s v="Allison Medina"/>
    <s v="Manager"/>
    <x v="1"/>
    <s v="Speciality Products"/>
    <x v="0"/>
    <x v="3"/>
    <n v="55"/>
    <d v="2010-04-29T00:00:00"/>
    <x v="342"/>
    <n v="0.05"/>
    <x v="2"/>
    <s v="Sao Paulo"/>
    <s v=""/>
    <m/>
    <e v="#DIV/0!"/>
    <m/>
  </r>
  <r>
    <s v="E02914"/>
    <s v="Maria Wilson"/>
    <s v="Vice President"/>
    <x v="5"/>
    <s v="Research &amp; Development"/>
    <x v="0"/>
    <x v="2"/>
    <n v="51"/>
    <d v="1996-06-14T00:00:00"/>
    <x v="343"/>
    <n v="0.34"/>
    <x v="0"/>
    <s v="Columbus"/>
    <s v=""/>
    <m/>
    <e v="#DIV/0!"/>
    <m/>
  </r>
  <r>
    <s v="E03268"/>
    <s v="Everly Coleman"/>
    <s v="Vice President"/>
    <x v="0"/>
    <s v="Corporate"/>
    <x v="0"/>
    <x v="2"/>
    <n v="48"/>
    <d v="2015-02-18T00:00:00"/>
    <x v="344"/>
    <n v="0.35"/>
    <x v="0"/>
    <s v="Columbus"/>
    <s v=""/>
    <m/>
    <e v="#DIV/0!"/>
    <m/>
  </r>
  <r>
    <s v="E03972"/>
    <s v="Jordan Gomez"/>
    <s v="Sr. Analyst"/>
    <x v="3"/>
    <s v="Research &amp; Development"/>
    <x v="1"/>
    <x v="3"/>
    <n v="58"/>
    <d v="1994-09-15T00:00:00"/>
    <x v="345"/>
    <n v="0"/>
    <x v="2"/>
    <s v="Rio de Janerio"/>
    <d v="2016-10-03T00:00:00"/>
    <m/>
    <e v="#DIV/0!"/>
    <m/>
  </r>
  <r>
    <s v="E02189"/>
    <s v="Isla Chavez"/>
    <s v="Account Representative"/>
    <x v="2"/>
    <s v="Research &amp; Development"/>
    <x v="0"/>
    <x v="3"/>
    <n v="29"/>
    <d v="2018-05-19T00:00:00"/>
    <x v="346"/>
    <n v="0"/>
    <x v="2"/>
    <s v="Rio de Janerio"/>
    <s v=""/>
    <m/>
    <e v="#DIV/0!"/>
    <m/>
  </r>
  <r>
    <s v="E04290"/>
    <s v="Hannah Gomez"/>
    <s v="Technical Architect"/>
    <x v="0"/>
    <s v="Manufacturing"/>
    <x v="0"/>
    <x v="3"/>
    <n v="25"/>
    <d v="2021-05-11T00:00:00"/>
    <x v="347"/>
    <n v="0"/>
    <x v="0"/>
    <s v="Miami"/>
    <s v=""/>
    <m/>
    <e v="#DIV/0!"/>
    <m/>
  </r>
  <r>
    <s v="E03630"/>
    <s v="Jacob Davis"/>
    <s v="Director"/>
    <x v="3"/>
    <s v="Research &amp; Development"/>
    <x v="1"/>
    <x v="2"/>
    <n v="36"/>
    <d v="2016-09-03T00:00:00"/>
    <x v="348"/>
    <n v="0.28000000000000003"/>
    <x v="0"/>
    <s v="Chicago"/>
    <s v=""/>
    <m/>
    <e v="#DIV/0!"/>
    <m/>
  </r>
  <r>
    <s v="E00432"/>
    <s v="Eli Gupta"/>
    <s v="Director"/>
    <x v="4"/>
    <s v="Research &amp; Development"/>
    <x v="1"/>
    <x v="1"/>
    <n v="37"/>
    <d v="2012-05-19T00:00:00"/>
    <x v="349"/>
    <n v="0.19"/>
    <x v="1"/>
    <s v="Beijing"/>
    <s v=""/>
    <m/>
    <e v="#DIV/0!"/>
    <m/>
  </r>
  <r>
    <s v="E03045"/>
    <s v="Andrew Huynh"/>
    <s v="Business Partner"/>
    <x v="4"/>
    <s v="Speciality Products"/>
    <x v="1"/>
    <x v="1"/>
    <n v="57"/>
    <d v="1997-04-28T00:00:00"/>
    <x v="350"/>
    <n v="0"/>
    <x v="0"/>
    <s v="Miami"/>
    <d v="1998-10-11T00:00:00"/>
    <m/>
    <e v="#DIV/0!"/>
    <m/>
  </r>
  <r>
    <s v="E01924"/>
    <s v="Anna Gutierrez"/>
    <s v="Director"/>
    <x v="5"/>
    <s v="Research &amp; Development"/>
    <x v="0"/>
    <x v="3"/>
    <n v="59"/>
    <d v="2003-04-15T00:00:00"/>
    <x v="351"/>
    <n v="0.28999999999999998"/>
    <x v="2"/>
    <s v="Sao Paulo"/>
    <s v=""/>
    <m/>
    <e v="#DIV/0!"/>
    <m/>
  </r>
  <r>
    <s v="E04877"/>
    <s v="Samuel Vega"/>
    <s v="Analyst II"/>
    <x v="6"/>
    <s v="Speciality Products"/>
    <x v="1"/>
    <x v="3"/>
    <n v="37"/>
    <d v="2013-03-30T00:00:00"/>
    <x v="352"/>
    <n v="0"/>
    <x v="0"/>
    <s v="Miami"/>
    <s v=""/>
    <m/>
    <e v="#DIV/0!"/>
    <m/>
  </r>
  <r>
    <s v="E02770"/>
    <s v="Liliana Do"/>
    <s v="Service Desk Analyst"/>
    <x v="0"/>
    <s v="Manufacturing"/>
    <x v="0"/>
    <x v="1"/>
    <n v="30"/>
    <d v="2019-03-29T00:00:00"/>
    <x v="353"/>
    <n v="0"/>
    <x v="1"/>
    <s v="Chengdu"/>
    <s v=""/>
    <m/>
    <e v="#DIV/0!"/>
    <m/>
  </r>
  <r>
    <s v="E04590"/>
    <s v="Isaac Sanders"/>
    <s v="HRIS Analyst"/>
    <x v="4"/>
    <s v="Manufacturing"/>
    <x v="1"/>
    <x v="2"/>
    <n v="49"/>
    <d v="2001-03-29T00:00:00"/>
    <x v="354"/>
    <n v="0"/>
    <x v="0"/>
    <s v="Miami"/>
    <s v=""/>
    <m/>
    <e v="#DIV/0!"/>
    <m/>
  </r>
  <r>
    <s v="E01977"/>
    <s v="Raelynn Gupta"/>
    <s v="Sr. Manger"/>
    <x v="1"/>
    <s v="Corporate"/>
    <x v="0"/>
    <x v="1"/>
    <n v="48"/>
    <d v="2001-09-10T00:00:00"/>
    <x v="355"/>
    <n v="0.11"/>
    <x v="1"/>
    <s v="Chongqing"/>
    <s v=""/>
    <m/>
    <e v="#DIV/0!"/>
    <m/>
  </r>
  <r>
    <s v="E01378"/>
    <s v="Genesis Xiong"/>
    <s v="System Administrator "/>
    <x v="0"/>
    <s v="Research &amp; Development"/>
    <x v="0"/>
    <x v="1"/>
    <n v="51"/>
    <d v="2012-02-25T00:00:00"/>
    <x v="356"/>
    <n v="0"/>
    <x v="0"/>
    <s v="Columbus"/>
    <s v=""/>
    <m/>
    <e v="#DIV/0!"/>
    <m/>
  </r>
  <r>
    <s v="E04224"/>
    <s v="Lucas Ramos"/>
    <s v="Sr. Business Partner"/>
    <x v="4"/>
    <s v="Speciality Products"/>
    <x v="1"/>
    <x v="3"/>
    <n v="56"/>
    <d v="1998-01-21T00:00:00"/>
    <x v="357"/>
    <n v="0"/>
    <x v="0"/>
    <s v="Phoenix"/>
    <s v=""/>
    <m/>
    <e v="#DIV/0!"/>
    <m/>
  </r>
  <r>
    <s v="E03423"/>
    <s v="Santiago f Gonzalez"/>
    <s v="Manager"/>
    <x v="2"/>
    <s v="Research &amp; Development"/>
    <x v="1"/>
    <x v="3"/>
    <n v="36"/>
    <d v="2012-07-26T00:00:00"/>
    <x v="358"/>
    <n v="7.0000000000000007E-2"/>
    <x v="0"/>
    <s v="Seattle"/>
    <s v=""/>
    <m/>
    <e v="#DIV/0!"/>
    <m/>
  </r>
  <r>
    <s v="E01584"/>
    <s v="Henry Zhu"/>
    <s v="Vice President"/>
    <x v="6"/>
    <s v="Speciality Products"/>
    <x v="1"/>
    <x v="1"/>
    <n v="38"/>
    <d v="2021-08-25T00:00:00"/>
    <x v="359"/>
    <n v="0.36"/>
    <x v="0"/>
    <s v="Austin"/>
    <s v=""/>
    <m/>
    <e v="#DIV/0!"/>
    <m/>
  </r>
  <r>
    <s v="E00788"/>
    <s v="Emily Contreras"/>
    <s v="Analyst II"/>
    <x v="2"/>
    <s v="Manufacturing"/>
    <x v="0"/>
    <x v="3"/>
    <n v="56"/>
    <d v="1992-06-15T00:00:00"/>
    <x v="360"/>
    <n v="0"/>
    <x v="2"/>
    <s v="Sao Paulo"/>
    <s v=""/>
    <m/>
    <e v="#DIV/0!"/>
    <m/>
  </r>
  <r>
    <s v="E00207"/>
    <s v="Hailey Lai"/>
    <s v="Vice President"/>
    <x v="4"/>
    <s v="Manufacturing"/>
    <x v="0"/>
    <x v="1"/>
    <n v="52"/>
    <d v="2012-07-23T00:00:00"/>
    <x v="361"/>
    <n v="0.32"/>
    <x v="1"/>
    <s v="Chengdu"/>
    <s v=""/>
    <m/>
    <e v="#DIV/0!"/>
    <m/>
  </r>
  <r>
    <s v="E00834"/>
    <s v="Vivian Guzman"/>
    <s v="Analyst II"/>
    <x v="1"/>
    <s v="Speciality Products"/>
    <x v="0"/>
    <x v="3"/>
    <n v="53"/>
    <d v="2002-02-09T00:00:00"/>
    <x v="362"/>
    <n v="0"/>
    <x v="0"/>
    <s v="Phoenix"/>
    <s v=""/>
    <m/>
    <e v="#DIV/0!"/>
    <m/>
  </r>
  <r>
    <s v="E04571"/>
    <s v="Hadley Contreras"/>
    <s v="Director"/>
    <x v="5"/>
    <s v="Corporate"/>
    <x v="0"/>
    <x v="3"/>
    <n v="60"/>
    <d v="2017-01-04T00:00:00"/>
    <x v="363"/>
    <n v="0.2"/>
    <x v="0"/>
    <s v="Austin"/>
    <s v=""/>
    <m/>
    <e v="#DIV/0!"/>
    <m/>
  </r>
  <r>
    <s v="E02652"/>
    <s v="Nathan Sun"/>
    <s v="Manager"/>
    <x v="3"/>
    <s v="Speciality Products"/>
    <x v="1"/>
    <x v="1"/>
    <n v="63"/>
    <d v="2015-07-29T00:00:00"/>
    <x v="364"/>
    <n v="0.05"/>
    <x v="1"/>
    <s v="Shanghai"/>
    <s v=""/>
    <m/>
    <e v="#DIV/0!"/>
    <m/>
  </r>
  <r>
    <s v="E02693"/>
    <s v="Grace Campos"/>
    <s v="Director"/>
    <x v="5"/>
    <s v="Research &amp; Development"/>
    <x v="0"/>
    <x v="3"/>
    <n v="37"/>
    <d v="2008-03-21T00:00:00"/>
    <x v="365"/>
    <n v="0.22"/>
    <x v="2"/>
    <s v="Manaus"/>
    <s v=""/>
    <m/>
    <e v="#DIV/0!"/>
    <m/>
  </r>
  <r>
    <s v="E03359"/>
    <s v="Autumn Ortiz"/>
    <s v="Field Engineer"/>
    <x v="5"/>
    <s v="Research &amp; Development"/>
    <x v="0"/>
    <x v="3"/>
    <n v="30"/>
    <d v="2017-12-17T00:00:00"/>
    <x v="366"/>
    <n v="0"/>
    <x v="2"/>
    <s v="Sao Paulo"/>
    <s v=""/>
    <m/>
    <e v="#DIV/0!"/>
    <m/>
  </r>
  <r>
    <s v="E00399"/>
    <s v="Connor Walker"/>
    <s v="Analyst II"/>
    <x v="1"/>
    <s v="Manufacturing"/>
    <x v="1"/>
    <x v="2"/>
    <n v="30"/>
    <d v="2019-03-18T00:00:00"/>
    <x v="367"/>
    <n v="0"/>
    <x v="0"/>
    <s v="Columbus"/>
    <s v=""/>
    <m/>
    <e v="#DIV/0!"/>
    <m/>
  </r>
  <r>
    <s v="E02971"/>
    <s v="Mia Wu"/>
    <s v="Enterprise Architect"/>
    <x v="0"/>
    <s v="Corporate"/>
    <x v="0"/>
    <x v="1"/>
    <n v="45"/>
    <d v="2013-08-25T00:00:00"/>
    <x v="368"/>
    <n v="0"/>
    <x v="1"/>
    <s v="Beijing"/>
    <s v=""/>
    <m/>
    <e v="#DIV/0!"/>
    <m/>
  </r>
  <r>
    <s v="E03327"/>
    <s v="Julia Luong"/>
    <s v="Sr. Manger"/>
    <x v="3"/>
    <s v="Research &amp; Development"/>
    <x v="0"/>
    <x v="1"/>
    <n v="55"/>
    <d v="2006-06-20T00:00:00"/>
    <x v="369"/>
    <n v="0.12"/>
    <x v="1"/>
    <s v="Chongqing"/>
    <s v=""/>
    <m/>
    <e v="#DIV/0!"/>
    <m/>
  </r>
  <r>
    <s v="E00900"/>
    <s v="Eleanor Delgado"/>
    <s v="Sr. Analyst"/>
    <x v="6"/>
    <s v="Manufacturing"/>
    <x v="0"/>
    <x v="3"/>
    <n v="33"/>
    <d v="2014-04-27T00:00:00"/>
    <x v="370"/>
    <n v="0"/>
    <x v="2"/>
    <s v="Sao Paulo"/>
    <s v=""/>
    <m/>
    <e v="#DIV/0!"/>
    <m/>
  </r>
  <r>
    <s v="E00836"/>
    <s v="Addison Roberts"/>
    <s v="Network Architect"/>
    <x v="0"/>
    <s v="Manufacturing"/>
    <x v="0"/>
    <x v="2"/>
    <n v="65"/>
    <d v="2018-05-14T00:00:00"/>
    <x v="371"/>
    <n v="0"/>
    <x v="0"/>
    <s v="Seattle"/>
    <s v=""/>
    <m/>
    <e v="#DIV/0!"/>
    <m/>
  </r>
  <r>
    <s v="E03854"/>
    <s v="Camila Li"/>
    <s v="Sr. Manger"/>
    <x v="0"/>
    <s v="Research &amp; Development"/>
    <x v="0"/>
    <x v="1"/>
    <n v="60"/>
    <d v="2010-07-24T00:00:00"/>
    <x v="372"/>
    <n v="0.1"/>
    <x v="1"/>
    <s v="Shanghai"/>
    <s v=""/>
    <m/>
    <e v="#DIV/0!"/>
    <m/>
  </r>
  <r>
    <s v="E04729"/>
    <s v="Ezekiel Fong"/>
    <s v="Vice President"/>
    <x v="2"/>
    <s v="Research &amp; Development"/>
    <x v="1"/>
    <x v="1"/>
    <n v="56"/>
    <d v="2004-02-25T00:00:00"/>
    <x v="373"/>
    <n v="0.32"/>
    <x v="1"/>
    <s v="Shanghai"/>
    <s v=""/>
    <m/>
    <e v="#DIV/0!"/>
    <m/>
  </r>
  <r>
    <s v="E00360"/>
    <s v="Dylan Thao"/>
    <s v="Director"/>
    <x v="5"/>
    <s v="Manufacturing"/>
    <x v="1"/>
    <x v="1"/>
    <n v="53"/>
    <d v="2012-10-22T00:00:00"/>
    <x v="374"/>
    <n v="0.28999999999999998"/>
    <x v="0"/>
    <s v="Seattle"/>
    <s v=""/>
    <m/>
    <e v="#DIV/0!"/>
    <m/>
  </r>
  <r>
    <s v="E02284"/>
    <s v="Josephine Salazar"/>
    <s v="Field Engineer"/>
    <x v="5"/>
    <s v="Speciality Products"/>
    <x v="0"/>
    <x v="3"/>
    <n v="36"/>
    <d v="2016-03-14T00:00:00"/>
    <x v="375"/>
    <n v="0"/>
    <x v="2"/>
    <s v="Sao Paulo"/>
    <s v=""/>
    <m/>
    <e v="#DIV/0!"/>
    <m/>
  </r>
  <r>
    <s v="E00181"/>
    <s v="Genesis Hu"/>
    <s v="Sr. Analyst"/>
    <x v="6"/>
    <s v="Corporate"/>
    <x v="0"/>
    <x v="1"/>
    <n v="46"/>
    <d v="2002-01-15T00:00:00"/>
    <x v="376"/>
    <n v="0"/>
    <x v="1"/>
    <s v="Beijing"/>
    <d v="2003-01-02T00:00:00"/>
    <m/>
    <e v="#DIV/0!"/>
    <m/>
  </r>
  <r>
    <s v="E04168"/>
    <s v="Mila Juarez"/>
    <s v="Manager"/>
    <x v="2"/>
    <s v="Speciality Products"/>
    <x v="0"/>
    <x v="3"/>
    <n v="38"/>
    <d v="2017-09-21T00:00:00"/>
    <x v="377"/>
    <n v="0.09"/>
    <x v="2"/>
    <s v="Sao Paulo"/>
    <s v=""/>
    <m/>
    <e v="#DIV/0!"/>
    <m/>
  </r>
  <r>
    <s v="E02861"/>
    <s v="Daniel Perry"/>
    <s v="Enterprise Architect"/>
    <x v="0"/>
    <s v="Research &amp; Development"/>
    <x v="1"/>
    <x v="2"/>
    <n v="62"/>
    <d v="2001-04-15T00:00:00"/>
    <x v="378"/>
    <n v="0"/>
    <x v="0"/>
    <s v="Columbus"/>
    <s v=""/>
    <m/>
    <e v="#DIV/0!"/>
    <m/>
  </r>
  <r>
    <s v="E01357"/>
    <s v="Paisley Hunter"/>
    <s v="Engineering Manager"/>
    <x v="5"/>
    <s v="Research &amp; Development"/>
    <x v="0"/>
    <x v="2"/>
    <n v="61"/>
    <d v="2010-01-15T00:00:00"/>
    <x v="379"/>
    <n v="0.13"/>
    <x v="0"/>
    <s v="Chicago"/>
    <s v=""/>
    <m/>
    <e v="#DIV/0!"/>
    <m/>
  </r>
  <r>
    <s v="E04387"/>
    <s v="Everleigh White"/>
    <s v="Network Architect"/>
    <x v="0"/>
    <s v="Speciality Products"/>
    <x v="0"/>
    <x v="2"/>
    <n v="59"/>
    <d v="2017-10-20T00:00:00"/>
    <x v="380"/>
    <n v="0"/>
    <x v="0"/>
    <s v="Phoenix"/>
    <s v=""/>
    <m/>
    <e v="#DIV/0!"/>
    <m/>
  </r>
  <r>
    <s v="E03090"/>
    <s v="Penelope Choi"/>
    <s v="Technical Architect"/>
    <x v="0"/>
    <s v="Speciality Products"/>
    <x v="0"/>
    <x v="1"/>
    <n v="49"/>
    <d v="2010-09-10T00:00:00"/>
    <x v="381"/>
    <n v="0"/>
    <x v="1"/>
    <s v="Beijing"/>
    <s v=""/>
    <m/>
    <e v="#DIV/0!"/>
    <m/>
  </r>
  <r>
    <s v="E03591"/>
    <s v="Piper Sun"/>
    <s v="Director"/>
    <x v="6"/>
    <s v="Manufacturing"/>
    <x v="0"/>
    <x v="1"/>
    <n v="64"/>
    <d v="2011-02-14T00:00:00"/>
    <x v="382"/>
    <n v="0.19"/>
    <x v="0"/>
    <s v="Seattle"/>
    <s v=""/>
    <m/>
    <e v="#DIV/0!"/>
    <m/>
  </r>
  <r>
    <s v="E03328"/>
    <s v="Lucy Johnson"/>
    <s v="Manager"/>
    <x v="0"/>
    <s v="Research &amp; Development"/>
    <x v="0"/>
    <x v="2"/>
    <n v="57"/>
    <d v="2020-04-27T00:00:00"/>
    <x v="383"/>
    <n v="7.0000000000000007E-2"/>
    <x v="0"/>
    <s v="Columbus"/>
    <s v=""/>
    <m/>
    <e v="#DIV/0!"/>
    <m/>
  </r>
  <r>
    <s v="E04937"/>
    <s v="Ian Ngo"/>
    <s v="Manager"/>
    <x v="2"/>
    <s v="Speciality Products"/>
    <x v="1"/>
    <x v="1"/>
    <n v="52"/>
    <d v="2014-08-07T00:00:00"/>
    <x v="384"/>
    <n v="7.0000000000000007E-2"/>
    <x v="0"/>
    <s v="Phoenix"/>
    <s v=""/>
    <m/>
    <e v="#DIV/0!"/>
    <m/>
  </r>
  <r>
    <s v="E00515"/>
    <s v="Joseph Vazquez"/>
    <s v="Sr. Manger"/>
    <x v="3"/>
    <s v="Speciality Products"/>
    <x v="1"/>
    <x v="3"/>
    <n v="40"/>
    <d v="2019-01-23T00:00:00"/>
    <x v="385"/>
    <n v="0.1"/>
    <x v="0"/>
    <s v="Miami"/>
    <s v=""/>
    <m/>
    <e v="#DIV/0!"/>
    <m/>
  </r>
  <r>
    <s v="E01241"/>
    <s v="Hadley Guerrero"/>
    <s v="Sr. Manger"/>
    <x v="0"/>
    <s v="Research &amp; Development"/>
    <x v="0"/>
    <x v="3"/>
    <n v="49"/>
    <d v="2004-01-14T00:00:00"/>
    <x v="386"/>
    <n v="0.1"/>
    <x v="2"/>
    <s v="Sao Paulo"/>
    <s v=""/>
    <m/>
    <e v="#DIV/0!"/>
    <m/>
  </r>
  <r>
    <s v="E03255"/>
    <s v="Jose Brown"/>
    <s v="System Administrator "/>
    <x v="0"/>
    <s v="Speciality Products"/>
    <x v="1"/>
    <x v="2"/>
    <n v="43"/>
    <d v="2016-04-07T00:00:00"/>
    <x v="387"/>
    <n v="0"/>
    <x v="0"/>
    <s v="Seattle"/>
    <s v=""/>
    <m/>
    <e v="#DIV/0!"/>
    <m/>
  </r>
  <r>
    <s v="E01711"/>
    <s v="Benjamin Ford"/>
    <s v="Analyst II"/>
    <x v="1"/>
    <s v="Speciality Products"/>
    <x v="1"/>
    <x v="2"/>
    <n v="31"/>
    <d v="2021-04-22T00:00:00"/>
    <x v="388"/>
    <n v="0"/>
    <x v="0"/>
    <s v="Phoenix"/>
    <s v=""/>
    <m/>
    <e v="#DIV/0!"/>
    <m/>
  </r>
  <r>
    <s v="E00500"/>
    <s v="Henry Shah"/>
    <s v="Director"/>
    <x v="3"/>
    <s v="Manufacturing"/>
    <x v="1"/>
    <x v="1"/>
    <n v="55"/>
    <d v="2010-06-11T00:00:00"/>
    <x v="389"/>
    <n v="0.25"/>
    <x v="1"/>
    <s v="Chengdu"/>
    <s v=""/>
    <m/>
    <e v="#DIV/0!"/>
    <m/>
  </r>
  <r>
    <s v="E04972"/>
    <s v="Ivy Daniels"/>
    <s v="Sr. Manger"/>
    <x v="4"/>
    <s v="Speciality Products"/>
    <x v="0"/>
    <x v="2"/>
    <n v="41"/>
    <d v="2008-10-26T00:00:00"/>
    <x v="390"/>
    <n v="0.13"/>
    <x v="0"/>
    <s v="Columbus"/>
    <s v=""/>
    <m/>
    <e v="#DIV/0!"/>
    <m/>
  </r>
  <r>
    <s v="E02728"/>
    <s v="Thomas Chang"/>
    <s v="Sr. Analyst"/>
    <x v="3"/>
    <s v="Research &amp; Development"/>
    <x v="1"/>
    <x v="1"/>
    <n v="34"/>
    <d v="2011-07-26T00:00:00"/>
    <x v="391"/>
    <n v="0"/>
    <x v="1"/>
    <s v="Beijing"/>
    <s v=""/>
    <m/>
    <e v="#DIV/0!"/>
    <m/>
  </r>
  <r>
    <s v="E04749"/>
    <s v="Caroline Phan"/>
    <s v="Sr. Manger"/>
    <x v="1"/>
    <s v="Corporate"/>
    <x v="0"/>
    <x v="1"/>
    <n v="41"/>
    <d v="2004-03-14T00:00:00"/>
    <x v="392"/>
    <n v="0.12"/>
    <x v="0"/>
    <s v="Austin"/>
    <s v=""/>
    <m/>
    <e v="#DIV/0!"/>
    <m/>
  </r>
  <r>
    <s v="E02023"/>
    <s v="Maverick Mehta"/>
    <s v="Systems Analyst"/>
    <x v="0"/>
    <s v="Manufacturing"/>
    <x v="1"/>
    <x v="1"/>
    <n v="40"/>
    <d v="2007-07-30T00:00:00"/>
    <x v="393"/>
    <n v="0"/>
    <x v="0"/>
    <s v="Seattle"/>
    <s v=""/>
    <m/>
    <e v="#DIV/0!"/>
    <m/>
  </r>
  <r>
    <s v="E03166"/>
    <s v="Austin Edwards"/>
    <s v="IT Coordinator"/>
    <x v="0"/>
    <s v="Manufacturing"/>
    <x v="1"/>
    <x v="0"/>
    <n v="42"/>
    <d v="2006-09-24T00:00:00"/>
    <x v="394"/>
    <n v="0"/>
    <x v="0"/>
    <s v="Chicago"/>
    <s v=""/>
    <m/>
    <e v="#DIV/0!"/>
    <m/>
  </r>
  <r>
    <s v="E02599"/>
    <s v="Daniel Huang"/>
    <s v="Vice President"/>
    <x v="4"/>
    <s v="Corporate"/>
    <x v="1"/>
    <x v="1"/>
    <n v="31"/>
    <d v="2015-09-03T00:00:00"/>
    <x v="395"/>
    <n v="0.34"/>
    <x v="0"/>
    <s v="Columbus"/>
    <s v=""/>
    <m/>
    <e v="#DIV/0!"/>
    <m/>
  </r>
  <r>
    <s v="E01014"/>
    <s v="Lucas Phan"/>
    <s v="Director"/>
    <x v="6"/>
    <s v="Research &amp; Development"/>
    <x v="1"/>
    <x v="1"/>
    <n v="49"/>
    <d v="1999-02-19T00:00:00"/>
    <x v="396"/>
    <n v="0.21"/>
    <x v="1"/>
    <s v="Chongqing"/>
    <s v=""/>
    <m/>
    <e v="#DIV/0!"/>
    <m/>
  </r>
  <r>
    <s v="E04529"/>
    <s v="Gabriel Yu"/>
    <s v="Technical Architect"/>
    <x v="0"/>
    <s v="Speciality Products"/>
    <x v="1"/>
    <x v="1"/>
    <n v="42"/>
    <d v="2014-06-23T00:00:00"/>
    <x v="397"/>
    <n v="0"/>
    <x v="1"/>
    <s v="Chongqing"/>
    <s v=""/>
    <m/>
    <e v="#DIV/0!"/>
    <m/>
  </r>
  <r>
    <s v="E00085"/>
    <s v="Mason Watson"/>
    <s v="Sr. Manger"/>
    <x v="0"/>
    <s v="Corporate"/>
    <x v="1"/>
    <x v="2"/>
    <n v="46"/>
    <d v="2004-09-14T00:00:00"/>
    <x v="398"/>
    <n v="0.11"/>
    <x v="0"/>
    <s v="Chicago"/>
    <s v=""/>
    <m/>
    <e v="#DIV/0!"/>
    <m/>
  </r>
  <r>
    <s v="E00632"/>
    <s v="Angel Chang"/>
    <s v="Network Architect"/>
    <x v="0"/>
    <s v="Research &amp; Development"/>
    <x v="1"/>
    <x v="1"/>
    <n v="37"/>
    <d v="2017-07-06T00:00:00"/>
    <x v="399"/>
    <n v="0"/>
    <x v="1"/>
    <s v="Shanghai"/>
    <s v=""/>
    <m/>
    <e v="#DIV/0!"/>
    <m/>
  </r>
  <r>
    <s v="E02108"/>
    <s v="Madeline Coleman"/>
    <s v="Sr. Manger"/>
    <x v="1"/>
    <s v="Research &amp; Development"/>
    <x v="0"/>
    <x v="2"/>
    <n v="51"/>
    <d v="2006-04-28T00:00:00"/>
    <x v="400"/>
    <n v="0.13"/>
    <x v="0"/>
    <s v="Chicago"/>
    <d v="2007-08-16T00:00:00"/>
    <m/>
    <e v="#DIV/0!"/>
    <m/>
  </r>
  <r>
    <s v="E03802"/>
    <s v="Thomas Vazquez"/>
    <s v="Director"/>
    <x v="5"/>
    <s v="Corporate"/>
    <x v="1"/>
    <x v="3"/>
    <n v="46"/>
    <d v="2014-07-19T00:00:00"/>
    <x v="401"/>
    <n v="0.21"/>
    <x v="2"/>
    <s v="Sao Paulo"/>
    <s v=""/>
    <m/>
    <e v="#DIV/0!"/>
    <m/>
  </r>
  <r>
    <s v="E03685"/>
    <s v="Silas Hunter"/>
    <s v="Solutions Architect"/>
    <x v="0"/>
    <s v="Corporate"/>
    <x v="1"/>
    <x v="0"/>
    <n v="55"/>
    <d v="1998-05-04T00:00:00"/>
    <x v="402"/>
    <n v="0"/>
    <x v="0"/>
    <s v="Chicago"/>
    <s v=""/>
    <m/>
    <e v="#DIV/0!"/>
    <m/>
  </r>
  <r>
    <s v="E01089"/>
    <s v="Nicholas Brooks"/>
    <s v="Analyst II"/>
    <x v="3"/>
    <s v="Manufacturing"/>
    <x v="1"/>
    <x v="2"/>
    <n v="43"/>
    <d v="2017-10-20T00:00:00"/>
    <x v="403"/>
    <n v="0"/>
    <x v="0"/>
    <s v="Phoenix"/>
    <s v=""/>
    <m/>
    <e v="#DIV/0!"/>
    <m/>
  </r>
  <r>
    <s v="E03988"/>
    <s v="Dominic Thomas"/>
    <s v="Analyst II"/>
    <x v="6"/>
    <s v="Manufacturing"/>
    <x v="1"/>
    <x v="2"/>
    <n v="48"/>
    <d v="2005-09-28T00:00:00"/>
    <x v="404"/>
    <n v="0"/>
    <x v="0"/>
    <s v="Austin"/>
    <s v=""/>
    <m/>
    <e v="#DIV/0!"/>
    <m/>
  </r>
  <r>
    <s v="E00401"/>
    <s v="Wesley Adams"/>
    <s v="System Administrator "/>
    <x v="0"/>
    <s v="Corporate"/>
    <x v="1"/>
    <x v="2"/>
    <n v="48"/>
    <d v="2003-08-11T00:00:00"/>
    <x v="405"/>
    <n v="0"/>
    <x v="0"/>
    <s v="Seattle"/>
    <s v=""/>
    <m/>
    <e v="#DIV/0!"/>
    <m/>
  </r>
  <r>
    <s v="E03429"/>
    <s v="Ian Wu"/>
    <s v="Sr. Analyst"/>
    <x v="6"/>
    <s v="Manufacturing"/>
    <x v="1"/>
    <x v="1"/>
    <n v="51"/>
    <d v="2012-04-14T00:00:00"/>
    <x v="406"/>
    <n v="0"/>
    <x v="1"/>
    <s v="Chengdu"/>
    <s v=""/>
    <m/>
    <e v="#DIV/0!"/>
    <m/>
  </r>
  <r>
    <s v="E02417"/>
    <s v="Alice Young"/>
    <s v="Automation Engineer"/>
    <x v="5"/>
    <s v="Research &amp; Development"/>
    <x v="0"/>
    <x v="2"/>
    <n v="46"/>
    <d v="2008-01-24T00:00:00"/>
    <x v="407"/>
    <n v="0"/>
    <x v="0"/>
    <s v="Chicago"/>
    <s v=""/>
    <m/>
    <e v="#DIV/0!"/>
    <m/>
  </r>
  <r>
    <s v="E00359"/>
    <s v="Logan Carrillo"/>
    <s v="Sr. Analyst"/>
    <x v="6"/>
    <s v="Research &amp; Development"/>
    <x v="1"/>
    <x v="3"/>
    <n v="33"/>
    <d v="2014-11-30T00:00:00"/>
    <x v="408"/>
    <n v="0"/>
    <x v="0"/>
    <s v="Miami"/>
    <s v=""/>
    <m/>
    <e v="#DIV/0!"/>
    <m/>
  </r>
  <r>
    <s v="E02044"/>
    <s v="Caroline Alexander"/>
    <s v="Business Partner"/>
    <x v="4"/>
    <s v="Manufacturing"/>
    <x v="0"/>
    <x v="0"/>
    <n v="42"/>
    <d v="2020-09-18T00:00:00"/>
    <x v="409"/>
    <n v="0"/>
    <x v="0"/>
    <s v="Columbus"/>
    <s v=""/>
    <m/>
    <e v="#DIV/0!"/>
    <m/>
  </r>
  <r>
    <s v="E01479"/>
    <s v="Serenity Bailey"/>
    <s v="IT Systems Architect"/>
    <x v="0"/>
    <s v="Manufacturing"/>
    <x v="0"/>
    <x v="2"/>
    <n v="55"/>
    <d v="2011-11-21T00:00:00"/>
    <x v="410"/>
    <n v="0"/>
    <x v="0"/>
    <s v="Chicago"/>
    <s v=""/>
    <m/>
    <e v="#DIV/0!"/>
    <m/>
  </r>
  <r>
    <s v="E04962"/>
    <s v="Elena Tan"/>
    <s v="Vice President"/>
    <x v="5"/>
    <s v="Manufacturing"/>
    <x v="0"/>
    <x v="1"/>
    <n v="50"/>
    <d v="2008-10-13T00:00:00"/>
    <x v="411"/>
    <n v="0.4"/>
    <x v="1"/>
    <s v="Chongqing"/>
    <d v="2019-12-11T00:00:00"/>
    <m/>
    <e v="#DIV/0!"/>
    <m/>
  </r>
  <r>
    <s v="E02769"/>
    <s v="Eliza Adams"/>
    <s v="Account Representative"/>
    <x v="2"/>
    <s v="Manufacturing"/>
    <x v="0"/>
    <x v="2"/>
    <n v="26"/>
    <d v="2021-11-21T00:00:00"/>
    <x v="412"/>
    <n v="0"/>
    <x v="0"/>
    <s v="Chicago"/>
    <s v=""/>
    <m/>
    <e v="#DIV/0!"/>
    <m/>
  </r>
  <r>
    <s v="E03893"/>
    <s v="Alice Xiong"/>
    <s v="Vice President"/>
    <x v="5"/>
    <s v="Manufacturing"/>
    <x v="0"/>
    <x v="1"/>
    <n v="55"/>
    <d v="2018-09-02T00:00:00"/>
    <x v="413"/>
    <n v="0.34"/>
    <x v="1"/>
    <s v="Chengdu"/>
    <s v=""/>
    <m/>
    <e v="#DIV/0!"/>
    <m/>
  </r>
  <r>
    <s v="E00553"/>
    <s v="Isla Yoon"/>
    <s v="Quality Engineer"/>
    <x v="5"/>
    <s v="Research &amp; Development"/>
    <x v="0"/>
    <x v="1"/>
    <n v="50"/>
    <d v="2013-05-10T00:00:00"/>
    <x v="414"/>
    <n v="0"/>
    <x v="0"/>
    <s v="Austin"/>
    <d v="2019-08-04T00:00:00"/>
    <m/>
    <e v="#DIV/0!"/>
    <m/>
  </r>
  <r>
    <s v="E03540"/>
    <s v="Emma Perry"/>
    <s v="Solutions Architect"/>
    <x v="0"/>
    <s v="Manufacturing"/>
    <x v="0"/>
    <x v="2"/>
    <n v="28"/>
    <d v="2018-01-22T00:00:00"/>
    <x v="415"/>
    <n v="0"/>
    <x v="0"/>
    <s v="Seattle"/>
    <s v=""/>
    <m/>
    <e v="#DIV/0!"/>
    <m/>
  </r>
  <r>
    <s v="E02769"/>
    <s v="Riley Marquez"/>
    <s v="Sr. Manger"/>
    <x v="1"/>
    <s v="Research &amp; Development"/>
    <x v="0"/>
    <x v="3"/>
    <n v="39"/>
    <d v="2019-10-18T00:00:00"/>
    <x v="416"/>
    <n v="0.11"/>
    <x v="0"/>
    <s v="Chicago"/>
    <s v=""/>
    <m/>
    <e v="#DIV/0!"/>
    <m/>
  </r>
  <r>
    <s v="E03277"/>
    <s v="Caroline Hu"/>
    <s v="Sr. Manger"/>
    <x v="6"/>
    <s v="Speciality Products"/>
    <x v="0"/>
    <x v="1"/>
    <n v="31"/>
    <d v="2019-08-18T00:00:00"/>
    <x v="417"/>
    <n v="0.12"/>
    <x v="1"/>
    <s v="Shanghai"/>
    <s v=""/>
    <m/>
    <e v="#DIV/0!"/>
    <m/>
  </r>
  <r>
    <s v="E04194"/>
    <s v="Madison Kumar"/>
    <s v="Director"/>
    <x v="3"/>
    <s v="Speciality Products"/>
    <x v="0"/>
    <x v="1"/>
    <n v="55"/>
    <d v="2010-10-17T00:00:00"/>
    <x v="418"/>
    <n v="0.23"/>
    <x v="1"/>
    <s v="Chengdu"/>
    <s v=""/>
    <m/>
    <e v="#DIV/0!"/>
    <m/>
  </r>
  <r>
    <s v="E01807"/>
    <s v="Matthew Lim"/>
    <s v="Sr. Analyst"/>
    <x v="2"/>
    <s v="Research &amp; Development"/>
    <x v="1"/>
    <x v="1"/>
    <n v="52"/>
    <d v="1994-02-18T00:00:00"/>
    <x v="419"/>
    <n v="0"/>
    <x v="0"/>
    <s v="Seattle"/>
    <s v=""/>
    <m/>
    <e v="#DIV/0!"/>
    <m/>
  </r>
  <r>
    <s v="E01762"/>
    <s v="Maya Ngo"/>
    <s v="Manager"/>
    <x v="2"/>
    <s v="Speciality Products"/>
    <x v="0"/>
    <x v="1"/>
    <n v="55"/>
    <d v="2012-10-20T00:00:00"/>
    <x v="420"/>
    <n v="0.06"/>
    <x v="0"/>
    <s v="Columbus"/>
    <s v=""/>
    <m/>
    <e v="#DIV/0!"/>
    <m/>
  </r>
  <r>
    <s v="E02632"/>
    <s v="Alice Soto"/>
    <s v="Analyst"/>
    <x v="3"/>
    <s v="Corporate"/>
    <x v="0"/>
    <x v="3"/>
    <n v="56"/>
    <d v="1995-04-13T00:00:00"/>
    <x v="421"/>
    <n v="0"/>
    <x v="2"/>
    <s v="Manaus"/>
    <s v=""/>
    <m/>
    <e v="#DIV/0!"/>
    <m/>
  </r>
  <r>
    <s v="E04226"/>
    <s v="Andrew Moore"/>
    <s v="Operations Engineer"/>
    <x v="5"/>
    <s v="Manufacturing"/>
    <x v="1"/>
    <x v="2"/>
    <n v="47"/>
    <d v="2001-01-02T00:00:00"/>
    <x v="422"/>
    <n v="0"/>
    <x v="0"/>
    <s v="Chicago"/>
    <s v=""/>
    <m/>
    <e v="#DIV/0!"/>
    <m/>
  </r>
  <r>
    <s v="E04101"/>
    <s v="Olivia Harris"/>
    <s v="Director"/>
    <x v="2"/>
    <s v="Speciality Products"/>
    <x v="0"/>
    <x v="2"/>
    <n v="63"/>
    <d v="2020-06-14T00:00:00"/>
    <x v="423"/>
    <n v="0.27"/>
    <x v="0"/>
    <s v="Columbus"/>
    <s v=""/>
    <m/>
    <e v="#DIV/0!"/>
    <m/>
  </r>
  <r>
    <s v="E01981"/>
    <s v="Genesis Banks"/>
    <s v="Analyst"/>
    <x v="1"/>
    <s v="Corporate"/>
    <x v="0"/>
    <x v="2"/>
    <n v="63"/>
    <d v="2012-03-16T00:00:00"/>
    <x v="424"/>
    <n v="0"/>
    <x v="0"/>
    <s v="Chicago"/>
    <s v=""/>
    <m/>
    <e v="#DIV/0!"/>
    <m/>
  </r>
  <r>
    <s v="E02534"/>
    <s v="Victoria Johnson"/>
    <s v="Sr. Manger"/>
    <x v="3"/>
    <s v="Corporate"/>
    <x v="0"/>
    <x v="2"/>
    <n v="55"/>
    <d v="2004-05-28T00:00:00"/>
    <x v="425"/>
    <n v="0.12"/>
    <x v="0"/>
    <s v="Columbus"/>
    <s v=""/>
    <m/>
    <e v="#DIV/0!"/>
    <m/>
  </r>
  <r>
    <s v="E01238"/>
    <s v="Eloise Griffin"/>
    <s v="Director"/>
    <x v="2"/>
    <s v="Manufacturing"/>
    <x v="0"/>
    <x v="2"/>
    <n v="55"/>
    <d v="1995-10-29T00:00:00"/>
    <x v="426"/>
    <n v="0.15"/>
    <x v="0"/>
    <s v="Austin"/>
    <s v=""/>
    <m/>
    <e v="#DIV/0!"/>
    <m/>
  </r>
  <r>
    <s v="E01118"/>
    <s v="Roman Yang"/>
    <s v="Manager"/>
    <x v="4"/>
    <s v="Manufacturing"/>
    <x v="1"/>
    <x v="1"/>
    <n v="42"/>
    <d v="2009-12-12T00:00:00"/>
    <x v="427"/>
    <n v="0.08"/>
    <x v="0"/>
    <s v="Phoenix"/>
    <s v=""/>
    <m/>
    <e v="#DIV/0!"/>
    <m/>
  </r>
  <r>
    <s v="E04041"/>
    <s v="Clara Huynh"/>
    <s v="IT Coordinator"/>
    <x v="0"/>
    <s v="Speciality Products"/>
    <x v="0"/>
    <x v="1"/>
    <n v="39"/>
    <d v="2020-11-18T00:00:00"/>
    <x v="428"/>
    <n v="0"/>
    <x v="1"/>
    <s v="Shanghai"/>
    <s v=""/>
    <m/>
    <e v="#DIV/0!"/>
    <m/>
  </r>
  <r>
    <s v="E04308"/>
    <s v="Kai Flores"/>
    <s v="Development Engineer"/>
    <x v="5"/>
    <s v="Manufacturing"/>
    <x v="1"/>
    <x v="3"/>
    <n v="35"/>
    <d v="2017-05-23T00:00:00"/>
    <x v="429"/>
    <n v="0"/>
    <x v="0"/>
    <s v="Seattle"/>
    <s v=""/>
    <m/>
    <e v="#DIV/0!"/>
    <m/>
  </r>
  <r>
    <s v="E01052"/>
    <s v="Jaxson Dinh"/>
    <s v="Sr. Manger"/>
    <x v="6"/>
    <s v="Research &amp; Development"/>
    <x v="1"/>
    <x v="1"/>
    <n v="45"/>
    <d v="2001-05-03T00:00:00"/>
    <x v="430"/>
    <n v="0.12"/>
    <x v="1"/>
    <s v="Shanghai"/>
    <d v="2011-12-26T00:00:00"/>
    <m/>
    <e v="#DIV/0!"/>
    <m/>
  </r>
  <r>
    <s v="E04165"/>
    <s v="Sophie Vang"/>
    <s v="Sr. Manger"/>
    <x v="6"/>
    <s v="Manufacturing"/>
    <x v="0"/>
    <x v="1"/>
    <n v="25"/>
    <d v="2021-09-14T00:00:00"/>
    <x v="431"/>
    <n v="0.14000000000000001"/>
    <x v="1"/>
    <s v="Chongqing"/>
    <s v=""/>
    <m/>
    <e v="#DIV/0!"/>
    <m/>
  </r>
  <r>
    <s v="E02295"/>
    <s v="Axel Jordan"/>
    <s v="Analyst"/>
    <x v="2"/>
    <s v="Corporate"/>
    <x v="1"/>
    <x v="2"/>
    <n v="47"/>
    <d v="2013-02-28T00:00:00"/>
    <x v="432"/>
    <n v="0"/>
    <x v="0"/>
    <s v="Chicago"/>
    <s v=""/>
    <m/>
    <e v="#DIV/0!"/>
    <m/>
  </r>
  <r>
    <s v="E04546"/>
    <s v="Jade Hunter"/>
    <s v="Cloud Infrastructure Architect"/>
    <x v="0"/>
    <s v="Corporate"/>
    <x v="0"/>
    <x v="2"/>
    <n v="42"/>
    <d v="2020-02-05T00:00:00"/>
    <x v="433"/>
    <n v="0"/>
    <x v="0"/>
    <s v="Columbus"/>
    <s v=""/>
    <m/>
    <e v="#DIV/0!"/>
    <m/>
  </r>
  <r>
    <s v="E04217"/>
    <s v="Lydia Williams"/>
    <s v="System Administrator "/>
    <x v="0"/>
    <s v="Manufacturing"/>
    <x v="0"/>
    <x v="0"/>
    <n v="35"/>
    <d v="2014-10-29T00:00:00"/>
    <x v="434"/>
    <n v="0"/>
    <x v="0"/>
    <s v="Chicago"/>
    <s v=""/>
    <m/>
    <e v="#DIV/0!"/>
    <m/>
  </r>
  <r>
    <s v="E00650"/>
    <s v="Emery Chang"/>
    <s v="Business Partner"/>
    <x v="4"/>
    <s v="Research &amp; Development"/>
    <x v="0"/>
    <x v="1"/>
    <n v="45"/>
    <d v="2000-08-17T00:00:00"/>
    <x v="435"/>
    <n v="0"/>
    <x v="1"/>
    <s v="Chengdu"/>
    <s v=""/>
    <m/>
    <e v="#DIV/0!"/>
    <m/>
  </r>
  <r>
    <s v="E00344"/>
    <s v="Savannah He"/>
    <s v="Director"/>
    <x v="0"/>
    <s v="Research &amp; Development"/>
    <x v="0"/>
    <x v="1"/>
    <n v="52"/>
    <d v="1996-02-14T00:00:00"/>
    <x v="436"/>
    <n v="0.23"/>
    <x v="1"/>
    <s v="Beijing"/>
    <s v=""/>
    <m/>
    <e v="#DIV/0!"/>
    <m/>
  </r>
  <r>
    <s v="E04645"/>
    <s v="Elias Ahmed"/>
    <s v="Vice President"/>
    <x v="6"/>
    <s v="Corporate"/>
    <x v="1"/>
    <x v="1"/>
    <n v="57"/>
    <d v="2017-08-04T00:00:00"/>
    <x v="437"/>
    <n v="0.36"/>
    <x v="0"/>
    <s v="Chicago"/>
    <s v=""/>
    <m/>
    <e v="#DIV/0!"/>
    <m/>
  </r>
  <r>
    <s v="E03880"/>
    <s v="Samantha Woods"/>
    <s v="Analyst"/>
    <x v="3"/>
    <s v="Speciality Products"/>
    <x v="0"/>
    <x v="2"/>
    <n v="56"/>
    <d v="2019-12-25T00:00:00"/>
    <x v="438"/>
    <n v="0"/>
    <x v="0"/>
    <s v="Phoenix"/>
    <s v=""/>
    <m/>
    <e v="#DIV/0!"/>
    <m/>
  </r>
  <r>
    <s v="E02730"/>
    <s v="Axel Soto"/>
    <s v="Quality Engineer"/>
    <x v="5"/>
    <s v="Corporate"/>
    <x v="1"/>
    <x v="3"/>
    <n v="46"/>
    <d v="2005-04-22T00:00:00"/>
    <x v="439"/>
    <n v="0"/>
    <x v="2"/>
    <s v="Rio de Janerio"/>
    <s v=""/>
    <m/>
    <e v="#DIV/0!"/>
    <m/>
  </r>
  <r>
    <s v="E04517"/>
    <s v="Amelia Choi"/>
    <s v="Manager"/>
    <x v="6"/>
    <s v="Speciality Products"/>
    <x v="0"/>
    <x v="1"/>
    <n v="43"/>
    <d v="2006-06-11T00:00:00"/>
    <x v="440"/>
    <n v="0.09"/>
    <x v="0"/>
    <s v="Miami"/>
    <s v=""/>
    <m/>
    <e v="#DIV/0!"/>
    <m/>
  </r>
  <r>
    <s v="E00965"/>
    <s v="Jacob Khan"/>
    <s v="Computer Systems Manager"/>
    <x v="0"/>
    <s v="Speciality Products"/>
    <x v="1"/>
    <x v="1"/>
    <n v="53"/>
    <d v="2008-02-09T00:00:00"/>
    <x v="441"/>
    <n v="0.09"/>
    <x v="1"/>
    <s v="Shanghai"/>
    <s v=""/>
    <m/>
    <e v="#DIV/0!"/>
    <m/>
  </r>
  <r>
    <s v="E04639"/>
    <s v="Luna Taylor"/>
    <s v="Network Administrator"/>
    <x v="0"/>
    <s v="Manufacturing"/>
    <x v="0"/>
    <x v="2"/>
    <n v="47"/>
    <d v="2018-07-28T00:00:00"/>
    <x v="442"/>
    <n v="0"/>
    <x v="0"/>
    <s v="Seattle"/>
    <s v=""/>
    <m/>
    <e v="#DIV/0!"/>
    <m/>
  </r>
  <r>
    <s v="E00465"/>
    <s v="Dominic Parker"/>
    <s v="Test Engineer"/>
    <x v="5"/>
    <s v="Research &amp; Development"/>
    <x v="1"/>
    <x v="2"/>
    <n v="62"/>
    <d v="2011-10-04T00:00:00"/>
    <x v="443"/>
    <n v="0"/>
    <x v="0"/>
    <s v="Seattle"/>
    <s v=""/>
    <m/>
    <e v="#DIV/0!"/>
    <m/>
  </r>
  <r>
    <s v="E03058"/>
    <s v="Angel Xiong"/>
    <s v="Vice President"/>
    <x v="0"/>
    <s v="Research &amp; Development"/>
    <x v="1"/>
    <x v="1"/>
    <n v="35"/>
    <d v="2015-06-11T00:00:00"/>
    <x v="444"/>
    <n v="0.36"/>
    <x v="1"/>
    <s v="Shanghai"/>
    <s v=""/>
    <m/>
    <e v="#DIV/0!"/>
    <m/>
  </r>
  <r>
    <s v="E02337"/>
    <s v="Emma Cao"/>
    <s v="Analyst"/>
    <x v="3"/>
    <s v="Corporate"/>
    <x v="0"/>
    <x v="1"/>
    <n v="27"/>
    <d v="2019-08-24T00:00:00"/>
    <x v="445"/>
    <n v="0"/>
    <x v="1"/>
    <s v="Chongqing"/>
    <s v=""/>
    <m/>
    <e v="#DIV/0!"/>
    <m/>
  </r>
  <r>
    <s v="E04927"/>
    <s v="Ezekiel Bryant"/>
    <s v="Sr. Analyst"/>
    <x v="1"/>
    <s v="Manufacturing"/>
    <x v="1"/>
    <x v="2"/>
    <n v="55"/>
    <d v="2002-07-19T00:00:00"/>
    <x v="446"/>
    <n v="0"/>
    <x v="0"/>
    <s v="Miami"/>
    <s v=""/>
    <m/>
    <e v="#DIV/0!"/>
    <m/>
  </r>
  <r>
    <s v="E03799"/>
    <s v="Natalie Hwang"/>
    <s v="Sr. Analyst"/>
    <x v="1"/>
    <s v="Speciality Products"/>
    <x v="0"/>
    <x v="1"/>
    <n v="63"/>
    <d v="1999-12-31T00:00:00"/>
    <x v="447"/>
    <n v="0"/>
    <x v="0"/>
    <s v="Phoenix"/>
    <s v=""/>
    <m/>
    <e v="#DIV/0!"/>
    <m/>
  </r>
  <r>
    <s v="E04538"/>
    <s v="Adeline Yang"/>
    <s v="Cloud Infrastructure Architect"/>
    <x v="0"/>
    <s v="Corporate"/>
    <x v="0"/>
    <x v="1"/>
    <n v="53"/>
    <d v="2011-07-20T00:00:00"/>
    <x v="448"/>
    <n v="0"/>
    <x v="1"/>
    <s v="Chongqing"/>
    <s v=""/>
    <m/>
    <e v="#DIV/0!"/>
    <m/>
  </r>
  <r>
    <s v="E02633"/>
    <s v="Allison Roberts"/>
    <s v="Vice President"/>
    <x v="2"/>
    <s v="Manufacturing"/>
    <x v="0"/>
    <x v="0"/>
    <n v="54"/>
    <d v="2000-08-19T00:00:00"/>
    <x v="449"/>
    <n v="0.38"/>
    <x v="0"/>
    <s v="Columbus"/>
    <s v=""/>
    <m/>
    <e v="#DIV/0!"/>
    <m/>
  </r>
  <r>
    <s v="E02965"/>
    <s v="Andrew Do"/>
    <s v="Sr. Manger"/>
    <x v="1"/>
    <s v="Research &amp; Development"/>
    <x v="1"/>
    <x v="1"/>
    <n v="43"/>
    <d v="2021-04-17T00:00:00"/>
    <x v="20"/>
    <n v="0.15"/>
    <x v="0"/>
    <s v="Seattle"/>
    <s v=""/>
    <m/>
    <e v="#DIV/0!"/>
    <m/>
  </r>
  <r>
    <s v="E04345"/>
    <s v="Eliana Grant"/>
    <s v="Engineering Manager"/>
    <x v="5"/>
    <s v="Speciality Products"/>
    <x v="0"/>
    <x v="2"/>
    <n v="64"/>
    <d v="1994-06-20T00:00:00"/>
    <x v="450"/>
    <n v="0.1"/>
    <x v="0"/>
    <s v="Chicago"/>
    <s v=""/>
    <m/>
    <e v="#DIV/0!"/>
    <m/>
  </r>
  <r>
    <s v="E02895"/>
    <s v="Mila Soto"/>
    <s v="Director"/>
    <x v="1"/>
    <s v="Research &amp; Development"/>
    <x v="0"/>
    <x v="3"/>
    <n v="65"/>
    <d v="2008-10-07T00:00:00"/>
    <x v="451"/>
    <n v="0.15"/>
    <x v="2"/>
    <s v="Manaus"/>
    <s v=""/>
    <m/>
    <e v="#DIV/0!"/>
    <m/>
  </r>
  <r>
    <s v="E01132"/>
    <s v="Gabriella Johnson"/>
    <s v="Computer Systems Manager"/>
    <x v="0"/>
    <s v="Research &amp; Development"/>
    <x v="0"/>
    <x v="2"/>
    <n v="42"/>
    <d v="2006-03-01T00:00:00"/>
    <x v="452"/>
    <n v="0.05"/>
    <x v="0"/>
    <s v="Seattle"/>
    <d v="2015-08-08T00:00:00"/>
    <m/>
    <e v="#DIV/0!"/>
    <m/>
  </r>
  <r>
    <s v="E00758"/>
    <s v="Jonathan Khan"/>
    <s v="Account Representative"/>
    <x v="2"/>
    <s v="Manufacturing"/>
    <x v="1"/>
    <x v="1"/>
    <n v="35"/>
    <d v="2013-08-30T00:00:00"/>
    <x v="453"/>
    <n v="0"/>
    <x v="1"/>
    <s v="Shanghai"/>
    <s v=""/>
    <m/>
    <e v="#DIV/0!"/>
    <m/>
  </r>
  <r>
    <s v="E03750"/>
    <s v="Elias Dang"/>
    <s v="Director"/>
    <x v="5"/>
    <s v="Speciality Products"/>
    <x v="1"/>
    <x v="1"/>
    <n v="64"/>
    <d v="1995-08-29T00:00:00"/>
    <x v="454"/>
    <n v="0.18"/>
    <x v="1"/>
    <s v="Chengdu"/>
    <s v=""/>
    <m/>
    <e v="#DIV/0!"/>
    <m/>
  </r>
  <r>
    <s v="E00144"/>
    <s v="Theodore Ngo"/>
    <s v="Controls Engineer"/>
    <x v="5"/>
    <s v="Research &amp; Development"/>
    <x v="1"/>
    <x v="1"/>
    <n v="55"/>
    <d v="2018-04-29T00:00:00"/>
    <x v="455"/>
    <n v="0"/>
    <x v="1"/>
    <s v="Beijing"/>
    <s v=""/>
    <m/>
    <e v="#DIV/0!"/>
    <m/>
  </r>
  <r>
    <s v="E02943"/>
    <s v="Bella Lopez"/>
    <s v="Sr. Analyst"/>
    <x v="6"/>
    <s v="Corporate"/>
    <x v="0"/>
    <x v="3"/>
    <n v="32"/>
    <d v="2013-11-12T00:00:00"/>
    <x v="456"/>
    <n v="0"/>
    <x v="0"/>
    <s v="Chicago"/>
    <s v=""/>
    <m/>
    <e v="#DIV/0!"/>
    <m/>
  </r>
  <r>
    <s v="E03901"/>
    <s v="Luca Truong"/>
    <s v="Director"/>
    <x v="6"/>
    <s v="Corporate"/>
    <x v="1"/>
    <x v="1"/>
    <n v="45"/>
    <d v="2004-12-11T00:00:00"/>
    <x v="457"/>
    <n v="0.24"/>
    <x v="1"/>
    <s v="Chongqing"/>
    <s v=""/>
    <m/>
    <e v="#DIV/0!"/>
    <m/>
  </r>
  <r>
    <s v="E03461"/>
    <s v="Nathan Lau"/>
    <s v="Business Partner"/>
    <x v="4"/>
    <s v="Research &amp; Development"/>
    <x v="1"/>
    <x v="1"/>
    <n v="35"/>
    <d v="2011-02-22T00:00:00"/>
    <x v="458"/>
    <n v="0"/>
    <x v="0"/>
    <s v="Austin"/>
    <d v="2020-07-12T00:00:00"/>
    <m/>
    <e v="#DIV/0!"/>
    <m/>
  </r>
  <r>
    <s v="E03490"/>
    <s v="Henry Campos"/>
    <s v="Sr. Manger"/>
    <x v="4"/>
    <s v="Corporate"/>
    <x v="1"/>
    <x v="3"/>
    <n v="38"/>
    <d v="2009-09-27T00:00:00"/>
    <x v="459"/>
    <n v="0.15"/>
    <x v="0"/>
    <s v="Phoenix"/>
    <s v=""/>
    <m/>
    <e v="#DIV/0!"/>
    <m/>
  </r>
  <r>
    <s v="E04466"/>
    <s v="Connor Bell"/>
    <s v="Network Administrator"/>
    <x v="0"/>
    <s v="Corporate"/>
    <x v="1"/>
    <x v="0"/>
    <n v="54"/>
    <d v="2000-04-01T00:00:00"/>
    <x v="460"/>
    <n v="0"/>
    <x v="0"/>
    <s v="Austin"/>
    <s v=""/>
    <m/>
    <e v="#DIV/0!"/>
    <m/>
  </r>
  <r>
    <s v="E03226"/>
    <s v="Angel Stewart"/>
    <s v="Vice President"/>
    <x v="1"/>
    <s v="Corporate"/>
    <x v="1"/>
    <x v="2"/>
    <n v="28"/>
    <d v="2019-06-22T00:00:00"/>
    <x v="461"/>
    <n v="0.38"/>
    <x v="0"/>
    <s v="Seattle"/>
    <s v=""/>
    <m/>
    <e v="#DIV/0!"/>
    <m/>
  </r>
  <r>
    <s v="E04607"/>
    <s v="Landon Brown"/>
    <s v="Vice President"/>
    <x v="6"/>
    <s v="Corporate"/>
    <x v="1"/>
    <x v="2"/>
    <n v="26"/>
    <d v="2020-09-27T00:00:00"/>
    <x v="462"/>
    <n v="0.3"/>
    <x v="0"/>
    <s v="Columbus"/>
    <s v=""/>
    <m/>
    <e v="#DIV/0!"/>
    <m/>
  </r>
  <r>
    <s v="E02678"/>
    <s v="Nicholas Rivera"/>
    <s v="Director"/>
    <x v="5"/>
    <s v="Corporate"/>
    <x v="1"/>
    <x v="3"/>
    <n v="45"/>
    <d v="2007-04-13T00:00:00"/>
    <x v="463"/>
    <n v="0.23"/>
    <x v="2"/>
    <s v="Sao Paulo"/>
    <s v=""/>
    <m/>
    <e v="#DIV/0!"/>
    <m/>
  </r>
  <r>
    <s v="E02190"/>
    <s v="Gabriel Carter"/>
    <s v="Test Engineer"/>
    <x v="5"/>
    <s v="Manufacturing"/>
    <x v="1"/>
    <x v="2"/>
    <n v="57"/>
    <d v="2018-07-18T00:00:00"/>
    <x v="464"/>
    <n v="0"/>
    <x v="0"/>
    <s v="Columbus"/>
    <s v=""/>
    <m/>
    <e v="#DIV/0!"/>
    <m/>
  </r>
  <r>
    <s v="E00747"/>
    <s v="Leilani Baker"/>
    <s v="Technical Architect"/>
    <x v="0"/>
    <s v="Speciality Products"/>
    <x v="0"/>
    <x v="2"/>
    <n v="59"/>
    <d v="2010-04-04T00:00:00"/>
    <x v="465"/>
    <n v="0"/>
    <x v="0"/>
    <s v="Seattle"/>
    <s v=""/>
    <m/>
    <e v="#DIV/0!"/>
    <m/>
  </r>
  <r>
    <s v="E00268"/>
    <s v="Ian Flores"/>
    <s v="Director"/>
    <x v="5"/>
    <s v="Corporate"/>
    <x v="1"/>
    <x v="3"/>
    <n v="48"/>
    <d v="2019-12-10T00:00:00"/>
    <x v="466"/>
    <n v="0.24"/>
    <x v="2"/>
    <s v="Rio de Janerio"/>
    <s v=""/>
    <m/>
    <e v="#DIV/0!"/>
    <m/>
  </r>
  <r>
    <s v="E01416"/>
    <s v="Hudson Thompson"/>
    <s v="Analyst II"/>
    <x v="3"/>
    <s v="Manufacturing"/>
    <x v="1"/>
    <x v="0"/>
    <n v="30"/>
    <d v="2020-10-20T00:00:00"/>
    <x v="467"/>
    <n v="0"/>
    <x v="0"/>
    <s v="Phoenix"/>
    <s v=""/>
    <m/>
    <e v="#DIV/0!"/>
    <m/>
  </r>
  <r>
    <s v="E01524"/>
    <s v="Ian Miller"/>
    <s v="Computer Systems Manager"/>
    <x v="0"/>
    <s v="Corporate"/>
    <x v="1"/>
    <x v="0"/>
    <n v="31"/>
    <d v="2016-10-13T00:00:00"/>
    <x v="468"/>
    <n v="0.08"/>
    <x v="0"/>
    <s v="Austin"/>
    <s v=""/>
    <m/>
    <e v="#DIV/0!"/>
    <m/>
  </r>
  <r>
    <s v="E03849"/>
    <s v="Harper Chin"/>
    <s v="Quality Engineer"/>
    <x v="5"/>
    <s v="Manufacturing"/>
    <x v="0"/>
    <x v="1"/>
    <n v="50"/>
    <d v="2002-07-09T00:00:00"/>
    <x v="469"/>
    <n v="0"/>
    <x v="1"/>
    <s v="Shanghai"/>
    <s v=""/>
    <m/>
    <e v="#DIV/0!"/>
    <m/>
  </r>
  <r>
    <s v="E02801"/>
    <s v="Santiago f Brooks"/>
    <s v="Sr. Manger"/>
    <x v="2"/>
    <s v="Corporate"/>
    <x v="1"/>
    <x v="0"/>
    <n v="51"/>
    <d v="2000-09-01T00:00:00"/>
    <x v="470"/>
    <n v="0.12"/>
    <x v="0"/>
    <s v="Phoenix"/>
    <s v=""/>
    <m/>
    <e v="#DIV/0!"/>
    <m/>
  </r>
  <r>
    <s v="E04155"/>
    <s v="Dylan Dominguez"/>
    <s v="Sr. Analyst"/>
    <x v="6"/>
    <s v="Research &amp; Development"/>
    <x v="1"/>
    <x v="3"/>
    <n v="42"/>
    <d v="2015-04-07T00:00:00"/>
    <x v="471"/>
    <n v="0"/>
    <x v="2"/>
    <s v="Rio de Janerio"/>
    <s v=""/>
    <m/>
    <e v="#DIV/0!"/>
    <m/>
  </r>
  <r>
    <s v="E01952"/>
    <s v="Everett Lee"/>
    <s v="Network Administrator"/>
    <x v="0"/>
    <s v="Research &amp; Development"/>
    <x v="1"/>
    <x v="1"/>
    <n v="45"/>
    <d v="2010-02-26T00:00:00"/>
    <x v="472"/>
    <n v="0"/>
    <x v="0"/>
    <s v="Columbus"/>
    <s v=""/>
    <m/>
    <e v="#DIV/0!"/>
    <m/>
  </r>
  <r>
    <s v="E00116"/>
    <s v="Madelyn Mehta"/>
    <s v="Analyst"/>
    <x v="2"/>
    <s v="Speciality Products"/>
    <x v="0"/>
    <x v="1"/>
    <n v="64"/>
    <d v="2005-01-28T00:00:00"/>
    <x v="473"/>
    <n v="0"/>
    <x v="0"/>
    <s v="Phoenix"/>
    <s v=""/>
    <m/>
    <e v="#DIV/0!"/>
    <m/>
  </r>
  <r>
    <s v="E04811"/>
    <s v="Athena Vasquez"/>
    <s v="Field Engineer"/>
    <x v="5"/>
    <s v="Speciality Products"/>
    <x v="0"/>
    <x v="3"/>
    <n v="59"/>
    <d v="2014-09-16T00:00:00"/>
    <x v="474"/>
    <n v="0"/>
    <x v="2"/>
    <s v="Rio de Janerio"/>
    <s v=""/>
    <m/>
    <e v="#DIV/0!"/>
    <m/>
  </r>
  <r>
    <s v="E00624"/>
    <s v="William Watson"/>
    <s v="Director"/>
    <x v="3"/>
    <s v="Speciality Products"/>
    <x v="1"/>
    <x v="2"/>
    <n v="41"/>
    <d v="2013-06-04T00:00:00"/>
    <x v="475"/>
    <n v="0.26"/>
    <x v="0"/>
    <s v="Miami"/>
    <s v=""/>
    <m/>
    <e v="#DIV/0!"/>
    <m/>
  </r>
  <r>
    <s v="E03404"/>
    <s v="Everleigh Nunez"/>
    <s v="Field Engineer"/>
    <x v="5"/>
    <s v="Speciality Products"/>
    <x v="0"/>
    <x v="3"/>
    <n v="42"/>
    <d v="2021-02-05T00:00:00"/>
    <x v="476"/>
    <n v="0"/>
    <x v="2"/>
    <s v="Manaus"/>
    <s v=""/>
    <m/>
    <e v="#DIV/0!"/>
    <m/>
  </r>
  <r>
    <s v="E01845"/>
    <s v="Leo Fernandez"/>
    <s v="Manager"/>
    <x v="1"/>
    <s v="Research &amp; Development"/>
    <x v="1"/>
    <x v="3"/>
    <n v="54"/>
    <d v="1998-04-28T00:00:00"/>
    <x v="477"/>
    <n v="0.09"/>
    <x v="2"/>
    <s v="Sao Paulo"/>
    <d v="2004-05-15T00:00:00"/>
    <m/>
    <e v="#DIV/0!"/>
    <m/>
  </r>
  <r>
    <s v="E04784"/>
    <s v="Joshua Lin"/>
    <s v="Technical Architect"/>
    <x v="0"/>
    <s v="Research &amp; Development"/>
    <x v="1"/>
    <x v="1"/>
    <n v="37"/>
    <d v="2016-02-05T00:00:00"/>
    <x v="478"/>
    <n v="0"/>
    <x v="1"/>
    <s v="Beijing"/>
    <s v=""/>
    <m/>
    <e v="#DIV/0!"/>
    <m/>
  </r>
  <r>
    <s v="E00145"/>
    <s v="Alexander Rivera"/>
    <s v="Sr. Analyst"/>
    <x v="2"/>
    <s v="Research &amp; Development"/>
    <x v="1"/>
    <x v="3"/>
    <n v="58"/>
    <d v="2009-04-27T00:00:00"/>
    <x v="479"/>
    <n v="0"/>
    <x v="2"/>
    <s v="Manaus"/>
    <s v=""/>
    <m/>
    <e v="#DIV/0!"/>
    <m/>
  </r>
  <r>
    <s v="E00218"/>
    <s v="David Desai"/>
    <s v="Vice President"/>
    <x v="2"/>
    <s v="Speciality Products"/>
    <x v="1"/>
    <x v="1"/>
    <n v="47"/>
    <d v="2016-11-22T00:00:00"/>
    <x v="480"/>
    <n v="0.31"/>
    <x v="0"/>
    <s v="Austin"/>
    <s v=""/>
    <m/>
    <e v="#DIV/0!"/>
    <m/>
  </r>
  <r>
    <s v="E02185"/>
    <s v="Aubrey Yoon"/>
    <s v="Sr. Business Partner"/>
    <x v="4"/>
    <s v="Research &amp; Development"/>
    <x v="0"/>
    <x v="1"/>
    <n v="60"/>
    <d v="2005-11-11T00:00:00"/>
    <x v="481"/>
    <n v="0"/>
    <x v="1"/>
    <s v="Chongqing"/>
    <s v=""/>
    <m/>
    <e v="#DIV/0!"/>
    <m/>
  </r>
  <r>
    <s v="E01070"/>
    <s v="Grayson Brown"/>
    <s v="Vice President"/>
    <x v="0"/>
    <s v="Corporate"/>
    <x v="1"/>
    <x v="2"/>
    <n v="38"/>
    <d v="2016-06-22T00:00:00"/>
    <x v="482"/>
    <n v="0.34"/>
    <x v="0"/>
    <s v="Chicago"/>
    <s v=""/>
    <m/>
    <e v="#DIV/0!"/>
    <m/>
  </r>
  <r>
    <s v="E03807"/>
    <s v="Noah Chen"/>
    <s v="Sr. Manger"/>
    <x v="6"/>
    <s v="Manufacturing"/>
    <x v="1"/>
    <x v="1"/>
    <n v="63"/>
    <d v="2015-03-01T00:00:00"/>
    <x v="483"/>
    <n v="0.15"/>
    <x v="1"/>
    <s v="Beijing"/>
    <s v=""/>
    <m/>
    <e v="#DIV/0!"/>
    <m/>
  </r>
  <r>
    <s v="E00784"/>
    <s v="Ella Nguyen"/>
    <s v="Service Desk Analyst"/>
    <x v="0"/>
    <s v="Corporate"/>
    <x v="0"/>
    <x v="1"/>
    <n v="60"/>
    <d v="2004-02-10T00:00:00"/>
    <x v="484"/>
    <n v="0"/>
    <x v="1"/>
    <s v="Chongqing"/>
    <s v=""/>
    <m/>
    <e v="#DIV/0!"/>
    <m/>
  </r>
  <r>
    <s v="E04925"/>
    <s v="Athena Jordan"/>
    <s v="System Administrator "/>
    <x v="0"/>
    <s v="Manufacturing"/>
    <x v="0"/>
    <x v="0"/>
    <n v="42"/>
    <d v="2011-02-19T00:00:00"/>
    <x v="485"/>
    <n v="0"/>
    <x v="0"/>
    <s v="Seattle"/>
    <s v=""/>
    <m/>
    <e v="#DIV/0!"/>
    <m/>
  </r>
  <r>
    <s v="E04448"/>
    <s v="Adrian Ruiz"/>
    <s v="Sr. Analyst"/>
    <x v="1"/>
    <s v="Corporate"/>
    <x v="1"/>
    <x v="3"/>
    <n v="34"/>
    <d v="2014-09-04T00:00:00"/>
    <x v="486"/>
    <n v="0"/>
    <x v="2"/>
    <s v="Sao Paulo"/>
    <d v="2017-08-11T00:00:00"/>
    <m/>
    <e v="#DIV/0!"/>
    <m/>
  </r>
  <r>
    <s v="E04817"/>
    <s v="Zoe Sanchez"/>
    <s v="Sr. Analyst"/>
    <x v="3"/>
    <s v="Research &amp; Development"/>
    <x v="0"/>
    <x v="3"/>
    <n v="53"/>
    <d v="2004-12-23T00:00:00"/>
    <x v="487"/>
    <n v="0"/>
    <x v="2"/>
    <s v="Sao Paulo"/>
    <s v=""/>
    <m/>
    <e v="#DIV/0!"/>
    <m/>
  </r>
  <r>
    <s v="E00325"/>
    <s v="Jameson Chen"/>
    <s v="Vice President"/>
    <x v="6"/>
    <s v="Research &amp; Development"/>
    <x v="1"/>
    <x v="1"/>
    <n v="39"/>
    <d v="2019-12-05T00:00:00"/>
    <x v="488"/>
    <n v="0.39"/>
    <x v="1"/>
    <s v="Shanghai"/>
    <s v=""/>
    <m/>
    <e v="#DIV/0!"/>
    <m/>
  </r>
  <r>
    <s v="E00403"/>
    <s v="Liliana Soto"/>
    <s v="Business Partner"/>
    <x v="4"/>
    <s v="Manufacturing"/>
    <x v="0"/>
    <x v="3"/>
    <n v="58"/>
    <d v="2010-10-12T00:00:00"/>
    <x v="489"/>
    <n v="0"/>
    <x v="0"/>
    <s v="Austin"/>
    <s v=""/>
    <m/>
    <e v="#DIV/0!"/>
    <m/>
  </r>
  <r>
    <s v="E00436"/>
    <s v="Lincoln Reyes"/>
    <s v="Computer Systems Manager"/>
    <x v="0"/>
    <s v="Manufacturing"/>
    <x v="1"/>
    <x v="3"/>
    <n v="60"/>
    <d v="1998-08-03T00:00:00"/>
    <x v="490"/>
    <n v="0.09"/>
    <x v="0"/>
    <s v="Seattle"/>
    <s v=""/>
    <m/>
    <e v="#DIV/0!"/>
    <m/>
  </r>
  <r>
    <s v="E04358"/>
    <s v="Grayson Soto"/>
    <s v="Business Partner"/>
    <x v="4"/>
    <s v="Manufacturing"/>
    <x v="1"/>
    <x v="3"/>
    <n v="34"/>
    <d v="2015-08-03T00:00:00"/>
    <x v="491"/>
    <n v="0"/>
    <x v="0"/>
    <s v="Columbus"/>
    <s v=""/>
    <m/>
    <e v="#DIV/0!"/>
    <m/>
  </r>
  <r>
    <s v="E04662"/>
    <s v="Julia Morris"/>
    <s v="Sr. Manger"/>
    <x v="4"/>
    <s v="Corporate"/>
    <x v="0"/>
    <x v="2"/>
    <n v="60"/>
    <d v="2008-10-18T00:00:00"/>
    <x v="492"/>
    <n v="0.11"/>
    <x v="0"/>
    <s v="Phoenix"/>
    <s v=""/>
    <m/>
    <e v="#DIV/0!"/>
    <m/>
  </r>
  <r>
    <s v="E01496"/>
    <s v="Ava Ortiz"/>
    <s v="Enterprise Architect"/>
    <x v="0"/>
    <s v="Manufacturing"/>
    <x v="0"/>
    <x v="3"/>
    <n v="53"/>
    <d v="2004-07-20T00:00:00"/>
    <x v="493"/>
    <n v="0"/>
    <x v="0"/>
    <s v="Columbus"/>
    <s v=""/>
    <m/>
    <e v="#DIV/0!"/>
    <m/>
  </r>
  <r>
    <s v="E01870"/>
    <s v="Carson Chau"/>
    <s v="Director"/>
    <x v="1"/>
    <s v="Corporate"/>
    <x v="1"/>
    <x v="1"/>
    <n v="58"/>
    <d v="2007-10-12T00:00:00"/>
    <x v="494"/>
    <n v="0.24"/>
    <x v="1"/>
    <s v="Chongqing"/>
    <s v=""/>
    <m/>
    <e v="#DIV/0!"/>
    <m/>
  </r>
  <r>
    <s v="E03971"/>
    <s v="Lillian Chen"/>
    <s v="Sr. Manger"/>
    <x v="6"/>
    <s v="Research &amp; Development"/>
    <x v="0"/>
    <x v="1"/>
    <n v="25"/>
    <d v="2020-04-09T00:00:00"/>
    <x v="495"/>
    <n v="0.1"/>
    <x v="0"/>
    <s v="Columbus"/>
    <s v=""/>
    <m/>
    <e v="#DIV/0!"/>
    <m/>
  </r>
  <r>
    <s v="E03616"/>
    <s v="Josiah Lewis"/>
    <s v="Manager"/>
    <x v="0"/>
    <s v="Research &amp; Development"/>
    <x v="1"/>
    <x v="2"/>
    <n v="46"/>
    <d v="2021-08-11T00:00:00"/>
    <x v="496"/>
    <n v="0.1"/>
    <x v="0"/>
    <s v="Austin"/>
    <s v=""/>
    <m/>
    <e v="#DIV/0!"/>
    <m/>
  </r>
  <r>
    <s v="E00153"/>
    <s v="Claire Jones"/>
    <s v="Field Engineer"/>
    <x v="5"/>
    <s v="Corporate"/>
    <x v="0"/>
    <x v="2"/>
    <n v="39"/>
    <d v="2019-03-12T00:00:00"/>
    <x v="497"/>
    <n v="0"/>
    <x v="0"/>
    <s v="Seattle"/>
    <s v=""/>
    <m/>
    <e v="#DIV/0!"/>
    <m/>
  </r>
  <r>
    <s v="E02313"/>
    <s v="Jeremiah Lu"/>
    <s v="Network Architect"/>
    <x v="0"/>
    <s v="Manufacturing"/>
    <x v="1"/>
    <x v="1"/>
    <n v="50"/>
    <d v="2001-03-06T00:00:00"/>
    <x v="498"/>
    <n v="0"/>
    <x v="1"/>
    <s v="Shanghai"/>
    <s v=""/>
    <m/>
    <e v="#DIV/0!"/>
    <m/>
  </r>
  <r>
    <s v="E02960"/>
    <s v="Nova Hill"/>
    <s v="Sr. Analyst"/>
    <x v="3"/>
    <s v="Manufacturing"/>
    <x v="0"/>
    <x v="2"/>
    <n v="56"/>
    <d v="2018-03-10T00:00:00"/>
    <x v="499"/>
    <n v="0"/>
    <x v="0"/>
    <s v="Chicago"/>
    <s v=""/>
    <m/>
    <e v="#DIV/0!"/>
    <m/>
  </r>
  <r>
    <s v="E00096"/>
    <s v="Peyton Cruz"/>
    <s v="Development Engineer"/>
    <x v="5"/>
    <s v="Manufacturing"/>
    <x v="0"/>
    <x v="3"/>
    <n v="30"/>
    <d v="2016-05-26T00:00:00"/>
    <x v="500"/>
    <n v="0"/>
    <x v="2"/>
    <s v="Sao Paulo"/>
    <s v=""/>
    <m/>
    <e v="#DIV/0!"/>
    <m/>
  </r>
  <r>
    <s v="E02140"/>
    <s v="Naomi Zhao"/>
    <s v="Vice President"/>
    <x v="4"/>
    <s v="Speciality Products"/>
    <x v="0"/>
    <x v="1"/>
    <n v="45"/>
    <d v="2021-09-22T00:00:00"/>
    <x v="501"/>
    <n v="0.32"/>
    <x v="0"/>
    <s v="Miami"/>
    <s v=""/>
    <m/>
    <e v="#DIV/0!"/>
    <m/>
  </r>
  <r>
    <s v="E00826"/>
    <s v="Rylee Bui"/>
    <s v="Analyst"/>
    <x v="3"/>
    <s v="Corporate"/>
    <x v="0"/>
    <x v="1"/>
    <n v="55"/>
    <d v="2011-12-22T00:00:00"/>
    <x v="502"/>
    <n v="0"/>
    <x v="1"/>
    <s v="Chongqing"/>
    <s v=""/>
    <m/>
    <e v="#DIV/0!"/>
    <m/>
  </r>
  <r>
    <s v="E03881"/>
    <s v="Andrew Reed"/>
    <s v="System Administrator "/>
    <x v="0"/>
    <s v="Corporate"/>
    <x v="1"/>
    <x v="0"/>
    <n v="28"/>
    <d v="2019-06-17T00:00:00"/>
    <x v="503"/>
    <n v="0"/>
    <x v="0"/>
    <s v="Miami"/>
    <d v="2022-04-11T00:00:00"/>
    <m/>
    <e v="#DIV/0!"/>
    <m/>
  </r>
  <r>
    <s v="E02604"/>
    <s v="Brooklyn Collins"/>
    <s v="Sr. Manger"/>
    <x v="1"/>
    <s v="Corporate"/>
    <x v="0"/>
    <x v="0"/>
    <n v="59"/>
    <d v="2018-10-27T00:00:00"/>
    <x v="504"/>
    <n v="0.11"/>
    <x v="0"/>
    <s v="Austin"/>
    <s v=""/>
    <m/>
    <e v="#DIV/0!"/>
    <m/>
  </r>
  <r>
    <s v="E02613"/>
    <s v="John Jung"/>
    <s v="Sr. Analyst"/>
    <x v="2"/>
    <s v="Speciality Products"/>
    <x v="1"/>
    <x v="1"/>
    <n v="63"/>
    <d v="2018-03-12T00:00:00"/>
    <x v="505"/>
    <n v="0"/>
    <x v="1"/>
    <s v="Shanghai"/>
    <s v=""/>
    <m/>
    <e v="#DIV/0!"/>
    <m/>
  </r>
  <r>
    <s v="E00864"/>
    <s v="Samantha Aguilar"/>
    <s v="Manager"/>
    <x v="3"/>
    <s v="Speciality Products"/>
    <x v="0"/>
    <x v="3"/>
    <n v="46"/>
    <d v="2010-04-24T00:00:00"/>
    <x v="506"/>
    <n v="0.06"/>
    <x v="0"/>
    <s v="Seattle"/>
    <s v=""/>
    <m/>
    <e v="#DIV/0!"/>
    <m/>
  </r>
  <r>
    <s v="E01760"/>
    <s v="Madeline Acosta"/>
    <s v="Sr. Account Representative"/>
    <x v="2"/>
    <s v="Speciality Products"/>
    <x v="0"/>
    <x v="3"/>
    <n v="26"/>
    <d v="2021-02-09T00:00:00"/>
    <x v="507"/>
    <n v="0"/>
    <x v="2"/>
    <s v="Sao Paulo"/>
    <s v=""/>
    <m/>
    <e v="#DIV/0!"/>
    <m/>
  </r>
  <r>
    <s v="E03223"/>
    <s v="Ethan Joseph"/>
    <s v="IT Coordinator"/>
    <x v="0"/>
    <s v="Research &amp; Development"/>
    <x v="1"/>
    <x v="2"/>
    <n v="45"/>
    <d v="2018-05-28T00:00:00"/>
    <x v="508"/>
    <n v="0"/>
    <x v="0"/>
    <s v="Columbus"/>
    <s v=""/>
    <m/>
    <e v="#DIV/0!"/>
    <m/>
  </r>
  <r>
    <s v="E01262"/>
    <s v="Miles Mehta"/>
    <s v="Manager"/>
    <x v="1"/>
    <s v="Manufacturing"/>
    <x v="1"/>
    <x v="1"/>
    <n v="50"/>
    <d v="2018-05-19T00:00:00"/>
    <x v="509"/>
    <n v="7.0000000000000007E-2"/>
    <x v="1"/>
    <s v="Chongqing"/>
    <s v=""/>
    <m/>
    <e v="#DIV/0!"/>
    <m/>
  </r>
  <r>
    <s v="E01075"/>
    <s v="Joshua Juarez"/>
    <s v="Analyst II"/>
    <x v="1"/>
    <s v="Manufacturing"/>
    <x v="1"/>
    <x v="3"/>
    <n v="46"/>
    <d v="2015-05-05T00:00:00"/>
    <x v="510"/>
    <n v="0"/>
    <x v="2"/>
    <s v="Sao Paulo"/>
    <s v=""/>
    <m/>
    <e v="#DIV/0!"/>
    <m/>
  </r>
  <r>
    <s v="E00364"/>
    <s v="Matthew Howard"/>
    <s v="Director"/>
    <x v="4"/>
    <s v="Manufacturing"/>
    <x v="1"/>
    <x v="2"/>
    <n v="50"/>
    <d v="2021-10-17T00:00:00"/>
    <x v="511"/>
    <n v="0.3"/>
    <x v="0"/>
    <s v="Columbus"/>
    <s v=""/>
    <m/>
    <e v="#DIV/0!"/>
    <m/>
  </r>
  <r>
    <s v="E04108"/>
    <s v="Jade Figueroa"/>
    <s v="Sr. Analyst"/>
    <x v="2"/>
    <s v="Manufacturing"/>
    <x v="0"/>
    <x v="3"/>
    <n v="33"/>
    <d v="2012-05-14T00:00:00"/>
    <x v="512"/>
    <n v="0"/>
    <x v="2"/>
    <s v="Rio de Janerio"/>
    <s v=""/>
    <m/>
    <e v="#DIV/0!"/>
    <m/>
  </r>
  <r>
    <s v="E02917"/>
    <s v="Everett Morales"/>
    <s v="Solutions Architect"/>
    <x v="0"/>
    <s v="Speciality Products"/>
    <x v="1"/>
    <x v="3"/>
    <n v="57"/>
    <d v="2014-07-10T00:00:00"/>
    <x v="513"/>
    <n v="0"/>
    <x v="2"/>
    <s v="Rio de Janerio"/>
    <s v=""/>
    <m/>
    <e v="#DIV/0!"/>
    <m/>
  </r>
  <r>
    <s v="E03720"/>
    <s v="Genesis Hunter"/>
    <s v="Manager"/>
    <x v="1"/>
    <s v="Corporate"/>
    <x v="0"/>
    <x v="2"/>
    <n v="48"/>
    <d v="1999-04-22T00:00:00"/>
    <x v="514"/>
    <n v="0.05"/>
    <x v="0"/>
    <s v="Chicago"/>
    <s v=""/>
    <m/>
    <e v="#DIV/0!"/>
    <m/>
  </r>
  <r>
    <s v="E03393"/>
    <s v="Henry Figueroa"/>
    <s v="Sr. Manger"/>
    <x v="1"/>
    <s v="Manufacturing"/>
    <x v="1"/>
    <x v="3"/>
    <n v="46"/>
    <d v="2010-07-19T00:00:00"/>
    <x v="515"/>
    <n v="0.15"/>
    <x v="2"/>
    <s v="Manaus"/>
    <s v=""/>
    <m/>
    <e v="#DIV/0!"/>
    <m/>
  </r>
  <r>
    <s v="E02977"/>
    <s v="Nicholas Song"/>
    <s v="Analyst II"/>
    <x v="6"/>
    <s v="Manufacturing"/>
    <x v="1"/>
    <x v="1"/>
    <n v="52"/>
    <d v="1999-05-23T00:00:00"/>
    <x v="516"/>
    <n v="0"/>
    <x v="1"/>
    <s v="Chengdu"/>
    <d v="2015-11-30T00:00:00"/>
    <m/>
    <e v="#DIV/0!"/>
    <m/>
  </r>
  <r>
    <s v="E03371"/>
    <s v="Jack Alexander"/>
    <s v="Vice President"/>
    <x v="0"/>
    <s v="Manufacturing"/>
    <x v="1"/>
    <x v="2"/>
    <n v="56"/>
    <d v="2006-05-29T00:00:00"/>
    <x v="517"/>
    <n v="0.36"/>
    <x v="0"/>
    <s v="Miami"/>
    <s v=""/>
    <m/>
    <e v="#DIV/0!"/>
    <m/>
  </r>
  <r>
    <s v="E02531"/>
    <s v="Jameson Foster"/>
    <s v="Analyst"/>
    <x v="6"/>
    <s v="Manufacturing"/>
    <x v="1"/>
    <x v="2"/>
    <n v="28"/>
    <d v="2021-07-18T00:00:00"/>
    <x v="518"/>
    <n v="0"/>
    <x v="0"/>
    <s v="Columbus"/>
    <s v=""/>
    <m/>
    <e v="#DIV/0!"/>
    <m/>
  </r>
  <r>
    <s v="E02473"/>
    <s v="Leonardo Lo"/>
    <s v="Quality Engineer"/>
    <x v="5"/>
    <s v="Speciality Products"/>
    <x v="1"/>
    <x v="1"/>
    <n v="29"/>
    <d v="2021-11-15T00:00:00"/>
    <x v="519"/>
    <n v="0"/>
    <x v="1"/>
    <s v="Chongqing"/>
    <s v=""/>
    <m/>
    <e v="#DIV/0!"/>
    <m/>
  </r>
  <r>
    <s v="E02468"/>
    <s v="Ella Huang"/>
    <s v="Vice President"/>
    <x v="6"/>
    <s v="Corporate"/>
    <x v="0"/>
    <x v="1"/>
    <n v="45"/>
    <d v="2016-02-28T00:00:00"/>
    <x v="520"/>
    <n v="0.31"/>
    <x v="0"/>
    <s v="Chicago"/>
    <s v=""/>
    <m/>
    <e v="#DIV/0!"/>
    <m/>
  </r>
  <r>
    <s v="E01499"/>
    <s v="Liam Jordan"/>
    <s v="Computer Systems Manager"/>
    <x v="0"/>
    <s v="Manufacturing"/>
    <x v="1"/>
    <x v="2"/>
    <n v="28"/>
    <d v="2020-08-08T00:00:00"/>
    <x v="521"/>
    <n v="0.09"/>
    <x v="0"/>
    <s v="Phoenix"/>
    <s v=""/>
    <m/>
    <e v="#DIV/0!"/>
    <m/>
  </r>
  <r>
    <s v="E03697"/>
    <s v="Isaac Woods"/>
    <s v="Manager"/>
    <x v="2"/>
    <s v="Corporate"/>
    <x v="1"/>
    <x v="2"/>
    <n v="28"/>
    <d v="2021-01-08T00:00:00"/>
    <x v="522"/>
    <n v="0.1"/>
    <x v="0"/>
    <s v="Miami"/>
    <s v=""/>
    <m/>
    <e v="#DIV/0!"/>
    <m/>
  </r>
  <r>
    <s v="E00593"/>
    <s v="Luke Wilson"/>
    <s v="Solutions Architect"/>
    <x v="0"/>
    <s v="Speciality Products"/>
    <x v="1"/>
    <x v="2"/>
    <n v="34"/>
    <d v="2016-05-24T00:00:00"/>
    <x v="523"/>
    <n v="0"/>
    <x v="0"/>
    <s v="Miami"/>
    <s v=""/>
    <m/>
    <e v="#DIV/0!"/>
    <m/>
  </r>
  <r>
    <s v="E01103"/>
    <s v="Lyla Alvarez"/>
    <s v="IT Systems Architect"/>
    <x v="0"/>
    <s v="Research &amp; Development"/>
    <x v="0"/>
    <x v="3"/>
    <n v="55"/>
    <d v="1994-08-30T00:00:00"/>
    <x v="524"/>
    <n v="0"/>
    <x v="0"/>
    <s v="Phoenix"/>
    <s v=""/>
    <m/>
    <e v="#DIV/0!"/>
    <m/>
  </r>
  <r>
    <s v="E03889"/>
    <s v="Caleb Flores"/>
    <s v="Manager"/>
    <x v="4"/>
    <s v="Manufacturing"/>
    <x v="1"/>
    <x v="3"/>
    <n v="34"/>
    <d v="2013-08-13T00:00:00"/>
    <x v="525"/>
    <n v="0.06"/>
    <x v="2"/>
    <s v="Rio de Janerio"/>
    <s v=""/>
    <m/>
    <e v="#DIV/0!"/>
    <m/>
  </r>
  <r>
    <s v="E01958"/>
    <s v="Angel Lin"/>
    <s v="Network Administrator"/>
    <x v="0"/>
    <s v="Manufacturing"/>
    <x v="1"/>
    <x v="1"/>
    <n v="27"/>
    <d v="2020-12-24T00:00:00"/>
    <x v="526"/>
    <n v="0"/>
    <x v="0"/>
    <s v="Chicago"/>
    <s v=""/>
    <m/>
    <e v="#DIV/0!"/>
    <m/>
  </r>
  <r>
    <s v="E01870"/>
    <s v="Easton Moore"/>
    <s v="Computer Systems Manager"/>
    <x v="0"/>
    <s v="Research &amp; Development"/>
    <x v="1"/>
    <x v="2"/>
    <n v="52"/>
    <d v="2013-05-23T00:00:00"/>
    <x v="527"/>
    <n v="0.09"/>
    <x v="0"/>
    <s v="Seattle"/>
    <s v=""/>
    <m/>
    <e v="#DIV/0!"/>
    <m/>
  </r>
  <r>
    <s v="E01167"/>
    <s v="Kinsley Collins"/>
    <s v="Automation Engineer"/>
    <x v="5"/>
    <s v="Speciality Products"/>
    <x v="0"/>
    <x v="2"/>
    <n v="28"/>
    <d v="2018-11-14T00:00:00"/>
    <x v="528"/>
    <n v="0"/>
    <x v="0"/>
    <s v="Phoenix"/>
    <s v=""/>
    <m/>
    <e v="#DIV/0!"/>
    <m/>
  </r>
  <r>
    <s v="E00099"/>
    <s v="Brooklyn Salazar"/>
    <s v="IT Systems Architect"/>
    <x v="0"/>
    <s v="Manufacturing"/>
    <x v="0"/>
    <x v="3"/>
    <n v="44"/>
    <d v="2011-03-01T00:00:00"/>
    <x v="529"/>
    <n v="0"/>
    <x v="0"/>
    <s v="Austin"/>
    <s v=""/>
    <m/>
    <e v="#DIV/0!"/>
    <m/>
  </r>
  <r>
    <s v="E00044"/>
    <s v="Scarlett Jenkins"/>
    <s v="Vice President"/>
    <x v="0"/>
    <s v="Research &amp; Development"/>
    <x v="0"/>
    <x v="2"/>
    <n v="53"/>
    <d v="2011-11-09T00:00:00"/>
    <x v="530"/>
    <n v="0.32"/>
    <x v="0"/>
    <s v="Miami"/>
    <s v=""/>
    <m/>
    <e v="#DIV/0!"/>
    <m/>
  </r>
  <r>
    <s v="E00711"/>
    <s v="Melody Chin"/>
    <s v="Sr. Manger"/>
    <x v="1"/>
    <s v="Corporate"/>
    <x v="0"/>
    <x v="1"/>
    <n v="43"/>
    <d v="2006-10-15T00:00:00"/>
    <x v="531"/>
    <n v="0.11"/>
    <x v="0"/>
    <s v="Chicago"/>
    <s v=""/>
    <m/>
    <e v="#DIV/0!"/>
    <m/>
  </r>
  <r>
    <s v="E04795"/>
    <s v="Eloise Alexander"/>
    <s v="Vice President"/>
    <x v="4"/>
    <s v="Corporate"/>
    <x v="0"/>
    <x v="0"/>
    <n v="28"/>
    <d v="2018-01-21T00:00:00"/>
    <x v="532"/>
    <n v="0.3"/>
    <x v="0"/>
    <s v="Seattle"/>
    <s v=""/>
    <m/>
    <e v="#DIV/0!"/>
    <m/>
  </r>
  <r>
    <s v="E03912"/>
    <s v="Carter Turner"/>
    <s v="Sr. Analyst"/>
    <x v="6"/>
    <s v="Corporate"/>
    <x v="1"/>
    <x v="2"/>
    <n v="33"/>
    <d v="2015-11-17T00:00:00"/>
    <x v="533"/>
    <n v="0"/>
    <x v="0"/>
    <s v="Phoenix"/>
    <s v=""/>
    <m/>
    <e v="#DIV/0!"/>
    <m/>
  </r>
  <r>
    <s v="E02103"/>
    <s v="Andrew Ma"/>
    <s v="HRIS Analyst"/>
    <x v="4"/>
    <s v="Corporate"/>
    <x v="1"/>
    <x v="1"/>
    <n v="31"/>
    <d v="2017-09-24T00:00:00"/>
    <x v="534"/>
    <n v="0"/>
    <x v="1"/>
    <s v="Chongqing"/>
    <s v=""/>
    <m/>
    <e v="#DIV/0!"/>
    <m/>
  </r>
  <r>
    <s v="E04213"/>
    <s v="Hailey Xi"/>
    <s v="Manager"/>
    <x v="3"/>
    <s v="Corporate"/>
    <x v="0"/>
    <x v="1"/>
    <n v="52"/>
    <d v="2021-11-19T00:00:00"/>
    <x v="535"/>
    <n v="0.08"/>
    <x v="1"/>
    <s v="Chongqing"/>
    <s v=""/>
    <m/>
    <e v="#DIV/0!"/>
    <m/>
  </r>
  <r>
    <s v="E04756"/>
    <s v="Aiden Le"/>
    <s v="Cloud Infrastructure Architect"/>
    <x v="0"/>
    <s v="Corporate"/>
    <x v="1"/>
    <x v="1"/>
    <n v="55"/>
    <d v="1994-12-24T00:00:00"/>
    <x v="536"/>
    <n v="0"/>
    <x v="0"/>
    <s v="Austin"/>
    <s v=""/>
    <m/>
    <e v="#DIV/0!"/>
    <m/>
  </r>
  <r>
    <s v="E04114"/>
    <s v="Christopher Lim"/>
    <s v="Director"/>
    <x v="0"/>
    <s v="Research &amp; Development"/>
    <x v="1"/>
    <x v="1"/>
    <n v="55"/>
    <d v="2007-03-13T00:00:00"/>
    <x v="537"/>
    <n v="0.24"/>
    <x v="1"/>
    <s v="Shanghai"/>
    <s v=""/>
    <m/>
    <e v="#DIV/0!"/>
    <m/>
  </r>
  <r>
    <s v="E01423"/>
    <s v="James Castillo"/>
    <s v="Vice President"/>
    <x v="0"/>
    <s v="Manufacturing"/>
    <x v="1"/>
    <x v="3"/>
    <n v="51"/>
    <d v="2001-07-19T00:00:00"/>
    <x v="538"/>
    <n v="0.33"/>
    <x v="2"/>
    <s v="Manaus"/>
    <s v=""/>
    <m/>
    <e v="#DIV/0!"/>
    <m/>
  </r>
  <r>
    <s v="E03181"/>
    <s v="Greyson Dang"/>
    <s v="Development Engineer"/>
    <x v="5"/>
    <s v="Manufacturing"/>
    <x v="1"/>
    <x v="1"/>
    <n v="60"/>
    <d v="2009-05-11T00:00:00"/>
    <x v="539"/>
    <n v="0"/>
    <x v="1"/>
    <s v="Beijing"/>
    <s v=""/>
    <m/>
    <e v="#DIV/0!"/>
    <m/>
  </r>
  <r>
    <s v="E03305"/>
    <s v="Hannah King"/>
    <s v="Manager"/>
    <x v="3"/>
    <s v="Speciality Products"/>
    <x v="0"/>
    <x v="2"/>
    <n v="31"/>
    <d v="2014-10-07T00:00:00"/>
    <x v="540"/>
    <n v="7.0000000000000007E-2"/>
    <x v="0"/>
    <s v="Chicago"/>
    <s v=""/>
    <m/>
    <e v="#DIV/0!"/>
    <m/>
  </r>
  <r>
    <s v="E00703"/>
    <s v="Wesley Dominguez"/>
    <s v="Engineering Manager"/>
    <x v="5"/>
    <s v="Corporate"/>
    <x v="1"/>
    <x v="3"/>
    <n v="45"/>
    <d v="2018-04-27T00:00:00"/>
    <x v="541"/>
    <n v="0.12"/>
    <x v="0"/>
    <s v="Chicago"/>
    <s v=""/>
    <m/>
    <e v="#DIV/0!"/>
    <m/>
  </r>
  <r>
    <s v="E04403"/>
    <s v="Dominic Hu"/>
    <s v="Manager"/>
    <x v="3"/>
    <s v="Speciality Products"/>
    <x v="1"/>
    <x v="1"/>
    <n v="34"/>
    <d v="2012-02-13T00:00:00"/>
    <x v="542"/>
    <n v="7.0000000000000007E-2"/>
    <x v="1"/>
    <s v="Shanghai"/>
    <s v=""/>
    <m/>
    <e v="#DIV/0!"/>
    <m/>
  </r>
  <r>
    <s v="E00103"/>
    <s v="Nora Park"/>
    <s v="Director"/>
    <x v="3"/>
    <s v="Speciality Products"/>
    <x v="0"/>
    <x v="1"/>
    <n v="29"/>
    <d v="2017-06-28T00:00:00"/>
    <x v="543"/>
    <n v="0.2"/>
    <x v="0"/>
    <s v="Columbus"/>
    <s v=""/>
    <m/>
    <e v="#DIV/0!"/>
    <m/>
  </r>
  <r>
    <s v="E04487"/>
    <s v="Audrey Hwang"/>
    <s v="Sr. Analyst"/>
    <x v="3"/>
    <s v="Speciality Products"/>
    <x v="0"/>
    <x v="1"/>
    <n v="45"/>
    <d v="2020-06-17T00:00:00"/>
    <x v="544"/>
    <n v="0"/>
    <x v="1"/>
    <s v="Beijing"/>
    <s v=""/>
    <m/>
    <e v="#DIV/0!"/>
    <m/>
  </r>
  <r>
    <s v="E01194"/>
    <s v="Ella Jenkins"/>
    <s v="Analyst II"/>
    <x v="1"/>
    <s v="Speciality Products"/>
    <x v="0"/>
    <x v="2"/>
    <n v="52"/>
    <d v="2019-12-20T00:00:00"/>
    <x v="545"/>
    <n v="0"/>
    <x v="0"/>
    <s v="Phoenix"/>
    <s v=""/>
    <m/>
    <e v="#DIV/0!"/>
    <m/>
  </r>
  <r>
    <s v="E02179"/>
    <s v="Peyton Owens"/>
    <s v="Controls Engineer"/>
    <x v="5"/>
    <s v="Speciality Products"/>
    <x v="0"/>
    <x v="2"/>
    <n v="48"/>
    <d v="2014-09-25T00:00:00"/>
    <x v="546"/>
    <n v="0"/>
    <x v="0"/>
    <s v="Chicago"/>
    <s v=""/>
    <m/>
    <e v="#DIV/0!"/>
    <m/>
  </r>
  <r>
    <s v="E04242"/>
    <s v="Alice Lopez"/>
    <s v="Test Engineer"/>
    <x v="5"/>
    <s v="Speciality Products"/>
    <x v="0"/>
    <x v="3"/>
    <n v="48"/>
    <d v="2009-06-27T00:00:00"/>
    <x v="547"/>
    <n v="0"/>
    <x v="0"/>
    <s v="Seattle"/>
    <s v=""/>
    <m/>
    <e v="#DIV/0!"/>
    <m/>
  </r>
  <r>
    <s v="E01371"/>
    <s v="Dominic Le"/>
    <s v="Vice President"/>
    <x v="6"/>
    <s v="Corporate"/>
    <x v="1"/>
    <x v="1"/>
    <n v="41"/>
    <d v="2014-10-04T00:00:00"/>
    <x v="548"/>
    <n v="0.35"/>
    <x v="1"/>
    <s v="Chongqing"/>
    <s v=""/>
    <m/>
    <e v="#DIV/0!"/>
    <m/>
  </r>
  <r>
    <s v="E03065"/>
    <s v="Ezra Ortiz"/>
    <s v="Quality Engineer"/>
    <x v="5"/>
    <s v="Research &amp; Development"/>
    <x v="1"/>
    <x v="3"/>
    <n v="41"/>
    <d v="2012-01-21T00:00:00"/>
    <x v="549"/>
    <n v="0"/>
    <x v="0"/>
    <s v="Miami"/>
    <s v=""/>
    <m/>
    <e v="#DIV/0!"/>
    <m/>
  </r>
  <r>
    <s v="E01377"/>
    <s v="Grayson Luu"/>
    <s v="Quality Engineer"/>
    <x v="5"/>
    <s v="Research &amp; Development"/>
    <x v="1"/>
    <x v="1"/>
    <n v="55"/>
    <d v="2011-04-30T00:00:00"/>
    <x v="550"/>
    <n v="0"/>
    <x v="1"/>
    <s v="Shanghai"/>
    <s v=""/>
    <m/>
    <e v="#DIV/0!"/>
    <m/>
  </r>
  <r>
    <s v="E03097"/>
    <s v="Brooks Stewart"/>
    <s v="HRIS Analyst"/>
    <x v="4"/>
    <s v="Manufacturing"/>
    <x v="1"/>
    <x v="0"/>
    <n v="45"/>
    <d v="2015-12-19T00:00:00"/>
    <x v="551"/>
    <n v="0"/>
    <x v="0"/>
    <s v="Columbus"/>
    <s v=""/>
    <m/>
    <e v="#DIV/0!"/>
    <m/>
  </r>
  <r>
    <s v="E01668"/>
    <s v="Naomi Xi"/>
    <s v="Director"/>
    <x v="1"/>
    <s v="Corporate"/>
    <x v="0"/>
    <x v="1"/>
    <n v="53"/>
    <d v="2002-02-17T00:00:00"/>
    <x v="552"/>
    <n v="0.2"/>
    <x v="1"/>
    <s v="Chongqing"/>
    <s v=""/>
    <m/>
    <e v="#DIV/0!"/>
    <m/>
  </r>
  <r>
    <s v="E03354"/>
    <s v="Silas Estrada"/>
    <s v="IT Systems Architect"/>
    <x v="0"/>
    <s v="Corporate"/>
    <x v="1"/>
    <x v="3"/>
    <n v="49"/>
    <d v="2016-06-24T00:00:00"/>
    <x v="553"/>
    <n v="0"/>
    <x v="2"/>
    <s v="Rio de Janerio"/>
    <s v=""/>
    <m/>
    <e v="#DIV/0!"/>
    <m/>
  </r>
  <r>
    <s v="E02088"/>
    <s v="Skylar Ayala"/>
    <s v="Sr. Manger"/>
    <x v="1"/>
    <s v="Corporate"/>
    <x v="0"/>
    <x v="3"/>
    <n v="55"/>
    <d v="2017-02-06T00:00:00"/>
    <x v="554"/>
    <n v="0.12"/>
    <x v="0"/>
    <s v="Phoenix"/>
    <s v=""/>
    <m/>
    <e v="#DIV/0!"/>
    <m/>
  </r>
  <r>
    <s v="E03980"/>
    <s v="Lydia Huynh"/>
    <s v="Account Representative"/>
    <x v="2"/>
    <s v="Speciality Products"/>
    <x v="0"/>
    <x v="1"/>
    <n v="45"/>
    <d v="2000-08-16T00:00:00"/>
    <x v="555"/>
    <n v="0"/>
    <x v="0"/>
    <s v="Chicago"/>
    <s v=""/>
    <m/>
    <e v="#DIV/0!"/>
    <m/>
  </r>
  <r>
    <s v="E00972"/>
    <s v="Hazel Cortez"/>
    <s v="HRIS Analyst"/>
    <x v="4"/>
    <s v="Research &amp; Development"/>
    <x v="0"/>
    <x v="3"/>
    <n v="52"/>
    <d v="2021-04-18T00:00:00"/>
    <x v="556"/>
    <n v="0"/>
    <x v="2"/>
    <s v="Sao Paulo"/>
    <s v=""/>
    <m/>
    <e v="#DIV/0!"/>
    <m/>
  </r>
  <r>
    <s v="E00824"/>
    <s v="Everleigh Adams"/>
    <s v="Analyst II"/>
    <x v="6"/>
    <s v="Manufacturing"/>
    <x v="0"/>
    <x v="2"/>
    <n v="33"/>
    <d v="2020-03-14T00:00:00"/>
    <x v="557"/>
    <n v="0"/>
    <x v="0"/>
    <s v="Chicago"/>
    <s v=""/>
    <m/>
    <e v="#DIV/0!"/>
    <m/>
  </r>
  <r>
    <s v="E04359"/>
    <s v="Layla Salazar"/>
    <s v="Solutions Architect"/>
    <x v="0"/>
    <s v="Corporate"/>
    <x v="0"/>
    <x v="3"/>
    <n v="59"/>
    <d v="2014-03-19T00:00:00"/>
    <x v="558"/>
    <n v="0"/>
    <x v="0"/>
    <s v="Seattle"/>
    <s v=""/>
    <m/>
    <e v="#DIV/0!"/>
    <m/>
  </r>
  <r>
    <s v="E03113"/>
    <s v="Willow Chen"/>
    <s v="Manager"/>
    <x v="3"/>
    <s v="Corporate"/>
    <x v="0"/>
    <x v="1"/>
    <n v="50"/>
    <d v="2012-09-03T00:00:00"/>
    <x v="559"/>
    <n v="0.08"/>
    <x v="0"/>
    <s v="Austin"/>
    <s v=""/>
    <m/>
    <e v="#DIV/0!"/>
    <m/>
  </r>
  <r>
    <s v="E01488"/>
    <s v="Penelope Griffin"/>
    <s v="Director"/>
    <x v="2"/>
    <s v="Manufacturing"/>
    <x v="0"/>
    <x v="2"/>
    <n v="61"/>
    <d v="2021-01-23T00:00:00"/>
    <x v="560"/>
    <n v="0.26"/>
    <x v="0"/>
    <s v="Seattle"/>
    <s v=""/>
    <m/>
    <e v="#DIV/0!"/>
    <m/>
  </r>
  <r>
    <s v="E01787"/>
    <s v="Lillian Romero"/>
    <s v="Director"/>
    <x v="5"/>
    <s v="Corporate"/>
    <x v="0"/>
    <x v="3"/>
    <n v="27"/>
    <d v="2018-12-07T00:00:00"/>
    <x v="561"/>
    <n v="0.17"/>
    <x v="0"/>
    <s v="Austin"/>
    <s v=""/>
    <m/>
    <e v="#DIV/0!"/>
    <m/>
  </r>
  <r>
    <s v="E03550"/>
    <s v="Stella Wu"/>
    <s v="Sr. Manger"/>
    <x v="6"/>
    <s v="Speciality Products"/>
    <x v="0"/>
    <x v="1"/>
    <n v="35"/>
    <d v="2014-02-20T00:00:00"/>
    <x v="562"/>
    <n v="0.14000000000000001"/>
    <x v="0"/>
    <s v="Phoenix"/>
    <s v=""/>
    <m/>
    <e v="#DIV/0!"/>
    <m/>
  </r>
  <r>
    <s v="E01052"/>
    <s v="Parker Vang"/>
    <s v="Analyst"/>
    <x v="2"/>
    <s v="Corporate"/>
    <x v="1"/>
    <x v="1"/>
    <n v="40"/>
    <d v="2016-12-17T00:00:00"/>
    <x v="563"/>
    <n v="0"/>
    <x v="0"/>
    <s v="Miami"/>
    <s v=""/>
    <m/>
    <e v="#DIV/0!"/>
    <m/>
  </r>
  <r>
    <s v="E04799"/>
    <s v="Mila Roberts"/>
    <s v="Sr. Business Partner"/>
    <x v="4"/>
    <s v="Corporate"/>
    <x v="0"/>
    <x v="2"/>
    <n v="30"/>
    <d v="2017-01-26T00:00:00"/>
    <x v="564"/>
    <n v="0"/>
    <x v="0"/>
    <s v="Phoenix"/>
    <s v=""/>
    <m/>
    <e v="#DIV/0!"/>
    <m/>
  </r>
  <r>
    <s v="E03402"/>
    <s v="Isaac Liu"/>
    <s v="Field Engineer"/>
    <x v="5"/>
    <s v="Manufacturing"/>
    <x v="1"/>
    <x v="1"/>
    <n v="60"/>
    <d v="1992-10-13T00:00:00"/>
    <x v="565"/>
    <n v="0"/>
    <x v="1"/>
    <s v="Chongqing"/>
    <s v=""/>
    <m/>
    <e v="#DIV/0!"/>
    <m/>
  </r>
  <r>
    <s v="E04128"/>
    <s v="Jacob Doan"/>
    <s v="Analyst II"/>
    <x v="2"/>
    <s v="Speciality Products"/>
    <x v="1"/>
    <x v="1"/>
    <n v="55"/>
    <d v="2021-08-02T00:00:00"/>
    <x v="566"/>
    <n v="0"/>
    <x v="0"/>
    <s v="Miami"/>
    <s v=""/>
    <m/>
    <e v="#DIV/0!"/>
    <m/>
  </r>
  <r>
    <s v="E00013"/>
    <s v="Raelynn Ma"/>
    <s v="Sr. Analyst"/>
    <x v="1"/>
    <s v="Speciality Products"/>
    <x v="0"/>
    <x v="1"/>
    <n v="33"/>
    <d v="2015-10-08T00:00:00"/>
    <x v="567"/>
    <n v="0"/>
    <x v="0"/>
    <s v="Miami"/>
    <s v=""/>
    <m/>
    <e v="#DIV/0!"/>
    <m/>
  </r>
  <r>
    <s v="E03114"/>
    <s v="Jameson Juarez"/>
    <s v="Development Engineer"/>
    <x v="5"/>
    <s v="Speciality Products"/>
    <x v="1"/>
    <x v="3"/>
    <n v="62"/>
    <d v="1994-10-09T00:00:00"/>
    <x v="568"/>
    <n v="0"/>
    <x v="0"/>
    <s v="Miami"/>
    <s v=""/>
    <m/>
    <e v="#DIV/0!"/>
    <m/>
  </r>
  <r>
    <s v="E04004"/>
    <s v="Everleigh Shah"/>
    <s v="Test Engineer"/>
    <x v="5"/>
    <s v="Research &amp; Development"/>
    <x v="0"/>
    <x v="1"/>
    <n v="36"/>
    <d v="2018-12-14T00:00:00"/>
    <x v="569"/>
    <n v="0"/>
    <x v="0"/>
    <s v="Columbus"/>
    <s v=""/>
    <m/>
    <e v="#DIV/0!"/>
    <m/>
  </r>
  <r>
    <s v="E04472"/>
    <s v="Alexander Foster"/>
    <s v="Analyst II"/>
    <x v="6"/>
    <s v="Manufacturing"/>
    <x v="1"/>
    <x v="0"/>
    <n v="35"/>
    <d v="2020-07-03T00:00:00"/>
    <x v="570"/>
    <n v="0"/>
    <x v="0"/>
    <s v="Columbus"/>
    <s v=""/>
    <m/>
    <e v="#DIV/0!"/>
    <m/>
  </r>
  <r>
    <s v="E00161"/>
    <s v="Ryan Ha"/>
    <s v="Vice President"/>
    <x v="6"/>
    <s v="Corporate"/>
    <x v="1"/>
    <x v="1"/>
    <n v="60"/>
    <d v="2007-01-27T00:00:00"/>
    <x v="571"/>
    <n v="0.37"/>
    <x v="0"/>
    <s v="Miami"/>
    <s v=""/>
    <m/>
    <e v="#DIV/0!"/>
    <m/>
  </r>
  <r>
    <s v="E04417"/>
    <s v="Chloe Salazar"/>
    <s v="Sr. Manger"/>
    <x v="4"/>
    <s v="Speciality Products"/>
    <x v="0"/>
    <x v="3"/>
    <n v="45"/>
    <d v="2011-05-22T00:00:00"/>
    <x v="572"/>
    <n v="0.14000000000000001"/>
    <x v="0"/>
    <s v="Seattle"/>
    <s v=""/>
    <m/>
    <e v="#DIV/0!"/>
    <m/>
  </r>
  <r>
    <s v="E04536"/>
    <s v="Layla Scott"/>
    <s v="Sr. Manger"/>
    <x v="3"/>
    <s v="Speciality Products"/>
    <x v="0"/>
    <x v="2"/>
    <n v="48"/>
    <d v="2010-07-30T00:00:00"/>
    <x v="573"/>
    <n v="0.12"/>
    <x v="0"/>
    <s v="Phoenix"/>
    <s v=""/>
    <m/>
    <e v="#DIV/0!"/>
    <m/>
  </r>
  <r>
    <s v="E02534"/>
    <s v="Leah Khan"/>
    <s v="Director"/>
    <x v="6"/>
    <s v="Corporate"/>
    <x v="0"/>
    <x v="1"/>
    <n v="36"/>
    <d v="2010-09-13T00:00:00"/>
    <x v="574"/>
    <n v="0.28000000000000003"/>
    <x v="1"/>
    <s v="Chongqing"/>
    <s v=""/>
    <m/>
    <e v="#DIV/0!"/>
    <m/>
  </r>
  <r>
    <s v="E02857"/>
    <s v="Mason Jimenez"/>
    <s v="Sr. Manger"/>
    <x v="1"/>
    <s v="Speciality Products"/>
    <x v="1"/>
    <x v="3"/>
    <n v="44"/>
    <d v="2019-08-08T00:00:00"/>
    <x v="575"/>
    <n v="0.15"/>
    <x v="0"/>
    <s v="Austin"/>
    <d v="2022-05-18T00:00:00"/>
    <m/>
    <e v="#DIV/0!"/>
    <m/>
  </r>
  <r>
    <s v="E03059"/>
    <s v="Hailey Dang"/>
    <s v="Manager"/>
    <x v="6"/>
    <s v="Manufacturing"/>
    <x v="0"/>
    <x v="1"/>
    <n v="64"/>
    <d v="2019-09-21T00:00:00"/>
    <x v="576"/>
    <n v="0.06"/>
    <x v="1"/>
    <s v="Shanghai"/>
    <s v=""/>
    <m/>
    <e v="#DIV/0!"/>
    <m/>
  </r>
  <r>
    <s v="E02477"/>
    <s v="Amelia Bui"/>
    <s v="Director"/>
    <x v="5"/>
    <s v="Speciality Products"/>
    <x v="0"/>
    <x v="1"/>
    <n v="46"/>
    <d v="2020-10-21T00:00:00"/>
    <x v="577"/>
    <n v="0.16"/>
    <x v="1"/>
    <s v="Chengdu"/>
    <s v=""/>
    <m/>
    <e v="#DIV/0!"/>
    <m/>
  </r>
  <r>
    <s v="E00022"/>
    <s v="Elena Her"/>
    <s v="Account Representative"/>
    <x v="2"/>
    <s v="Manufacturing"/>
    <x v="0"/>
    <x v="1"/>
    <n v="62"/>
    <d v="2006-09-17T00:00:00"/>
    <x v="578"/>
    <n v="0"/>
    <x v="1"/>
    <s v="Chongqing"/>
    <s v=""/>
    <m/>
    <e v="#DIV/0!"/>
    <m/>
  </r>
  <r>
    <s v="E03370"/>
    <s v="Ian Cortez"/>
    <s v="Analyst II"/>
    <x v="6"/>
    <s v="Research &amp; Development"/>
    <x v="1"/>
    <x v="3"/>
    <n v="61"/>
    <d v="2008-04-30T00:00:00"/>
    <x v="579"/>
    <n v="0"/>
    <x v="2"/>
    <s v="Rio de Janerio"/>
    <s v=""/>
    <m/>
    <e v="#DIV/0!"/>
    <m/>
  </r>
  <r>
    <s v="E00555"/>
    <s v="Christian Ali"/>
    <s v="Analyst II"/>
    <x v="6"/>
    <s v="Research &amp; Development"/>
    <x v="1"/>
    <x v="1"/>
    <n v="65"/>
    <d v="2001-10-17T00:00:00"/>
    <x v="580"/>
    <n v="0"/>
    <x v="1"/>
    <s v="Chongqing"/>
    <s v=""/>
    <m/>
    <e v="#DIV/0!"/>
    <m/>
  </r>
  <r>
    <s v="E03160"/>
    <s v="Carter Ortiz"/>
    <s v="Quality Engineer"/>
    <x v="5"/>
    <s v="Speciality Products"/>
    <x v="1"/>
    <x v="3"/>
    <n v="54"/>
    <d v="2012-04-29T00:00:00"/>
    <x v="581"/>
    <n v="0"/>
    <x v="2"/>
    <s v="Sao Paulo"/>
    <s v=""/>
    <m/>
    <e v="#DIV/0!"/>
    <m/>
  </r>
  <r>
    <s v="E03919"/>
    <s v="Grayson Chan"/>
    <s v="Engineering Manager"/>
    <x v="5"/>
    <s v="Speciality Products"/>
    <x v="1"/>
    <x v="1"/>
    <n v="46"/>
    <d v="2011-10-20T00:00:00"/>
    <x v="582"/>
    <n v="0.14000000000000001"/>
    <x v="1"/>
    <s v="Chengdu"/>
    <s v=""/>
    <m/>
    <e v="#DIV/0!"/>
    <m/>
  </r>
  <r>
    <s v="E01724"/>
    <s v="Nolan Molina"/>
    <s v="Computer Systems Manager"/>
    <x v="0"/>
    <s v="Corporate"/>
    <x v="1"/>
    <x v="3"/>
    <n v="36"/>
    <d v="2020-12-27T00:00:00"/>
    <x v="287"/>
    <n v="7.0000000000000007E-2"/>
    <x v="2"/>
    <s v="Manaus"/>
    <s v=""/>
    <m/>
    <e v="#DIV/0!"/>
    <m/>
  </r>
  <r>
    <s v="E04087"/>
    <s v="Adam Kaur"/>
    <s v="Manager"/>
    <x v="0"/>
    <s v="Corporate"/>
    <x v="1"/>
    <x v="1"/>
    <n v="60"/>
    <d v="2000-01-29T00:00:00"/>
    <x v="583"/>
    <n v="7.0000000000000007E-2"/>
    <x v="1"/>
    <s v="Chengdu"/>
    <s v=""/>
    <m/>
    <e v="#DIV/0!"/>
    <m/>
  </r>
  <r>
    <s v="E02856"/>
    <s v="Amelia Kaur"/>
    <s v="Operations Engineer"/>
    <x v="5"/>
    <s v="Research &amp; Development"/>
    <x v="0"/>
    <x v="1"/>
    <n v="30"/>
    <d v="2015-11-14T00:00:00"/>
    <x v="584"/>
    <n v="0"/>
    <x v="0"/>
    <s v="Columbus"/>
    <s v=""/>
    <m/>
    <e v="#DIV/0!"/>
    <m/>
  </r>
  <r>
    <s v="E03805"/>
    <s v="Autumn Gonzales"/>
    <s v="Analyst II"/>
    <x v="2"/>
    <s v="Corporate"/>
    <x v="0"/>
    <x v="3"/>
    <n v="34"/>
    <d v="2012-06-06T00:00:00"/>
    <x v="585"/>
    <n v="0"/>
    <x v="2"/>
    <s v="Manaus"/>
    <s v=""/>
    <m/>
    <e v="#DIV/0!"/>
    <m/>
  </r>
  <r>
    <s v="E00319"/>
    <s v="Ezra Wilson"/>
    <s v="Service Desk Analyst"/>
    <x v="0"/>
    <s v="Manufacturing"/>
    <x v="1"/>
    <x v="2"/>
    <n v="55"/>
    <d v="2013-10-18T00:00:00"/>
    <x v="586"/>
    <n v="0"/>
    <x v="0"/>
    <s v="Miami"/>
    <s v=""/>
    <m/>
    <e v="#DIV/0!"/>
    <m/>
  </r>
  <r>
    <s v="E01090"/>
    <s v="Jacob Cheng"/>
    <s v="Quality Engineer"/>
    <x v="5"/>
    <s v="Research &amp; Development"/>
    <x v="1"/>
    <x v="1"/>
    <n v="59"/>
    <d v="2009-12-23T00:00:00"/>
    <x v="587"/>
    <n v="0"/>
    <x v="0"/>
    <s v="Miami"/>
    <s v=""/>
    <m/>
    <e v="#DIV/0!"/>
    <m/>
  </r>
  <r>
    <s v="E04323"/>
    <s v="Melody Valdez"/>
    <s v="Director"/>
    <x v="0"/>
    <s v="Manufacturing"/>
    <x v="0"/>
    <x v="3"/>
    <n v="28"/>
    <d v="2021-01-25T00:00:00"/>
    <x v="588"/>
    <n v="0.23"/>
    <x v="0"/>
    <s v="Miami"/>
    <d v="2021-05-18T00:00:00"/>
    <m/>
    <e v="#DIV/0!"/>
    <m/>
  </r>
  <r>
    <s v="E02687"/>
    <s v="Caroline Nelson"/>
    <s v="Vice President"/>
    <x v="1"/>
    <s v="Corporate"/>
    <x v="0"/>
    <x v="2"/>
    <n v="36"/>
    <d v="2014-01-11T00:00:00"/>
    <x v="589"/>
    <n v="0.39"/>
    <x v="0"/>
    <s v="Chicago"/>
    <s v=""/>
    <m/>
    <e v="#DIV/0!"/>
    <m/>
  </r>
  <r>
    <s v="E01407"/>
    <s v="Ellie Guerrero"/>
    <s v="Sr. Manger"/>
    <x v="4"/>
    <s v="Corporate"/>
    <x v="0"/>
    <x v="3"/>
    <n v="29"/>
    <d v="2020-07-13T00:00:00"/>
    <x v="590"/>
    <n v="0.11"/>
    <x v="2"/>
    <s v="Manaus"/>
    <s v=""/>
    <m/>
    <e v="#DIV/0!"/>
    <m/>
  </r>
  <r>
    <s v="E02748"/>
    <s v="Genesis Zhu"/>
    <s v="Director"/>
    <x v="1"/>
    <s v="Speciality Products"/>
    <x v="0"/>
    <x v="1"/>
    <n v="34"/>
    <d v="2020-07-20T00:00:00"/>
    <x v="591"/>
    <n v="0.18"/>
    <x v="0"/>
    <s v="Seattle"/>
    <s v=""/>
    <m/>
    <e v="#DIV/0!"/>
    <m/>
  </r>
  <r>
    <s v="E01995"/>
    <s v="Jonathan Ho"/>
    <s v="Vice President"/>
    <x v="0"/>
    <s v="Manufacturing"/>
    <x v="1"/>
    <x v="1"/>
    <n v="37"/>
    <d v="2011-06-25T00:00:00"/>
    <x v="592"/>
    <n v="0.31"/>
    <x v="0"/>
    <s v="Columbus"/>
    <s v=""/>
    <m/>
    <e v="#DIV/0!"/>
    <m/>
  </r>
  <r>
    <s v="E01714"/>
    <s v="Savannah Park"/>
    <s v="HRIS Analyst"/>
    <x v="4"/>
    <s v="Manufacturing"/>
    <x v="0"/>
    <x v="1"/>
    <n v="44"/>
    <d v="2009-01-28T00:00:00"/>
    <x v="593"/>
    <n v="0"/>
    <x v="0"/>
    <s v="Seattle"/>
    <s v=""/>
    <m/>
    <e v="#DIV/0!"/>
    <m/>
  </r>
  <r>
    <s v="E04491"/>
    <s v="Nathan Chan"/>
    <s v="Cloud Infrastructure Architect"/>
    <x v="0"/>
    <s v="Corporate"/>
    <x v="1"/>
    <x v="1"/>
    <n v="45"/>
    <d v="2000-03-02T00:00:00"/>
    <x v="594"/>
    <n v="0"/>
    <x v="0"/>
    <s v="Seattle"/>
    <s v=""/>
    <m/>
    <e v="#DIV/0!"/>
    <m/>
  </r>
  <r>
    <s v="E01076"/>
    <s v="Sofia Vu"/>
    <s v="Sr. Manger"/>
    <x v="4"/>
    <s v="Research &amp; Development"/>
    <x v="0"/>
    <x v="1"/>
    <n v="52"/>
    <d v="2017-09-05T00:00:00"/>
    <x v="595"/>
    <n v="0.13"/>
    <x v="0"/>
    <s v="Austin"/>
    <s v=""/>
    <m/>
    <e v="#DIV/0!"/>
    <m/>
  </r>
  <r>
    <s v="E04131"/>
    <s v="Ruby Choi"/>
    <s v="Analyst"/>
    <x v="3"/>
    <s v="Manufacturing"/>
    <x v="0"/>
    <x v="1"/>
    <n v="40"/>
    <d v="2018-12-06T00:00:00"/>
    <x v="596"/>
    <n v="0"/>
    <x v="0"/>
    <s v="Columbus"/>
    <s v=""/>
    <m/>
    <e v="#DIV/0!"/>
    <m/>
  </r>
  <r>
    <s v="E02843"/>
    <s v="Lily Pena"/>
    <s v="Manager"/>
    <x v="4"/>
    <s v="Speciality Products"/>
    <x v="0"/>
    <x v="3"/>
    <n v="55"/>
    <d v="2010-02-24T00:00:00"/>
    <x v="597"/>
    <n v="0.05"/>
    <x v="0"/>
    <s v="Miami"/>
    <s v=""/>
    <m/>
    <e v="#DIV/0!"/>
    <m/>
  </r>
  <r>
    <s v="E03758"/>
    <s v="Liam Zhang"/>
    <s v="Director"/>
    <x v="6"/>
    <s v="Research &amp; Development"/>
    <x v="1"/>
    <x v="1"/>
    <n v="29"/>
    <d v="2021-09-15T00:00:00"/>
    <x v="598"/>
    <n v="0.21"/>
    <x v="0"/>
    <s v="Chicago"/>
    <d v="2022-04-10T00:00:00"/>
    <m/>
    <e v="#DIV/0!"/>
    <m/>
  </r>
  <r>
    <s v="E02063"/>
    <s v="Ian Gutierrez"/>
    <s v="Sr. Business Partner"/>
    <x v="4"/>
    <s v="Research &amp; Development"/>
    <x v="1"/>
    <x v="3"/>
    <n v="32"/>
    <d v="2021-04-09T00:00:00"/>
    <x v="599"/>
    <n v="0"/>
    <x v="2"/>
    <s v="Rio de Janerio"/>
    <s v=""/>
    <m/>
    <e v="#DIV/0!"/>
    <m/>
  </r>
  <r>
    <s v="E00638"/>
    <s v="David Simmons"/>
    <s v="Manager"/>
    <x v="6"/>
    <s v="Corporate"/>
    <x v="1"/>
    <x v="2"/>
    <n v="51"/>
    <d v="1997-01-26T00:00:00"/>
    <x v="600"/>
    <n v="7.0000000000000007E-2"/>
    <x v="0"/>
    <s v="Phoenix"/>
    <s v=""/>
    <m/>
    <e v="#DIV/0!"/>
    <m/>
  </r>
  <r>
    <s v="E03571"/>
    <s v="Lincoln Henderson"/>
    <s v="Business Partner"/>
    <x v="4"/>
    <s v="Speciality Products"/>
    <x v="1"/>
    <x v="2"/>
    <n v="28"/>
    <d v="2021-06-27T00:00:00"/>
    <x v="601"/>
    <n v="0"/>
    <x v="0"/>
    <s v="Chicago"/>
    <s v=""/>
    <m/>
    <e v="#DIV/0!"/>
    <m/>
  </r>
  <r>
    <s v="E01820"/>
    <s v="Nathan Miller"/>
    <s v="Quality Engineer"/>
    <x v="5"/>
    <s v="Speciality Products"/>
    <x v="1"/>
    <x v="0"/>
    <n v="27"/>
    <d v="2019-05-28T00:00:00"/>
    <x v="602"/>
    <n v="0"/>
    <x v="0"/>
    <s v="Miami"/>
    <d v="2021-01-07T00:00:00"/>
    <m/>
    <e v="#DIV/0!"/>
    <m/>
  </r>
  <r>
    <s v="E01712"/>
    <s v="James Singh"/>
    <s v="Director"/>
    <x v="6"/>
    <s v="Corporate"/>
    <x v="1"/>
    <x v="1"/>
    <n v="45"/>
    <d v="2008-03-12T00:00:00"/>
    <x v="603"/>
    <n v="0.28000000000000003"/>
    <x v="1"/>
    <s v="Chongqing"/>
    <s v=""/>
    <m/>
    <e v="#DIV/0!"/>
    <m/>
  </r>
  <r>
    <s v="E00184"/>
    <s v="Kayden Ortega"/>
    <s v="Analyst"/>
    <x v="3"/>
    <s v="Manufacturing"/>
    <x v="1"/>
    <x v="3"/>
    <n v="58"/>
    <d v="2010-04-19T00:00:00"/>
    <x v="604"/>
    <n v="0"/>
    <x v="2"/>
    <s v="Rio de Janerio"/>
    <s v=""/>
    <m/>
    <e v="#DIV/0!"/>
    <m/>
  </r>
  <r>
    <s v="E02706"/>
    <s v="Lucy Figueroa"/>
    <s v="Sr. Manger"/>
    <x v="1"/>
    <s v="Research &amp; Development"/>
    <x v="0"/>
    <x v="3"/>
    <n v="45"/>
    <d v="2016-01-10T00:00:00"/>
    <x v="605"/>
    <n v="0.12"/>
    <x v="0"/>
    <s v="Columbus"/>
    <s v=""/>
    <m/>
    <e v="#DIV/0!"/>
    <m/>
  </r>
  <r>
    <s v="E02899"/>
    <s v="Joshua Cortez"/>
    <s v="Sr. Manger"/>
    <x v="1"/>
    <s v="Corporate"/>
    <x v="1"/>
    <x v="3"/>
    <n v="44"/>
    <d v="2007-08-11T00:00:00"/>
    <x v="606"/>
    <n v="0.13"/>
    <x v="2"/>
    <s v="Manaus"/>
    <s v=""/>
    <m/>
    <e v="#DIV/0!"/>
    <m/>
  </r>
  <r>
    <s v="E02478"/>
    <s v="Alexander Morris"/>
    <s v="Manager"/>
    <x v="2"/>
    <s v="Speciality Products"/>
    <x v="1"/>
    <x v="2"/>
    <n v="33"/>
    <d v="2013-06-21T00:00:00"/>
    <x v="607"/>
    <n v="0.06"/>
    <x v="0"/>
    <s v="Phoenix"/>
    <s v=""/>
    <m/>
    <e v="#DIV/0!"/>
    <m/>
  </r>
  <r>
    <s v="E04170"/>
    <s v="Grayson Chin"/>
    <s v="Vice President"/>
    <x v="0"/>
    <s v="Research &amp; Development"/>
    <x v="1"/>
    <x v="1"/>
    <n v="26"/>
    <d v="2020-05-09T00:00:00"/>
    <x v="608"/>
    <n v="0.39"/>
    <x v="0"/>
    <s v="Austin"/>
    <s v=""/>
    <m/>
    <e v="#DIV/0!"/>
    <m/>
  </r>
  <r>
    <s v="E00929"/>
    <s v="Allison Espinoza"/>
    <s v="Solutions Architect"/>
    <x v="0"/>
    <s v="Speciality Products"/>
    <x v="0"/>
    <x v="3"/>
    <n v="45"/>
    <d v="2020-04-16T00:00:00"/>
    <x v="609"/>
    <n v="0"/>
    <x v="0"/>
    <s v="Miami"/>
    <s v=""/>
    <m/>
    <e v="#DIV/0!"/>
    <m/>
  </r>
  <r>
    <s v="E00530"/>
    <s v="Naomi Chu"/>
    <s v="Sr. Manger"/>
    <x v="2"/>
    <s v="Manufacturing"/>
    <x v="0"/>
    <x v="1"/>
    <n v="46"/>
    <d v="2004-02-29T00:00:00"/>
    <x v="610"/>
    <n v="0.1"/>
    <x v="1"/>
    <s v="Chongqing"/>
    <s v=""/>
    <m/>
    <e v="#DIV/0!"/>
    <m/>
  </r>
  <r>
    <s v="E03824"/>
    <s v="Jameson Martin"/>
    <s v="Technical Architect"/>
    <x v="0"/>
    <s v="Corporate"/>
    <x v="1"/>
    <x v="2"/>
    <n v="37"/>
    <d v="2008-02-15T00:00:00"/>
    <x v="611"/>
    <n v="0"/>
    <x v="0"/>
    <s v="Phoenix"/>
    <s v=""/>
    <m/>
    <e v="#DIV/0!"/>
    <m/>
  </r>
  <r>
    <s v="E02492"/>
    <s v="Sebastian Gupta"/>
    <s v="Sr. Analyst"/>
    <x v="6"/>
    <s v="Corporate"/>
    <x v="1"/>
    <x v="1"/>
    <n v="40"/>
    <d v="2014-09-22T00:00:00"/>
    <x v="612"/>
    <n v="0"/>
    <x v="1"/>
    <s v="Chongqing"/>
    <d v="2019-05-09T00:00:00"/>
    <m/>
    <e v="#DIV/0!"/>
    <m/>
  </r>
  <r>
    <s v="E01733"/>
    <s v="Eloise Pham"/>
    <s v="Manager"/>
    <x v="2"/>
    <s v="Speciality Products"/>
    <x v="0"/>
    <x v="1"/>
    <n v="45"/>
    <d v="2011-10-20T00:00:00"/>
    <x v="613"/>
    <n v="7.0000000000000007E-2"/>
    <x v="1"/>
    <s v="Shanghai"/>
    <s v=""/>
    <m/>
    <e v="#DIV/0!"/>
    <m/>
  </r>
  <r>
    <s v="E02857"/>
    <s v="Valentina Davis"/>
    <s v="Analyst"/>
    <x v="2"/>
    <s v="Speciality Products"/>
    <x v="0"/>
    <x v="2"/>
    <n v="33"/>
    <d v="2014-04-13T00:00:00"/>
    <x v="614"/>
    <n v="0"/>
    <x v="0"/>
    <s v="Miami"/>
    <s v=""/>
    <m/>
    <e v="#DIV/0!"/>
    <m/>
  </r>
  <r>
    <s v="E04938"/>
    <s v="Brooklyn Daniels"/>
    <s v="Analyst"/>
    <x v="6"/>
    <s v="Speciality Products"/>
    <x v="0"/>
    <x v="2"/>
    <n v="64"/>
    <d v="2003-02-10T00:00:00"/>
    <x v="615"/>
    <n v="0"/>
    <x v="0"/>
    <s v="Miami"/>
    <s v=""/>
    <m/>
    <e v="#DIV/0!"/>
    <m/>
  </r>
  <r>
    <s v="E04952"/>
    <s v="Paisley Gomez"/>
    <s v="Sr. Analyst"/>
    <x v="2"/>
    <s v="Manufacturing"/>
    <x v="0"/>
    <x v="3"/>
    <n v="57"/>
    <d v="2007-10-02T00:00:00"/>
    <x v="616"/>
    <n v="0"/>
    <x v="2"/>
    <s v="Rio de Janerio"/>
    <s v=""/>
    <m/>
    <e v="#DIV/0!"/>
    <m/>
  </r>
  <r>
    <s v="E02420"/>
    <s v="Madison Li"/>
    <s v="Director"/>
    <x v="6"/>
    <s v="Manufacturing"/>
    <x v="0"/>
    <x v="1"/>
    <n v="35"/>
    <d v="2017-03-06T00:00:00"/>
    <x v="617"/>
    <n v="0.15"/>
    <x v="1"/>
    <s v="Beijing"/>
    <d v="2017-09-22T00:00:00"/>
    <m/>
    <e v="#DIV/0!"/>
    <m/>
  </r>
  <r>
    <s v="E01639"/>
    <s v="Everleigh Simmons"/>
    <s v="Analyst"/>
    <x v="1"/>
    <s v="Manufacturing"/>
    <x v="0"/>
    <x v="2"/>
    <n v="55"/>
    <d v="2021-04-16T00:00:00"/>
    <x v="618"/>
    <n v="0"/>
    <x v="0"/>
    <s v="Chicago"/>
    <s v=""/>
    <m/>
    <e v="#DIV/0!"/>
    <m/>
  </r>
  <r>
    <s v="E03947"/>
    <s v="Logan Soto"/>
    <s v="Vice President"/>
    <x v="1"/>
    <s v="Research &amp; Development"/>
    <x v="1"/>
    <x v="3"/>
    <n v="36"/>
    <d v="2018-08-18T00:00:00"/>
    <x v="619"/>
    <n v="0.32"/>
    <x v="0"/>
    <s v="Columbus"/>
    <s v=""/>
    <m/>
    <e v="#DIV/0!"/>
    <m/>
  </r>
  <r>
    <s v="E04535"/>
    <s v="Charlotte Vo"/>
    <s v="System Administrator "/>
    <x v="0"/>
    <s v="Speciality Products"/>
    <x v="0"/>
    <x v="1"/>
    <n v="57"/>
    <d v="2014-01-10T00:00:00"/>
    <x v="620"/>
    <n v="0"/>
    <x v="0"/>
    <s v="Seattle"/>
    <s v=""/>
    <m/>
    <e v="#DIV/0!"/>
    <m/>
  </r>
  <r>
    <s v="E00380"/>
    <s v="Alice Thompson"/>
    <s v="Vice President"/>
    <x v="3"/>
    <s v="Speciality Products"/>
    <x v="0"/>
    <x v="2"/>
    <n v="48"/>
    <d v="2007-04-25T00:00:00"/>
    <x v="621"/>
    <n v="0.36"/>
    <x v="0"/>
    <s v="Seattle"/>
    <s v=""/>
    <m/>
    <e v="#DIV/0!"/>
    <m/>
  </r>
  <r>
    <s v="E01432"/>
    <s v="Peyton Garza"/>
    <s v="Systems Analyst"/>
    <x v="0"/>
    <s v="Manufacturing"/>
    <x v="0"/>
    <x v="3"/>
    <n v="53"/>
    <d v="2004-08-15T00:00:00"/>
    <x v="622"/>
    <n v="0"/>
    <x v="2"/>
    <s v="Manaus"/>
    <s v=""/>
    <m/>
    <e v="#DIV/0!"/>
    <m/>
  </r>
  <r>
    <s v="E02628"/>
    <s v="Nora Nelson"/>
    <s v="Analyst II"/>
    <x v="1"/>
    <s v="Manufacturing"/>
    <x v="0"/>
    <x v="2"/>
    <n v="41"/>
    <d v="2007-01-09T00:00:00"/>
    <x v="623"/>
    <n v="0"/>
    <x v="0"/>
    <s v="Columbus"/>
    <s v=""/>
    <m/>
    <e v="#DIV/0!"/>
    <m/>
  </r>
  <r>
    <s v="E03578"/>
    <s v="Maverick Li"/>
    <s v="Analyst II"/>
    <x v="2"/>
    <s v="Research &amp; Development"/>
    <x v="1"/>
    <x v="1"/>
    <n v="34"/>
    <d v="2018-03-10T00:00:00"/>
    <x v="624"/>
    <n v="0"/>
    <x v="0"/>
    <s v="Austin"/>
    <s v=""/>
    <m/>
    <e v="#DIV/0!"/>
    <m/>
  </r>
  <r>
    <s v="E03563"/>
    <s v="Ian Barnes"/>
    <s v="Operations Engineer"/>
    <x v="5"/>
    <s v="Corporate"/>
    <x v="1"/>
    <x v="2"/>
    <n v="47"/>
    <d v="2020-06-08T00:00:00"/>
    <x v="625"/>
    <n v="0"/>
    <x v="0"/>
    <s v="Miami"/>
    <d v="2021-02-02T00:00:00"/>
    <m/>
    <e v="#DIV/0!"/>
    <m/>
  </r>
  <r>
    <s v="E02781"/>
    <s v="Athena Vu"/>
    <s v="Director"/>
    <x v="3"/>
    <s v="Manufacturing"/>
    <x v="0"/>
    <x v="1"/>
    <n v="63"/>
    <d v="2007-03-06T00:00:00"/>
    <x v="626"/>
    <n v="0.15"/>
    <x v="0"/>
    <s v="Miami"/>
    <s v=""/>
    <m/>
    <e v="#DIV/0!"/>
    <m/>
  </r>
  <r>
    <s v="E04739"/>
    <s v="Ruby Washington"/>
    <s v="Analyst"/>
    <x v="6"/>
    <s v="Research &amp; Development"/>
    <x v="0"/>
    <x v="0"/>
    <n v="65"/>
    <d v="2011-06-17T00:00:00"/>
    <x v="627"/>
    <n v="0"/>
    <x v="0"/>
    <s v="Seattle"/>
    <d v="2015-06-09T00:00:00"/>
    <m/>
    <e v="#DIV/0!"/>
    <m/>
  </r>
  <r>
    <s v="E02665"/>
    <s v="Bella Butler"/>
    <s v="Sr. Manger"/>
    <x v="1"/>
    <s v="Manufacturing"/>
    <x v="0"/>
    <x v="0"/>
    <n v="33"/>
    <d v="2019-10-25T00:00:00"/>
    <x v="628"/>
    <n v="0.11"/>
    <x v="0"/>
    <s v="Seattle"/>
    <s v=""/>
    <m/>
    <e v="#DIV/0!"/>
    <m/>
  </r>
  <r>
    <s v="E04132"/>
    <s v="Kinsley Henry"/>
    <s v="Director"/>
    <x v="6"/>
    <s v="Manufacturing"/>
    <x v="0"/>
    <x v="0"/>
    <n v="45"/>
    <d v="2008-02-29T00:00:00"/>
    <x v="629"/>
    <n v="0.25"/>
    <x v="0"/>
    <s v="Miami"/>
    <s v=""/>
    <m/>
    <e v="#DIV/0!"/>
    <m/>
  </r>
  <r>
    <s v="E00276"/>
    <s v="Kennedy Romero"/>
    <s v="Engineering Manager"/>
    <x v="5"/>
    <s v="Research &amp; Development"/>
    <x v="0"/>
    <x v="3"/>
    <n v="37"/>
    <d v="2018-12-27T00:00:00"/>
    <x v="630"/>
    <n v="0.11"/>
    <x v="2"/>
    <s v="Rio de Janerio"/>
    <s v=""/>
    <m/>
    <e v="#DIV/0!"/>
    <m/>
  </r>
  <r>
    <s v="E04277"/>
    <s v="Zoe Do"/>
    <s v="Analyst II"/>
    <x v="2"/>
    <s v="Speciality Products"/>
    <x v="0"/>
    <x v="1"/>
    <n v="60"/>
    <d v="2014-01-08T00:00:00"/>
    <x v="631"/>
    <n v="0"/>
    <x v="1"/>
    <s v="Beijing"/>
    <s v=""/>
    <m/>
    <e v="#DIV/0!"/>
    <m/>
  </r>
  <r>
    <s v="E03890"/>
    <s v="Everett Khan"/>
    <s v="Solutions Architect"/>
    <x v="0"/>
    <s v="Manufacturing"/>
    <x v="1"/>
    <x v="1"/>
    <n v="43"/>
    <d v="2017-01-18T00:00:00"/>
    <x v="632"/>
    <n v="0"/>
    <x v="0"/>
    <s v="Chicago"/>
    <s v=""/>
    <m/>
    <e v="#DIV/0!"/>
    <m/>
  </r>
  <r>
    <s v="E02012"/>
    <s v="Anna Han"/>
    <s v="System Administrator "/>
    <x v="0"/>
    <s v="Research &amp; Development"/>
    <x v="0"/>
    <x v="1"/>
    <n v="65"/>
    <d v="2003-05-08T00:00:00"/>
    <x v="633"/>
    <n v="0"/>
    <x v="0"/>
    <s v="Austin"/>
    <s v=""/>
    <m/>
    <e v="#DIV/0!"/>
    <m/>
  </r>
  <r>
    <s v="E02881"/>
    <s v="Leilani Sharma"/>
    <s v="Sr. Analyst"/>
    <x v="3"/>
    <s v="Manufacturing"/>
    <x v="0"/>
    <x v="1"/>
    <n v="43"/>
    <d v="2014-01-23T00:00:00"/>
    <x v="634"/>
    <n v="0"/>
    <x v="1"/>
    <s v="Chengdu"/>
    <s v=""/>
    <m/>
    <e v="#DIV/0!"/>
    <m/>
  </r>
  <r>
    <s v="E03750"/>
    <s v="Jordan Cho"/>
    <s v="Analyst II"/>
    <x v="3"/>
    <s v="Speciality Products"/>
    <x v="1"/>
    <x v="1"/>
    <n v="28"/>
    <d v="2018-08-24T00:00:00"/>
    <x v="635"/>
    <n v="0"/>
    <x v="0"/>
    <s v="Phoenix"/>
    <s v=""/>
    <m/>
    <e v="#DIV/0!"/>
    <m/>
  </r>
  <r>
    <s v="E00605"/>
    <s v="Nova Williams"/>
    <s v="Manager"/>
    <x v="1"/>
    <s v="Speciality Products"/>
    <x v="0"/>
    <x v="0"/>
    <n v="61"/>
    <d v="2010-04-25T00:00:00"/>
    <x v="636"/>
    <n v="0.06"/>
    <x v="0"/>
    <s v="Miami"/>
    <s v=""/>
    <m/>
    <e v="#DIV/0!"/>
    <m/>
  </r>
  <r>
    <s v="E04641"/>
    <s v="Scarlett Hill"/>
    <s v="Director"/>
    <x v="5"/>
    <s v="Speciality Products"/>
    <x v="0"/>
    <x v="0"/>
    <n v="45"/>
    <d v="2018-04-22T00:00:00"/>
    <x v="637"/>
    <n v="0.24"/>
    <x v="0"/>
    <s v="Columbus"/>
    <d v="2022-06-20T00:00:00"/>
    <m/>
    <e v="#DIV/0!"/>
    <m/>
  </r>
  <r>
    <s v="E01019"/>
    <s v="Dominic Scott"/>
    <s v="Sr. Analyst"/>
    <x v="2"/>
    <s v="Corporate"/>
    <x v="1"/>
    <x v="2"/>
    <n v="45"/>
    <d v="2011-03-16T00:00:00"/>
    <x v="638"/>
    <n v="0"/>
    <x v="0"/>
    <s v="Phoenix"/>
    <s v=""/>
    <m/>
    <e v="#DIV/0!"/>
    <m/>
  </r>
  <r>
    <s v="E01519"/>
    <s v="Anthony Marquez"/>
    <s v="Vice President"/>
    <x v="0"/>
    <s v="Speciality Products"/>
    <x v="1"/>
    <x v="3"/>
    <n v="54"/>
    <d v="2009-08-15T00:00:00"/>
    <x v="639"/>
    <n v="0.39"/>
    <x v="0"/>
    <s v="Columbus"/>
    <s v=""/>
    <m/>
    <e v="#DIV/0!"/>
    <m/>
  </r>
  <r>
    <s v="E03694"/>
    <s v="Elena Patterson"/>
    <s v="Vice President"/>
    <x v="1"/>
    <s v="Speciality Products"/>
    <x v="0"/>
    <x v="0"/>
    <n v="38"/>
    <d v="2018-11-09T00:00:00"/>
    <x v="640"/>
    <n v="0.36"/>
    <x v="0"/>
    <s v="Chicago"/>
    <s v=""/>
    <m/>
    <e v="#DIV/0!"/>
    <m/>
  </r>
  <r>
    <s v="E01123"/>
    <s v="Madison Nelson"/>
    <s v="Director"/>
    <x v="3"/>
    <s v="Corporate"/>
    <x v="0"/>
    <x v="2"/>
    <n v="27"/>
    <d v="2021-07-16T00:00:00"/>
    <x v="641"/>
    <n v="0.16"/>
    <x v="0"/>
    <s v="Miami"/>
    <s v=""/>
    <m/>
    <e v="#DIV/0!"/>
    <m/>
  </r>
  <r>
    <s v="E01366"/>
    <s v="William Walker"/>
    <s v="Computer Systems Manager"/>
    <x v="0"/>
    <s v="Research &amp; Development"/>
    <x v="1"/>
    <x v="0"/>
    <n v="40"/>
    <d v="2019-02-24T00:00:00"/>
    <x v="642"/>
    <n v="0.1"/>
    <x v="0"/>
    <s v="Columbus"/>
    <d v="2021-03-08T00:00:00"/>
    <m/>
    <e v="#DIV/0!"/>
    <m/>
  </r>
  <r>
    <s v="E04005"/>
    <s v="Lincoln Wong"/>
    <s v="Sr. Analyst"/>
    <x v="1"/>
    <s v="Corporate"/>
    <x v="1"/>
    <x v="1"/>
    <n v="49"/>
    <d v="2019-06-07T00:00:00"/>
    <x v="643"/>
    <n v="0"/>
    <x v="0"/>
    <s v="Columbus"/>
    <s v=""/>
    <m/>
    <e v="#DIV/0!"/>
    <m/>
  </r>
  <r>
    <s v="E02770"/>
    <s v="James Huang"/>
    <s v="Manager"/>
    <x v="4"/>
    <s v="Speciality Products"/>
    <x v="1"/>
    <x v="1"/>
    <n v="54"/>
    <d v="1997-03-11T00:00:00"/>
    <x v="644"/>
    <n v="0.05"/>
    <x v="1"/>
    <s v="Beijing"/>
    <s v=""/>
    <m/>
    <e v="#DIV/0!"/>
    <m/>
  </r>
  <r>
    <s v="E04018"/>
    <s v="Emery Ford"/>
    <s v="Analyst II"/>
    <x v="6"/>
    <s v="Corporate"/>
    <x v="0"/>
    <x v="2"/>
    <n v="39"/>
    <d v="2017-04-18T00:00:00"/>
    <x v="645"/>
    <n v="0"/>
    <x v="0"/>
    <s v="Austin"/>
    <s v=""/>
    <m/>
    <e v="#DIV/0!"/>
    <m/>
  </r>
  <r>
    <s v="E01591"/>
    <s v="Paisley Trinh"/>
    <s v="Technical Architect"/>
    <x v="0"/>
    <s v="Corporate"/>
    <x v="0"/>
    <x v="1"/>
    <n v="57"/>
    <d v="1992-05-04T00:00:00"/>
    <x v="646"/>
    <n v="0"/>
    <x v="0"/>
    <s v="Austin"/>
    <d v="1994-12-18T00:00:00"/>
    <m/>
    <e v="#DIV/0!"/>
    <m/>
  </r>
  <r>
    <s v="E04940"/>
    <s v="Hudson Williams"/>
    <s v="Vice President"/>
    <x v="2"/>
    <s v="Speciality Products"/>
    <x v="1"/>
    <x v="0"/>
    <n v="36"/>
    <d v="2018-03-19T00:00:00"/>
    <x v="647"/>
    <n v="0.36"/>
    <x v="0"/>
    <s v="Austin"/>
    <s v=""/>
    <m/>
    <e v="#DIV/0!"/>
    <m/>
  </r>
  <r>
    <s v="E03465"/>
    <s v="Harper Phan"/>
    <s v="Analyst II"/>
    <x v="1"/>
    <s v="Manufacturing"/>
    <x v="0"/>
    <x v="1"/>
    <n v="45"/>
    <d v="2016-12-07T00:00:00"/>
    <x v="648"/>
    <n v="0"/>
    <x v="1"/>
    <s v="Shanghai"/>
    <s v=""/>
    <m/>
    <e v="#DIV/0!"/>
    <m/>
  </r>
  <r>
    <s v="E03870"/>
    <s v="Madeline Allen"/>
    <s v="Cloud Infrastructure Architect"/>
    <x v="0"/>
    <s v="Manufacturing"/>
    <x v="0"/>
    <x v="2"/>
    <n v="30"/>
    <d v="2020-02-03T00:00:00"/>
    <x v="649"/>
    <n v="0"/>
    <x v="0"/>
    <s v="Seattle"/>
    <s v=""/>
    <m/>
    <e v="#DIV/0!"/>
    <m/>
  </r>
  <r>
    <s v="E01927"/>
    <s v="Charles Moore"/>
    <s v="Technical Architect"/>
    <x v="0"/>
    <s v="Manufacturing"/>
    <x v="1"/>
    <x v="0"/>
    <n v="34"/>
    <d v="2016-02-16T00:00:00"/>
    <x v="650"/>
    <n v="0"/>
    <x v="0"/>
    <s v="Miami"/>
    <s v=""/>
    <m/>
    <e v="#DIV/0!"/>
    <m/>
  </r>
  <r>
    <s v="E03064"/>
    <s v="Lincoln Fong"/>
    <s v="Analyst II"/>
    <x v="2"/>
    <s v="Speciality Products"/>
    <x v="1"/>
    <x v="1"/>
    <n v="31"/>
    <d v="2020-02-17T00:00:00"/>
    <x v="651"/>
    <n v="0"/>
    <x v="1"/>
    <s v="Chongqing"/>
    <d v="2021-05-01T00:00:00"/>
    <m/>
    <e v="#DIV/0!"/>
    <m/>
  </r>
  <r>
    <s v="E01883"/>
    <s v="Isla Guzman"/>
    <s v="Sr. Manger"/>
    <x v="3"/>
    <s v="Speciality Products"/>
    <x v="0"/>
    <x v="3"/>
    <n v="28"/>
    <d v="2019-07-06T00:00:00"/>
    <x v="652"/>
    <n v="0.15"/>
    <x v="2"/>
    <s v="Rio de Janerio"/>
    <s v=""/>
    <m/>
    <e v="#DIV/0!"/>
    <m/>
  </r>
  <r>
    <s v="E03984"/>
    <s v="Hailey Foster"/>
    <s v="Controls Engineer"/>
    <x v="5"/>
    <s v="Manufacturing"/>
    <x v="0"/>
    <x v="0"/>
    <n v="55"/>
    <d v="2021-03-21T00:00:00"/>
    <x v="653"/>
    <n v="0"/>
    <x v="0"/>
    <s v="Chicago"/>
    <s v=""/>
    <m/>
    <e v="#DIV/0!"/>
    <m/>
  </r>
  <r>
    <s v="E00446"/>
    <s v="Hudson Hill"/>
    <s v="Sr. Analyst"/>
    <x v="2"/>
    <s v="Research &amp; Development"/>
    <x v="1"/>
    <x v="2"/>
    <n v="30"/>
    <d v="2019-11-04T00:00:00"/>
    <x v="654"/>
    <n v="0"/>
    <x v="0"/>
    <s v="Austin"/>
    <s v=""/>
    <m/>
    <e v="#DIV/0!"/>
    <m/>
  </r>
  <r>
    <s v="E02825"/>
    <s v="Wyatt Li"/>
    <s v="Vice President"/>
    <x v="5"/>
    <s v="Manufacturing"/>
    <x v="1"/>
    <x v="1"/>
    <n v="63"/>
    <d v="2013-06-03T00:00:00"/>
    <x v="655"/>
    <n v="0.39"/>
    <x v="0"/>
    <s v="Chicago"/>
    <s v=""/>
    <m/>
    <e v="#DIV/0!"/>
    <m/>
  </r>
  <r>
    <s v="E04174"/>
    <s v="Maverick Henry"/>
    <s v="Computer Systems Manager"/>
    <x v="0"/>
    <s v="Research &amp; Development"/>
    <x v="1"/>
    <x v="2"/>
    <n v="26"/>
    <d v="2019-07-10T00:00:00"/>
    <x v="656"/>
    <n v="0.05"/>
    <x v="0"/>
    <s v="Chicago"/>
    <s v=""/>
    <m/>
    <e v="#DIV/0!"/>
    <m/>
  </r>
  <r>
    <s v="E01899"/>
    <s v="Xavier Jackson"/>
    <s v="Vice President"/>
    <x v="6"/>
    <s v="Speciality Products"/>
    <x v="1"/>
    <x v="2"/>
    <n v="52"/>
    <d v="2002-06-11T00:00:00"/>
    <x v="657"/>
    <n v="0.34"/>
    <x v="0"/>
    <s v="Miami"/>
    <s v=""/>
    <m/>
    <e v="#DIV/0!"/>
    <m/>
  </r>
  <r>
    <s v="E02562"/>
    <s v="Christian Medina"/>
    <s v="Analyst"/>
    <x v="6"/>
    <s v="Corporate"/>
    <x v="1"/>
    <x v="3"/>
    <n v="51"/>
    <d v="2007-06-19T00:00:00"/>
    <x v="658"/>
    <n v="0"/>
    <x v="0"/>
    <s v="Columbus"/>
    <s v=""/>
    <m/>
    <e v="#DIV/0!"/>
    <m/>
  </r>
  <r>
    <s v="E01006"/>
    <s v="Autumn Leung"/>
    <s v="Vice President"/>
    <x v="1"/>
    <s v="Research &amp; Development"/>
    <x v="0"/>
    <x v="1"/>
    <n v="25"/>
    <d v="2021-11-15T00:00:00"/>
    <x v="659"/>
    <n v="0.33"/>
    <x v="0"/>
    <s v="Chicago"/>
    <s v=""/>
    <m/>
    <e v="#DIV/0!"/>
    <m/>
  </r>
  <r>
    <s v="E02903"/>
    <s v="Robert Vazquez"/>
    <s v="System Administrator "/>
    <x v="0"/>
    <s v="Corporate"/>
    <x v="1"/>
    <x v="3"/>
    <n v="40"/>
    <d v="2021-09-26T00:00:00"/>
    <x v="660"/>
    <n v="0"/>
    <x v="0"/>
    <s v="Austin"/>
    <s v=""/>
    <m/>
    <e v="#DIV/0!"/>
    <m/>
  </r>
  <r>
    <s v="E03642"/>
    <s v="Aria Roberts"/>
    <s v="Manager"/>
    <x v="3"/>
    <s v="Corporate"/>
    <x v="0"/>
    <x v="2"/>
    <n v="38"/>
    <d v="2015-08-12T00:00:00"/>
    <x v="661"/>
    <n v="0.05"/>
    <x v="0"/>
    <s v="Seattle"/>
    <s v=""/>
    <m/>
    <e v="#DIV/0!"/>
    <m/>
  </r>
  <r>
    <s v="E02884"/>
    <s v="Axel Johnson"/>
    <s v="Director"/>
    <x v="4"/>
    <s v="Corporate"/>
    <x v="1"/>
    <x v="2"/>
    <n v="60"/>
    <d v="2015-04-14T00:00:00"/>
    <x v="662"/>
    <n v="0.17"/>
    <x v="0"/>
    <s v="Seattle"/>
    <s v=""/>
    <m/>
    <e v="#DIV/0!"/>
    <m/>
  </r>
  <r>
    <s v="E00701"/>
    <s v="Madeline Garcia"/>
    <s v="Sr. Business Partner"/>
    <x v="4"/>
    <s v="Speciality Products"/>
    <x v="0"/>
    <x v="3"/>
    <n v="45"/>
    <d v="2019-04-26T00:00:00"/>
    <x v="663"/>
    <n v="0"/>
    <x v="2"/>
    <s v="Rio de Janerio"/>
    <s v=""/>
    <m/>
    <e v="#DIV/0!"/>
    <m/>
  </r>
  <r>
    <s v="E04720"/>
    <s v="Christopher Chung"/>
    <s v="Controls Engineer"/>
    <x v="5"/>
    <s v="Corporate"/>
    <x v="1"/>
    <x v="1"/>
    <n v="28"/>
    <d v="2021-12-18T00:00:00"/>
    <x v="664"/>
    <n v="0"/>
    <x v="0"/>
    <s v="Phoenix"/>
    <s v=""/>
    <m/>
    <e v="#DIV/0!"/>
    <m/>
  </r>
  <r>
    <s v="E01985"/>
    <s v="Eliana Turner"/>
    <s v="Account Representative"/>
    <x v="2"/>
    <s v="Research &amp; Development"/>
    <x v="0"/>
    <x v="0"/>
    <n v="65"/>
    <d v="2000-09-29T00:00:00"/>
    <x v="665"/>
    <n v="0"/>
    <x v="0"/>
    <s v="Austin"/>
    <s v=""/>
    <m/>
    <e v="#DIV/0!"/>
    <m/>
  </r>
  <r>
    <s v="E03273"/>
    <s v="Daniel Shah"/>
    <s v="Analyst II"/>
    <x v="2"/>
    <s v="Research &amp; Development"/>
    <x v="1"/>
    <x v="1"/>
    <n v="41"/>
    <d v="2010-06-04T00:00:00"/>
    <x v="666"/>
    <n v="0"/>
    <x v="1"/>
    <s v="Beijing"/>
    <s v=""/>
    <m/>
    <e v="#DIV/0!"/>
    <m/>
  </r>
  <r>
    <s v="E02415"/>
    <s v="Penelope Gonzalez"/>
    <s v="Sr. Analyst"/>
    <x v="2"/>
    <s v="Corporate"/>
    <x v="0"/>
    <x v="3"/>
    <n v="52"/>
    <d v="1994-10-16T00:00:00"/>
    <x v="667"/>
    <n v="0"/>
    <x v="0"/>
    <s v="Phoenix"/>
    <s v=""/>
    <m/>
    <e v="#DIV/0!"/>
    <m/>
  </r>
  <r>
    <s v="E02877"/>
    <s v="Mila Allen"/>
    <s v="Controls Engineer"/>
    <x v="5"/>
    <s v="Corporate"/>
    <x v="0"/>
    <x v="2"/>
    <n v="56"/>
    <d v="2015-10-14T00:00:00"/>
    <x v="668"/>
    <n v="0"/>
    <x v="0"/>
    <s v="Miami"/>
    <d v="2021-10-22T00:00:00"/>
    <m/>
    <e v="#DIV/0!"/>
    <m/>
  </r>
  <r>
    <s v="E00091"/>
    <s v="Emilia Chu"/>
    <s v="Analyst II"/>
    <x v="1"/>
    <s v="Manufacturing"/>
    <x v="0"/>
    <x v="1"/>
    <n v="48"/>
    <d v="2003-06-24T00:00:00"/>
    <x v="669"/>
    <n v="0"/>
    <x v="0"/>
    <s v="Austin"/>
    <s v=""/>
    <m/>
    <e v="#DIV/0!"/>
    <m/>
  </r>
  <r>
    <s v="E02563"/>
    <s v="Emily Clark"/>
    <s v="Vice President"/>
    <x v="3"/>
    <s v="Corporate"/>
    <x v="0"/>
    <x v="2"/>
    <n v="36"/>
    <d v="2020-01-13T00:00:00"/>
    <x v="670"/>
    <n v="0.4"/>
    <x v="0"/>
    <s v="Miami"/>
    <s v=""/>
    <m/>
    <e v="#DIV/0!"/>
    <m/>
  </r>
  <r>
    <s v="E04221"/>
    <s v="Roman King"/>
    <s v="Analyst II"/>
    <x v="1"/>
    <s v="Corporate"/>
    <x v="1"/>
    <x v="2"/>
    <n v="60"/>
    <d v="2007-08-16T00:00:00"/>
    <x v="671"/>
    <n v="0"/>
    <x v="0"/>
    <s v="Columbus"/>
    <s v=""/>
    <m/>
    <e v="#DIV/0!"/>
    <m/>
  </r>
  <r>
    <s v="E04887"/>
    <s v="Emery Do"/>
    <s v="Account Representative"/>
    <x v="2"/>
    <s v="Research &amp; Development"/>
    <x v="0"/>
    <x v="1"/>
    <n v="40"/>
    <d v="2018-03-16T00:00:00"/>
    <x v="672"/>
    <n v="0"/>
    <x v="0"/>
    <s v="Columbus"/>
    <s v=""/>
    <m/>
    <e v="#DIV/0!"/>
    <m/>
  </r>
  <r>
    <s v="E03170"/>
    <s v="Autumn Thao"/>
    <s v="Account Representative"/>
    <x v="2"/>
    <s v="Manufacturing"/>
    <x v="0"/>
    <x v="1"/>
    <n v="63"/>
    <d v="2017-09-26T00:00:00"/>
    <x v="673"/>
    <n v="0"/>
    <x v="0"/>
    <s v="Phoenix"/>
    <d v="2019-04-03T00:00:00"/>
    <m/>
    <e v="#DIV/0!"/>
    <m/>
  </r>
  <r>
    <s v="E01636"/>
    <s v="Naomi Coleman"/>
    <s v="Manager"/>
    <x v="6"/>
    <s v="Corporate"/>
    <x v="0"/>
    <x v="2"/>
    <n v="29"/>
    <d v="2016-11-02T00:00:00"/>
    <x v="674"/>
    <n v="0.06"/>
    <x v="0"/>
    <s v="Phoenix"/>
    <s v=""/>
    <m/>
    <e v="#DIV/0!"/>
    <m/>
  </r>
  <r>
    <s v="E01387"/>
    <s v="Cora Zheng"/>
    <s v="Director"/>
    <x v="0"/>
    <s v="Manufacturing"/>
    <x v="0"/>
    <x v="1"/>
    <n v="27"/>
    <d v="2018-01-03T00:00:00"/>
    <x v="675"/>
    <n v="0.2"/>
    <x v="1"/>
    <s v="Chengdu"/>
    <s v=""/>
    <m/>
    <e v="#DIV/0!"/>
    <m/>
  </r>
  <r>
    <s v="E01363"/>
    <s v="Ayla Daniels"/>
    <s v="Technical Architect"/>
    <x v="0"/>
    <s v="Corporate"/>
    <x v="0"/>
    <x v="2"/>
    <n v="53"/>
    <d v="1997-04-23T00:00:00"/>
    <x v="676"/>
    <n v="0"/>
    <x v="0"/>
    <s v="Miami"/>
    <s v=""/>
    <m/>
    <e v="#DIV/0!"/>
    <m/>
  </r>
  <r>
    <s v="E02249"/>
    <s v="Allison Daniels"/>
    <s v="Manager"/>
    <x v="1"/>
    <s v="Manufacturing"/>
    <x v="0"/>
    <x v="2"/>
    <n v="37"/>
    <d v="2020-04-14T00:00:00"/>
    <x v="677"/>
    <n v="0.09"/>
    <x v="0"/>
    <s v="Phoenix"/>
    <s v=""/>
    <m/>
    <e v="#DIV/0!"/>
    <m/>
  </r>
  <r>
    <s v="E02987"/>
    <s v="Mateo Harris"/>
    <s v="Manager"/>
    <x v="0"/>
    <s v="Corporate"/>
    <x v="1"/>
    <x v="2"/>
    <n v="30"/>
    <d v="2017-08-05T00:00:00"/>
    <x v="678"/>
    <n v="0.05"/>
    <x v="0"/>
    <s v="Columbus"/>
    <s v=""/>
    <m/>
    <e v="#DIV/0!"/>
    <m/>
  </r>
  <r>
    <s v="E03655"/>
    <s v="Samantha Rogers"/>
    <s v="Analyst"/>
    <x v="6"/>
    <s v="Speciality Products"/>
    <x v="0"/>
    <x v="2"/>
    <n v="28"/>
    <d v="2020-01-17T00:00:00"/>
    <x v="679"/>
    <n v="0"/>
    <x v="0"/>
    <s v="Miami"/>
    <s v=""/>
    <m/>
    <e v="#DIV/0!"/>
    <m/>
  </r>
  <r>
    <s v="E04048"/>
    <s v="Julian Lee"/>
    <s v="IT Systems Architect"/>
    <x v="0"/>
    <s v="Corporate"/>
    <x v="1"/>
    <x v="1"/>
    <n v="51"/>
    <d v="2003-01-17T00:00:00"/>
    <x v="680"/>
    <n v="0"/>
    <x v="0"/>
    <s v="Seattle"/>
    <s v=""/>
    <m/>
    <e v="#DIV/0!"/>
    <m/>
  </r>
  <r>
    <s v="E03626"/>
    <s v="Nicholas Avila"/>
    <s v="Enterprise Architect"/>
    <x v="0"/>
    <s v="Research &amp; Development"/>
    <x v="1"/>
    <x v="3"/>
    <n v="28"/>
    <d v="2017-09-28T00:00:00"/>
    <x v="681"/>
    <n v="0"/>
    <x v="0"/>
    <s v="Austin"/>
    <s v=""/>
    <m/>
    <e v="#DIV/0!"/>
    <m/>
  </r>
  <r>
    <s v="E03694"/>
    <s v="Hailey Watson"/>
    <s v="Sr. Manger"/>
    <x v="3"/>
    <s v="Corporate"/>
    <x v="0"/>
    <x v="0"/>
    <n v="31"/>
    <d v="2017-01-20T00:00:00"/>
    <x v="682"/>
    <n v="0.1"/>
    <x v="0"/>
    <s v="Columbus"/>
    <s v=""/>
    <m/>
    <e v="#DIV/0!"/>
    <m/>
  </r>
  <r>
    <s v="E02920"/>
    <s v="Willow Woods"/>
    <s v="Vice President"/>
    <x v="4"/>
    <s v="Speciality Products"/>
    <x v="0"/>
    <x v="2"/>
    <n v="28"/>
    <d v="2021-07-25T00:00:00"/>
    <x v="683"/>
    <n v="0.39"/>
    <x v="0"/>
    <s v="Miami"/>
    <s v=""/>
    <m/>
    <e v="#DIV/0!"/>
    <m/>
  </r>
  <r>
    <s v="E03220"/>
    <s v="Alexander Gonzales"/>
    <s v="Manager"/>
    <x v="3"/>
    <s v="Research &amp; Development"/>
    <x v="1"/>
    <x v="3"/>
    <n v="34"/>
    <d v="2018-06-04T00:00:00"/>
    <x v="684"/>
    <n v="0.08"/>
    <x v="0"/>
    <s v="Phoenix"/>
    <s v=""/>
    <m/>
    <e v="#DIV/0!"/>
    <m/>
  </r>
  <r>
    <s v="E01347"/>
    <s v="Aiden Gonzales"/>
    <s v="Vice President"/>
    <x v="6"/>
    <s v="Speciality Products"/>
    <x v="1"/>
    <x v="3"/>
    <n v="44"/>
    <d v="2021-03-28T00:00:00"/>
    <x v="685"/>
    <n v="0.34"/>
    <x v="2"/>
    <s v="Sao Paulo"/>
    <s v=""/>
    <m/>
    <e v="#DIV/0!"/>
    <m/>
  </r>
  <r>
    <s v="E03968"/>
    <s v="Joshua Chin"/>
    <s v="Sr. Manger"/>
    <x v="6"/>
    <s v="Manufacturing"/>
    <x v="1"/>
    <x v="1"/>
    <n v="60"/>
    <d v="2021-07-26T00:00:00"/>
    <x v="686"/>
    <n v="0.14000000000000001"/>
    <x v="0"/>
    <s v="Phoenix"/>
    <s v=""/>
    <m/>
    <e v="#DIV/0!"/>
    <m/>
  </r>
  <r>
    <s v="E04299"/>
    <s v="Paisley Hall"/>
    <s v="Director"/>
    <x v="4"/>
    <s v="Speciality Products"/>
    <x v="0"/>
    <x v="2"/>
    <n v="41"/>
    <d v="2010-05-21T00:00:00"/>
    <x v="687"/>
    <n v="0.24"/>
    <x v="0"/>
    <s v="Columbus"/>
    <s v=""/>
    <m/>
    <e v="#DIV/0!"/>
    <m/>
  </r>
  <r>
    <s v="E01150"/>
    <s v="Allison Leung"/>
    <s v="Sr. Analyst"/>
    <x v="2"/>
    <s v="Research &amp; Development"/>
    <x v="0"/>
    <x v="1"/>
    <n v="62"/>
    <d v="2020-05-18T00:00:00"/>
    <x v="688"/>
    <n v="0"/>
    <x v="0"/>
    <s v="Austin"/>
    <s v=""/>
    <m/>
    <e v="#DIV/0!"/>
    <m/>
  </r>
  <r>
    <s v="E03774"/>
    <s v="Hannah Mejia"/>
    <s v="Vice President"/>
    <x v="6"/>
    <s v="Corporate"/>
    <x v="0"/>
    <x v="3"/>
    <n v="47"/>
    <d v="1999-03-13T00:00:00"/>
    <x v="689"/>
    <n v="0.32"/>
    <x v="0"/>
    <s v="Austin"/>
    <s v=""/>
    <m/>
    <e v="#DIV/0!"/>
    <m/>
  </r>
  <r>
    <s v="E01638"/>
    <s v="Elizabeth Huang"/>
    <s v="Analyst"/>
    <x v="1"/>
    <s v="Speciality Products"/>
    <x v="0"/>
    <x v="1"/>
    <n v="62"/>
    <d v="2002-09-20T00:00:00"/>
    <x v="690"/>
    <n v="0"/>
    <x v="1"/>
    <s v="Beijing"/>
    <s v=""/>
    <m/>
    <e v="#DIV/0!"/>
    <m/>
  </r>
  <r>
    <s v="E01877"/>
    <s v="Abigail Garza"/>
    <s v="Analyst"/>
    <x v="3"/>
    <s v="Manufacturing"/>
    <x v="0"/>
    <x v="3"/>
    <n v="33"/>
    <d v="2018-05-27T00:00:00"/>
    <x v="691"/>
    <n v="0"/>
    <x v="0"/>
    <s v="Seattle"/>
    <s v=""/>
    <m/>
    <e v="#DIV/0!"/>
    <m/>
  </r>
  <r>
    <s v="E01193"/>
    <s v="Raelynn Lu"/>
    <s v="Director"/>
    <x v="1"/>
    <s v="Research &amp; Development"/>
    <x v="0"/>
    <x v="1"/>
    <n v="27"/>
    <d v="2020-05-26T00:00:00"/>
    <x v="692"/>
    <n v="0.28999999999999998"/>
    <x v="1"/>
    <s v="Chongqing"/>
    <d v="2020-12-12T00:00:00"/>
    <m/>
    <e v="#DIV/0!"/>
    <m/>
  </r>
  <r>
    <s v="E01789"/>
    <s v="Charles Luu"/>
    <s v="Sr. Manger"/>
    <x v="2"/>
    <s v="Manufacturing"/>
    <x v="1"/>
    <x v="1"/>
    <n v="25"/>
    <d v="2021-06-15T00:00:00"/>
    <x v="693"/>
    <n v="0.11"/>
    <x v="1"/>
    <s v="Shanghai"/>
    <d v="2022-06-03T00:00:00"/>
    <m/>
    <e v="#DIV/0!"/>
    <m/>
  </r>
  <r>
    <s v="E01422"/>
    <s v="Lydia Espinoza"/>
    <s v="Sr. Manger"/>
    <x v="6"/>
    <s v="Speciality Products"/>
    <x v="0"/>
    <x v="3"/>
    <n v="29"/>
    <d v="2020-05-15T00:00:00"/>
    <x v="694"/>
    <n v="0.12"/>
    <x v="2"/>
    <s v="Sao Paulo"/>
    <s v=""/>
    <m/>
    <e v="#DIV/0!"/>
    <m/>
  </r>
  <r>
    <s v="E00440"/>
    <s v="Adeline Thao"/>
    <s v="Vice President"/>
    <x v="1"/>
    <s v="Corporate"/>
    <x v="0"/>
    <x v="1"/>
    <n v="54"/>
    <d v="2007-09-05T00:00:00"/>
    <x v="695"/>
    <n v="0.32"/>
    <x v="0"/>
    <s v="Seattle"/>
    <s v=""/>
    <m/>
    <e v="#DIV/0!"/>
    <m/>
  </r>
  <r>
    <s v="E00145"/>
    <s v="Kinsley Dixon"/>
    <s v="Analyst"/>
    <x v="3"/>
    <s v="Manufacturing"/>
    <x v="0"/>
    <x v="2"/>
    <n v="28"/>
    <d v="2019-05-25T00:00:00"/>
    <x v="696"/>
    <n v="0"/>
    <x v="0"/>
    <s v="Miami"/>
    <s v=""/>
    <m/>
    <e v="#DIV/0!"/>
    <m/>
  </r>
  <r>
    <s v="E04150"/>
    <s v="Natalia Vu"/>
    <s v="Analyst"/>
    <x v="3"/>
    <s v="Research &amp; Development"/>
    <x v="0"/>
    <x v="1"/>
    <n v="54"/>
    <d v="2006-12-29T00:00:00"/>
    <x v="697"/>
    <n v="0"/>
    <x v="0"/>
    <s v="Columbus"/>
    <s v=""/>
    <m/>
    <e v="#DIV/0!"/>
    <m/>
  </r>
  <r>
    <s v="E02846"/>
    <s v="Julia Mai"/>
    <s v="Manager"/>
    <x v="6"/>
    <s v="Manufacturing"/>
    <x v="0"/>
    <x v="1"/>
    <n v="50"/>
    <d v="2012-03-11T00:00:00"/>
    <x v="698"/>
    <n v="0.1"/>
    <x v="1"/>
    <s v="Shanghai"/>
    <s v=""/>
    <m/>
    <e v="#DIV/0!"/>
    <m/>
  </r>
  <r>
    <s v="E04247"/>
    <s v="Camila Evans"/>
    <s v="Manager"/>
    <x v="6"/>
    <s v="Research &amp; Development"/>
    <x v="0"/>
    <x v="0"/>
    <n v="55"/>
    <d v="1992-12-20T00:00:00"/>
    <x v="699"/>
    <n v="0.09"/>
    <x v="0"/>
    <s v="Miami"/>
    <s v=""/>
    <m/>
    <e v="#DIV/0!"/>
    <m/>
  </r>
  <r>
    <s v="E02613"/>
    <s v="Everly Lai"/>
    <s v="Vice President"/>
    <x v="6"/>
    <s v="Speciality Products"/>
    <x v="0"/>
    <x v="1"/>
    <n v="52"/>
    <d v="1998-04-01T00:00:00"/>
    <x v="700"/>
    <n v="0.3"/>
    <x v="0"/>
    <s v="Chicago"/>
    <s v=""/>
    <m/>
    <e v="#DIV/0!"/>
    <m/>
  </r>
  <r>
    <s v="E03349"/>
    <s v="Adam He"/>
    <s v="Director"/>
    <x v="3"/>
    <s v="Speciality Products"/>
    <x v="1"/>
    <x v="1"/>
    <n v="35"/>
    <d v="2017-08-16T00:00:00"/>
    <x v="701"/>
    <n v="0.23"/>
    <x v="1"/>
    <s v="Beijing"/>
    <s v=""/>
    <m/>
    <e v="#DIV/0!"/>
    <m/>
  </r>
  <r>
    <s v="E03648"/>
    <s v="Vivian Hunter"/>
    <s v="Account Representative"/>
    <x v="2"/>
    <s v="Corporate"/>
    <x v="0"/>
    <x v="0"/>
    <n v="26"/>
    <d v="2019-08-21T00:00:00"/>
    <x v="702"/>
    <n v="0"/>
    <x v="0"/>
    <s v="Seattle"/>
    <s v=""/>
    <m/>
    <e v="#DIV/0!"/>
    <m/>
  </r>
  <r>
    <s v="E02192"/>
    <s v="Lucy Avila"/>
    <s v="Solutions Architect"/>
    <x v="0"/>
    <s v="Speciality Products"/>
    <x v="0"/>
    <x v="3"/>
    <n v="43"/>
    <d v="2010-04-22T00:00:00"/>
    <x v="703"/>
    <n v="0"/>
    <x v="2"/>
    <s v="Sao Paulo"/>
    <s v=""/>
    <m/>
    <e v="#DIV/0!"/>
    <m/>
  </r>
  <r>
    <s v="E03981"/>
    <s v="Eliana Li"/>
    <s v="Test Engineer"/>
    <x v="5"/>
    <s v="Research &amp; Development"/>
    <x v="0"/>
    <x v="1"/>
    <n v="63"/>
    <d v="2018-05-07T00:00:00"/>
    <x v="704"/>
    <n v="0"/>
    <x v="0"/>
    <s v="Miami"/>
    <s v=""/>
    <m/>
    <e v="#DIV/0!"/>
    <m/>
  </r>
  <r>
    <s v="E03262"/>
    <s v="Logan Mitchell"/>
    <s v="Analyst II"/>
    <x v="6"/>
    <s v="Manufacturing"/>
    <x v="1"/>
    <x v="2"/>
    <n v="65"/>
    <d v="2005-08-20T00:00:00"/>
    <x v="705"/>
    <n v="0"/>
    <x v="0"/>
    <s v="Columbus"/>
    <s v=""/>
    <m/>
    <e v="#DIV/0!"/>
    <m/>
  </r>
  <r>
    <s v="E02716"/>
    <s v="Dominic Dinh"/>
    <s v="Sr. Manger"/>
    <x v="6"/>
    <s v="Speciality Products"/>
    <x v="1"/>
    <x v="1"/>
    <n v="45"/>
    <d v="2005-04-11T00:00:00"/>
    <x v="706"/>
    <n v="0.11"/>
    <x v="0"/>
    <s v="Chicago"/>
    <s v=""/>
    <m/>
    <e v="#DIV/0!"/>
    <m/>
  </r>
  <r>
    <s v="E00245"/>
    <s v="Lucas Daniels"/>
    <s v="Manager"/>
    <x v="2"/>
    <s v="Corporate"/>
    <x v="1"/>
    <x v="0"/>
    <n v="42"/>
    <d v="2011-05-29T00:00:00"/>
    <x v="707"/>
    <n v="0.06"/>
    <x v="0"/>
    <s v="Chicago"/>
    <s v=""/>
    <m/>
    <e v="#DIV/0!"/>
    <m/>
  </r>
  <r>
    <s v="E04123"/>
    <s v="Andrew Holmes"/>
    <s v="Vice President"/>
    <x v="0"/>
    <s v="Speciality Products"/>
    <x v="1"/>
    <x v="0"/>
    <n v="59"/>
    <d v="2010-12-30T00:00:00"/>
    <x v="708"/>
    <n v="0.36"/>
    <x v="0"/>
    <s v="Miami"/>
    <s v=""/>
    <m/>
    <e v="#DIV/0!"/>
    <m/>
  </r>
  <r>
    <s v="E03471"/>
    <s v="Julia Sandoval"/>
    <s v="Manager"/>
    <x v="4"/>
    <s v="Corporate"/>
    <x v="0"/>
    <x v="3"/>
    <n v="42"/>
    <d v="2017-11-19T00:00:00"/>
    <x v="709"/>
    <n v="0.06"/>
    <x v="0"/>
    <s v="Miami"/>
    <s v=""/>
    <m/>
    <e v="#DIV/0!"/>
    <m/>
  </r>
  <r>
    <s v="E00717"/>
    <s v="Kennedy Vargas"/>
    <s v="Business Partner"/>
    <x v="4"/>
    <s v="Manufacturing"/>
    <x v="0"/>
    <x v="3"/>
    <n v="45"/>
    <d v="2005-10-14T00:00:00"/>
    <x v="710"/>
    <n v="0"/>
    <x v="2"/>
    <s v="Manaus"/>
    <d v="2009-12-06T00:00:00"/>
    <m/>
    <e v="#DIV/0!"/>
    <m/>
  </r>
  <r>
    <s v="E01966"/>
    <s v="Thomas Williams"/>
    <s v="Field Engineer"/>
    <x v="5"/>
    <s v="Speciality Products"/>
    <x v="1"/>
    <x v="2"/>
    <n v="45"/>
    <d v="2015-11-21T00:00:00"/>
    <x v="711"/>
    <n v="0"/>
    <x v="0"/>
    <s v="Columbus"/>
    <s v=""/>
    <m/>
    <e v="#DIV/0!"/>
    <m/>
  </r>
  <r>
    <s v="E03683"/>
    <s v="Raelynn Hong"/>
    <s v="Director"/>
    <x v="6"/>
    <s v="Speciality Products"/>
    <x v="0"/>
    <x v="1"/>
    <n v="28"/>
    <d v="2019-12-11T00:00:00"/>
    <x v="712"/>
    <n v="0.28000000000000003"/>
    <x v="1"/>
    <s v="Beijing"/>
    <s v=""/>
    <m/>
    <e v="#DIV/0!"/>
    <m/>
  </r>
  <r>
    <s v="E03694"/>
    <s v="Eli Reed"/>
    <s v="Systems Analyst"/>
    <x v="0"/>
    <s v="Corporate"/>
    <x v="1"/>
    <x v="2"/>
    <n v="51"/>
    <d v="2014-02-27T00:00:00"/>
    <x v="713"/>
    <n v="0"/>
    <x v="0"/>
    <s v="Miami"/>
    <d v="2017-12-22T00:00:00"/>
    <m/>
    <e v="#DIV/0!"/>
    <m/>
  </r>
  <r>
    <s v="E04766"/>
    <s v="Lyla Yoon"/>
    <s v="Vice President"/>
    <x v="3"/>
    <s v="Manufacturing"/>
    <x v="0"/>
    <x v="1"/>
    <n v="38"/>
    <d v="2012-12-13T00:00:00"/>
    <x v="714"/>
    <n v="0.32"/>
    <x v="0"/>
    <s v="Austin"/>
    <s v=""/>
    <m/>
    <e v="#DIV/0!"/>
    <m/>
  </r>
  <r>
    <s v="E01465"/>
    <s v="Hannah White"/>
    <s v="Sr. Manger"/>
    <x v="3"/>
    <s v="Corporate"/>
    <x v="0"/>
    <x v="2"/>
    <n v="62"/>
    <d v="2009-01-30T00:00:00"/>
    <x v="715"/>
    <n v="0.13"/>
    <x v="0"/>
    <s v="Phoenix"/>
    <s v=""/>
    <m/>
    <e v="#DIV/0!"/>
    <m/>
  </r>
  <r>
    <s v="E00206"/>
    <s v="Theodore Xi"/>
    <s v="Manager"/>
    <x v="1"/>
    <s v="Corporate"/>
    <x v="1"/>
    <x v="1"/>
    <n v="52"/>
    <d v="2009-10-05T00:00:00"/>
    <x v="716"/>
    <n v="7.0000000000000007E-2"/>
    <x v="1"/>
    <s v="Shanghai"/>
    <s v=""/>
    <m/>
    <e v="#DIV/0!"/>
    <m/>
  </r>
  <r>
    <s v="E04088"/>
    <s v="Ezra Liang"/>
    <s v="Vice President"/>
    <x v="1"/>
    <s v="Research &amp; Development"/>
    <x v="1"/>
    <x v="1"/>
    <n v="52"/>
    <d v="1997-05-26T00:00:00"/>
    <x v="717"/>
    <n v="0.37"/>
    <x v="0"/>
    <s v="Miami"/>
    <s v=""/>
    <m/>
    <e v="#DIV/0!"/>
    <m/>
  </r>
  <r>
    <s v="E02066"/>
    <s v="Grayson Yee"/>
    <s v="Manager"/>
    <x v="4"/>
    <s v="Corporate"/>
    <x v="1"/>
    <x v="1"/>
    <n v="48"/>
    <d v="2015-07-16T00:00:00"/>
    <x v="718"/>
    <n v="0.09"/>
    <x v="1"/>
    <s v="Beijing"/>
    <s v=""/>
    <m/>
    <e v="#DIV/0!"/>
    <m/>
  </r>
  <r>
    <s v="E03227"/>
    <s v="Eli Richardson"/>
    <s v="IT Coordinator"/>
    <x v="0"/>
    <s v="Speciality Products"/>
    <x v="1"/>
    <x v="2"/>
    <n v="38"/>
    <d v="2015-04-19T00:00:00"/>
    <x v="719"/>
    <n v="0"/>
    <x v="0"/>
    <s v="Seattle"/>
    <s v=""/>
    <m/>
    <e v="#DIV/0!"/>
    <m/>
  </r>
  <r>
    <s v="E03364"/>
    <s v="Audrey Lee"/>
    <s v="Development Engineer"/>
    <x v="5"/>
    <s v="Speciality Products"/>
    <x v="0"/>
    <x v="1"/>
    <n v="51"/>
    <d v="2017-02-11T00:00:00"/>
    <x v="720"/>
    <n v="0"/>
    <x v="1"/>
    <s v="Chongqing"/>
    <s v=""/>
    <m/>
    <e v="#DIV/0!"/>
    <m/>
  </r>
  <r>
    <s v="E00607"/>
    <s v="Jameson Allen"/>
    <s v="Director"/>
    <x v="6"/>
    <s v="Speciality Products"/>
    <x v="1"/>
    <x v="2"/>
    <n v="32"/>
    <d v="2016-11-28T00:00:00"/>
    <x v="721"/>
    <n v="0.16"/>
    <x v="0"/>
    <s v="Seattle"/>
    <s v=""/>
    <m/>
    <e v="#DIV/0!"/>
    <m/>
  </r>
  <r>
    <s v="E02258"/>
    <s v="Eliza Chen"/>
    <s v="Enterprise Architect"/>
    <x v="0"/>
    <s v="Research &amp; Development"/>
    <x v="0"/>
    <x v="1"/>
    <n v="36"/>
    <d v="2016-04-29T00:00:00"/>
    <x v="722"/>
    <n v="0"/>
    <x v="0"/>
    <s v="Austin"/>
    <s v=""/>
    <m/>
    <e v="#DIV/0!"/>
    <m/>
  </r>
  <r>
    <s v="E03681"/>
    <s v="Lyla Chen"/>
    <s v="Sr. Business Partner"/>
    <x v="4"/>
    <s v="Research &amp; Development"/>
    <x v="0"/>
    <x v="1"/>
    <n v="45"/>
    <d v="2019-04-26T00:00:00"/>
    <x v="723"/>
    <n v="0"/>
    <x v="0"/>
    <s v="Chicago"/>
    <s v=""/>
    <m/>
    <e v="#DIV/0!"/>
    <m/>
  </r>
  <r>
    <s v="E02298"/>
    <s v="Emily Doan"/>
    <s v="Engineering Manager"/>
    <x v="5"/>
    <s v="Corporate"/>
    <x v="0"/>
    <x v="1"/>
    <n v="32"/>
    <d v="2014-12-04T00:00:00"/>
    <x v="724"/>
    <n v="0.11"/>
    <x v="0"/>
    <s v="Phoenix"/>
    <s v=""/>
    <m/>
    <e v="#DIV/0!"/>
    <m/>
  </r>
  <r>
    <s v="E02984"/>
    <s v="Jack Mai"/>
    <s v="Sr. Analyst"/>
    <x v="6"/>
    <s v="Corporate"/>
    <x v="1"/>
    <x v="1"/>
    <n v="45"/>
    <d v="2007-09-22T00:00:00"/>
    <x v="725"/>
    <n v="0"/>
    <x v="1"/>
    <s v="Chengdu"/>
    <s v=""/>
    <m/>
    <e v="#DIV/0!"/>
    <m/>
  </r>
  <r>
    <s v="E02440"/>
    <s v="Grayson Turner"/>
    <s v="Solutions Architect"/>
    <x v="0"/>
    <s v="Corporate"/>
    <x v="1"/>
    <x v="2"/>
    <n v="54"/>
    <d v="1992-06-30T00:00:00"/>
    <x v="726"/>
    <n v="0"/>
    <x v="0"/>
    <s v="Chicago"/>
    <d v="2014-10-26T00:00:00"/>
    <m/>
    <e v="#DIV/0!"/>
    <m/>
  </r>
  <r>
    <s v="E04699"/>
    <s v="Ivy Tang"/>
    <s v="Development Engineer"/>
    <x v="5"/>
    <s v="Speciality Products"/>
    <x v="0"/>
    <x v="1"/>
    <n v="48"/>
    <d v="2012-05-03T00:00:00"/>
    <x v="727"/>
    <n v="0"/>
    <x v="1"/>
    <s v="Shanghai"/>
    <d v="2018-05-09T00:00:00"/>
    <m/>
    <e v="#DIV/0!"/>
    <m/>
  </r>
  <r>
    <s v="E03579"/>
    <s v="Robert Zhang"/>
    <s v="Vice President"/>
    <x v="6"/>
    <s v="Corporate"/>
    <x v="1"/>
    <x v="1"/>
    <n v="45"/>
    <d v="2015-09-24T00:00:00"/>
    <x v="728"/>
    <n v="0.32"/>
    <x v="0"/>
    <s v="Phoenix"/>
    <d v="2022-08-17T00:00:00"/>
    <m/>
    <e v="#DIV/0!"/>
    <m/>
  </r>
  <r>
    <s v="E01649"/>
    <s v="Eva Alvarado"/>
    <s v="Computer Systems Manager"/>
    <x v="0"/>
    <s v="Manufacturing"/>
    <x v="0"/>
    <x v="3"/>
    <n v="46"/>
    <d v="2017-04-24T00:00:00"/>
    <x v="729"/>
    <n v="0.09"/>
    <x v="2"/>
    <s v="Sao Paulo"/>
    <s v=""/>
    <m/>
    <e v="#DIV/0!"/>
    <m/>
  </r>
  <r>
    <s v="E04969"/>
    <s v="Abigail Vang"/>
    <s v="Operations Engineer"/>
    <x v="5"/>
    <s v="Research &amp; Development"/>
    <x v="0"/>
    <x v="1"/>
    <n v="40"/>
    <d v="2016-09-09T00:00:00"/>
    <x v="730"/>
    <n v="0"/>
    <x v="1"/>
    <s v="Chengdu"/>
    <s v=""/>
    <m/>
    <e v="#DIV/0!"/>
    <m/>
  </r>
  <r>
    <s v="E00170"/>
    <s v="Claire Adams"/>
    <s v="Director"/>
    <x v="2"/>
    <s v="Manufacturing"/>
    <x v="0"/>
    <x v="0"/>
    <n v="61"/>
    <d v="1997-08-19T00:00:00"/>
    <x v="731"/>
    <n v="0.28000000000000003"/>
    <x v="0"/>
    <s v="Phoenix"/>
    <s v=""/>
    <m/>
    <e v="#DIV/0!"/>
    <m/>
  </r>
  <r>
    <s v="E00955"/>
    <s v="Theodore Marquez"/>
    <s v="Development Engineer"/>
    <x v="5"/>
    <s v="Speciality Products"/>
    <x v="1"/>
    <x v="3"/>
    <n v="54"/>
    <d v="2012-11-24T00:00:00"/>
    <x v="732"/>
    <n v="0"/>
    <x v="2"/>
    <s v="Sao Paulo"/>
    <s v=""/>
    <m/>
    <e v="#DIV/0!"/>
    <m/>
  </r>
  <r>
    <s v="E00810"/>
    <s v="Hunter Nunez"/>
    <s v="Vice President"/>
    <x v="4"/>
    <s v="Corporate"/>
    <x v="1"/>
    <x v="3"/>
    <n v="62"/>
    <d v="2002-08-16T00:00:00"/>
    <x v="733"/>
    <n v="0.33"/>
    <x v="0"/>
    <s v="Seattle"/>
    <s v=""/>
    <m/>
    <e v="#DIV/0!"/>
    <m/>
  </r>
  <r>
    <s v="E02798"/>
    <s v="Charles Henderson"/>
    <s v="Systems Analyst"/>
    <x v="0"/>
    <s v="Speciality Products"/>
    <x v="1"/>
    <x v="2"/>
    <n v="48"/>
    <d v="2002-02-11T00:00:00"/>
    <x v="734"/>
    <n v="0"/>
    <x v="0"/>
    <s v="Austin"/>
    <s v=""/>
    <m/>
    <e v="#DIV/0!"/>
    <m/>
  </r>
  <r>
    <s v="E04542"/>
    <s v="Camila Cortez"/>
    <s v="Manager"/>
    <x v="6"/>
    <s v="Manufacturing"/>
    <x v="0"/>
    <x v="3"/>
    <n v="29"/>
    <d v="2021-05-09T00:00:00"/>
    <x v="735"/>
    <n v="0.08"/>
    <x v="0"/>
    <s v="Phoenix"/>
    <d v="2021-05-24T00:00:00"/>
    <m/>
    <e v="#DIV/0!"/>
    <m/>
  </r>
  <r>
    <s v="E02818"/>
    <s v="Aaron Garza"/>
    <s v="Director"/>
    <x v="2"/>
    <s v="Research &amp; Development"/>
    <x v="1"/>
    <x v="3"/>
    <n v="39"/>
    <d v="2013-12-27T00:00:00"/>
    <x v="736"/>
    <n v="0.28000000000000003"/>
    <x v="0"/>
    <s v="Columbus"/>
    <d v="2020-06-09T00:00:00"/>
    <m/>
    <e v="#DIV/0!"/>
    <m/>
  </r>
  <r>
    <s v="E02907"/>
    <s v="Jose Singh"/>
    <s v="Sr. Manger"/>
    <x v="1"/>
    <s v="Speciality Products"/>
    <x v="1"/>
    <x v="1"/>
    <n v="44"/>
    <d v="2010-04-06T00:00:00"/>
    <x v="737"/>
    <n v="0.12"/>
    <x v="0"/>
    <s v="Columbus"/>
    <s v=""/>
    <m/>
    <e v="#DIV/0!"/>
    <m/>
  </r>
  <r>
    <s v="E00023"/>
    <s v="Gabriel Joseph"/>
    <s v="Director"/>
    <x v="5"/>
    <s v="Manufacturing"/>
    <x v="1"/>
    <x v="2"/>
    <n v="52"/>
    <d v="2006-10-28T00:00:00"/>
    <x v="738"/>
    <n v="0.28000000000000003"/>
    <x v="0"/>
    <s v="Miami"/>
    <s v=""/>
    <m/>
    <e v="#DIV/0!"/>
    <m/>
  </r>
  <r>
    <s v="E02391"/>
    <s v="Natalia Santos"/>
    <s v="Vice President"/>
    <x v="4"/>
    <s v="Speciality Products"/>
    <x v="0"/>
    <x v="3"/>
    <n v="45"/>
    <d v="2019-02-25T00:00:00"/>
    <x v="739"/>
    <n v="0.39"/>
    <x v="2"/>
    <s v="Sao Paulo"/>
    <s v=""/>
    <m/>
    <e v="#DIV/0!"/>
    <m/>
  </r>
  <r>
    <s v="E01429"/>
    <s v="Dylan Wilson"/>
    <s v="Network Administrator"/>
    <x v="0"/>
    <s v="Research &amp; Development"/>
    <x v="1"/>
    <x v="2"/>
    <n v="48"/>
    <d v="2006-09-27T00:00:00"/>
    <x v="740"/>
    <n v="0"/>
    <x v="0"/>
    <s v="Seattle"/>
    <d v="2007-04-08T00:00:00"/>
    <m/>
    <e v="#DIV/0!"/>
    <m/>
  </r>
  <r>
    <s v="E00494"/>
    <s v="Robert Alvarez"/>
    <s v="Service Desk Analyst"/>
    <x v="0"/>
    <s v="Corporate"/>
    <x v="1"/>
    <x v="3"/>
    <n v="39"/>
    <d v="2016-10-21T00:00:00"/>
    <x v="741"/>
    <n v="0"/>
    <x v="2"/>
    <s v="Manaus"/>
    <s v=""/>
    <m/>
    <e v="#DIV/0!"/>
    <m/>
  </r>
  <r>
    <s v="E00634"/>
    <s v="Samantha Chavez"/>
    <s v="Sr. Analyst"/>
    <x v="2"/>
    <s v="Speciality Products"/>
    <x v="0"/>
    <x v="3"/>
    <n v="53"/>
    <d v="2017-01-09T00:00:00"/>
    <x v="742"/>
    <n v="0"/>
    <x v="2"/>
    <s v="Manaus"/>
    <d v="2020-07-17T00:00:00"/>
    <m/>
    <e v="#DIV/0!"/>
    <m/>
  </r>
  <r>
    <s v="E01249"/>
    <s v="Samuel Bailey"/>
    <s v="Vice President"/>
    <x v="3"/>
    <s v="Speciality Products"/>
    <x v="1"/>
    <x v="2"/>
    <n v="41"/>
    <d v="2013-08-17T00:00:00"/>
    <x v="743"/>
    <n v="0.3"/>
    <x v="0"/>
    <s v="Seattle"/>
    <s v=""/>
    <m/>
    <e v="#DIV/0!"/>
    <m/>
  </r>
  <r>
    <s v="E04683"/>
    <s v="Ezekiel Delgado"/>
    <s v="Director"/>
    <x v="5"/>
    <s v="Speciality Products"/>
    <x v="1"/>
    <x v="3"/>
    <n v="40"/>
    <d v="2020-02-07T00:00:00"/>
    <x v="744"/>
    <n v="0.18"/>
    <x v="2"/>
    <s v="Manaus"/>
    <s v=""/>
    <m/>
    <e v="#DIV/0!"/>
    <m/>
  </r>
  <r>
    <s v="E04732"/>
    <s v="Benjamin Ramirez"/>
    <s v="Network Engineer"/>
    <x v="0"/>
    <s v="Research &amp; Development"/>
    <x v="1"/>
    <x v="3"/>
    <n v="48"/>
    <d v="2005-07-27T00:00:00"/>
    <x v="745"/>
    <n v="0"/>
    <x v="0"/>
    <s v="Chicago"/>
    <d v="2006-04-22T00:00:00"/>
    <m/>
    <e v="#DIV/0!"/>
    <m/>
  </r>
  <r>
    <s v="E03834"/>
    <s v="Anthony Carter"/>
    <s v="Director"/>
    <x v="5"/>
    <s v="Speciality Products"/>
    <x v="1"/>
    <x v="2"/>
    <n v="41"/>
    <d v="2007-03-15T00:00:00"/>
    <x v="746"/>
    <n v="0.24"/>
    <x v="0"/>
    <s v="Columbus"/>
    <d v="2008-05-30T00:00:00"/>
    <m/>
    <e v="#DIV/0!"/>
    <m/>
  </r>
  <r>
    <s v="E02923"/>
    <s v="Ethan Tang"/>
    <s v="Sr. Analyst"/>
    <x v="3"/>
    <s v="Speciality Products"/>
    <x v="1"/>
    <x v="1"/>
    <n v="54"/>
    <d v="2016-05-04T00:00:00"/>
    <x v="747"/>
    <n v="0"/>
    <x v="0"/>
    <s v="Chicago"/>
    <s v=""/>
    <m/>
    <e v="#DIV/0!"/>
    <m/>
  </r>
  <r>
    <s v="E02642"/>
    <s v="Sebastian Rogers"/>
    <s v="HRIS Analyst"/>
    <x v="4"/>
    <s v="Research &amp; Development"/>
    <x v="1"/>
    <x v="2"/>
    <n v="38"/>
    <d v="2019-11-29T00:00:00"/>
    <x v="748"/>
    <n v="0"/>
    <x v="0"/>
    <s v="Miami"/>
    <d v="2022-04-20T00:00:00"/>
    <m/>
    <e v="#DIV/0!"/>
    <m/>
  </r>
  <r>
    <s v="E00981"/>
    <s v="Miles Thao"/>
    <s v="System Administrator "/>
    <x v="0"/>
    <s v="Corporate"/>
    <x v="1"/>
    <x v="1"/>
    <n v="57"/>
    <d v="2003-06-26T00:00:00"/>
    <x v="749"/>
    <n v="0"/>
    <x v="0"/>
    <s v="Columbus"/>
    <s v=""/>
    <m/>
    <e v="#DIV/0!"/>
    <m/>
  </r>
  <r>
    <s v="E04157"/>
    <s v="William Cao"/>
    <s v="Sr. Analyst"/>
    <x v="6"/>
    <s v="Manufacturing"/>
    <x v="1"/>
    <x v="1"/>
    <n v="63"/>
    <d v="2017-02-12T00:00:00"/>
    <x v="750"/>
    <n v="0"/>
    <x v="1"/>
    <s v="Beijing"/>
    <s v=""/>
    <m/>
    <e v="#DIV/0!"/>
    <m/>
  </r>
  <r>
    <s v="E03528"/>
    <s v="Leo Hsu"/>
    <s v="Sr. Manger"/>
    <x v="4"/>
    <s v="Manufacturing"/>
    <x v="1"/>
    <x v="1"/>
    <n v="62"/>
    <d v="2017-11-22T00:00:00"/>
    <x v="751"/>
    <n v="0.15"/>
    <x v="1"/>
    <s v="Chongqing"/>
    <s v=""/>
    <m/>
    <e v="#DIV/0!"/>
    <m/>
  </r>
  <r>
    <s v="E04547"/>
    <s v="Avery Grant"/>
    <s v="Enterprise Architect"/>
    <x v="0"/>
    <s v="Research &amp; Development"/>
    <x v="0"/>
    <x v="2"/>
    <n v="49"/>
    <d v="2014-03-05T00:00:00"/>
    <x v="752"/>
    <n v="0"/>
    <x v="0"/>
    <s v="Chicago"/>
    <s v=""/>
    <m/>
    <e v="#DIV/0!"/>
    <m/>
  </r>
  <r>
    <s v="E04415"/>
    <s v="Penelope Fong"/>
    <s v="Director"/>
    <x v="3"/>
    <s v="Corporate"/>
    <x v="0"/>
    <x v="1"/>
    <n v="60"/>
    <d v="2004-05-14T00:00:00"/>
    <x v="753"/>
    <n v="0.26"/>
    <x v="1"/>
    <s v="Chongqing"/>
    <s v=""/>
    <m/>
    <e v="#DIV/0!"/>
    <m/>
  </r>
  <r>
    <s v="E04484"/>
    <s v="Vivian Thao"/>
    <s v="Quality Engineer"/>
    <x v="5"/>
    <s v="Research &amp; Development"/>
    <x v="0"/>
    <x v="1"/>
    <n v="45"/>
    <d v="2015-04-23T00:00:00"/>
    <x v="754"/>
    <n v="0"/>
    <x v="0"/>
    <s v="Chicago"/>
    <s v=""/>
    <m/>
    <e v="#DIV/0!"/>
    <m/>
  </r>
  <r>
    <s v="E02800"/>
    <s v="Eva Estrada"/>
    <s v="Sr. Manger"/>
    <x v="2"/>
    <s v="Speciality Products"/>
    <x v="0"/>
    <x v="3"/>
    <n v="45"/>
    <d v="2018-07-24T00:00:00"/>
    <x v="755"/>
    <n v="0.12"/>
    <x v="2"/>
    <s v="Sao Paulo"/>
    <s v=""/>
    <m/>
    <e v="#DIV/0!"/>
    <m/>
  </r>
  <r>
    <s v="E04926"/>
    <s v="Emma Luna"/>
    <s v="Field Engineer"/>
    <x v="5"/>
    <s v="Speciality Products"/>
    <x v="0"/>
    <x v="3"/>
    <n v="52"/>
    <d v="2008-03-25T00:00:00"/>
    <x v="756"/>
    <n v="0"/>
    <x v="2"/>
    <s v="Manaus"/>
    <s v=""/>
    <m/>
    <e v="#DIV/0!"/>
    <m/>
  </r>
  <r>
    <s v="E01268"/>
    <s v="Charlotte Wu"/>
    <s v="Sr. Business Partner"/>
    <x v="4"/>
    <s v="Manufacturing"/>
    <x v="0"/>
    <x v="1"/>
    <n v="63"/>
    <d v="2007-05-02T00:00:00"/>
    <x v="757"/>
    <n v="0"/>
    <x v="1"/>
    <s v="Shanghai"/>
    <s v=""/>
    <m/>
    <e v="#DIV/0!"/>
    <m/>
  </r>
  <r>
    <s v="E04853"/>
    <s v="Vivian Chu"/>
    <s v="Sr. Account Representative"/>
    <x v="2"/>
    <s v="Research &amp; Development"/>
    <x v="0"/>
    <x v="1"/>
    <n v="46"/>
    <d v="2021-01-17T00:00:00"/>
    <x v="758"/>
    <n v="0"/>
    <x v="1"/>
    <s v="Shanghai"/>
    <s v=""/>
    <m/>
    <e v="#DIV/0!"/>
    <m/>
  </r>
  <r>
    <s v="E01209"/>
    <s v="Jayden Williams"/>
    <s v="Manager"/>
    <x v="4"/>
    <s v="Manufacturing"/>
    <x v="1"/>
    <x v="2"/>
    <n v="64"/>
    <d v="1992-12-26T00:00:00"/>
    <x v="759"/>
    <n v="0.08"/>
    <x v="0"/>
    <s v="Columbus"/>
    <s v=""/>
    <m/>
    <e v="#DIV/0!"/>
    <m/>
  </r>
  <r>
    <s v="E02024"/>
    <s v="Amelia Bell"/>
    <s v="Sr. Analyst"/>
    <x v="2"/>
    <s v="Manufacturing"/>
    <x v="0"/>
    <x v="2"/>
    <n v="53"/>
    <d v="2017-08-05T00:00:00"/>
    <x v="760"/>
    <n v="0"/>
    <x v="0"/>
    <s v="Seattle"/>
    <s v=""/>
    <m/>
    <e v="#DIV/0!"/>
    <m/>
  </r>
  <r>
    <s v="E02427"/>
    <s v="Addison Mehta"/>
    <s v="Manager"/>
    <x v="2"/>
    <s v="Corporate"/>
    <x v="0"/>
    <x v="1"/>
    <n v="27"/>
    <d v="2018-09-15T00:00:00"/>
    <x v="761"/>
    <n v="7.0000000000000007E-2"/>
    <x v="0"/>
    <s v="Columbus"/>
    <s v=""/>
    <m/>
    <e v="#DIV/0!"/>
    <m/>
  </r>
  <r>
    <s v="E00276"/>
    <s v="Alexander Jackson"/>
    <s v="Manager"/>
    <x v="4"/>
    <s v="Corporate"/>
    <x v="1"/>
    <x v="2"/>
    <n v="45"/>
    <d v="2012-07-09T00:00:00"/>
    <x v="762"/>
    <n v="7.0000000000000007E-2"/>
    <x v="0"/>
    <s v="Columbus"/>
    <s v=""/>
    <m/>
    <e v="#DIV/0!"/>
    <m/>
  </r>
  <r>
    <s v="E00951"/>
    <s v="Everly Lin"/>
    <s v="Business Partner"/>
    <x v="4"/>
    <s v="Manufacturing"/>
    <x v="0"/>
    <x v="1"/>
    <n v="25"/>
    <d v="2021-03-15T00:00:00"/>
    <x v="763"/>
    <n v="0"/>
    <x v="1"/>
    <s v="Chongqing"/>
    <s v=""/>
    <m/>
    <e v="#DIV/0!"/>
    <m/>
  </r>
  <r>
    <s v="E03248"/>
    <s v="Lyla Stewart"/>
    <s v="Sr. Manger"/>
    <x v="0"/>
    <s v="Speciality Products"/>
    <x v="0"/>
    <x v="2"/>
    <n v="43"/>
    <d v="2015-03-27T00:00:00"/>
    <x v="764"/>
    <n v="0.12"/>
    <x v="0"/>
    <s v="Austin"/>
    <s v=""/>
    <m/>
    <e v="#DIV/0!"/>
    <m/>
  </r>
  <r>
    <s v="E04444"/>
    <s v="Brooklyn Ruiz"/>
    <s v="IT Coordinator"/>
    <x v="0"/>
    <s v="Manufacturing"/>
    <x v="0"/>
    <x v="3"/>
    <n v="61"/>
    <d v="2014-08-10T00:00:00"/>
    <x v="765"/>
    <n v="0"/>
    <x v="0"/>
    <s v="Phoenix"/>
    <s v=""/>
    <m/>
    <e v="#DIV/0!"/>
    <m/>
  </r>
  <r>
    <s v="E02307"/>
    <s v="Skylar Evans"/>
    <s v="Director"/>
    <x v="3"/>
    <s v="Research &amp; Development"/>
    <x v="0"/>
    <x v="2"/>
    <n v="42"/>
    <d v="2009-06-04T00:00:00"/>
    <x v="766"/>
    <n v="0.26"/>
    <x v="0"/>
    <s v="Austin"/>
    <s v=""/>
    <m/>
    <e v="#DIV/0!"/>
    <m/>
  </r>
  <r>
    <s v="E02375"/>
    <s v="Lincoln Huynh"/>
    <s v="Sr. Manger"/>
    <x v="1"/>
    <s v="Manufacturing"/>
    <x v="1"/>
    <x v="1"/>
    <n v="63"/>
    <d v="2002-02-08T00:00:00"/>
    <x v="767"/>
    <n v="0.13"/>
    <x v="0"/>
    <s v="Austin"/>
    <s v=""/>
    <m/>
    <e v="#DIV/0!"/>
    <m/>
  </r>
  <r>
    <s v="E02276"/>
    <s v="Hazel Griffin"/>
    <s v="Field Engineer"/>
    <x v="5"/>
    <s v="Corporate"/>
    <x v="0"/>
    <x v="2"/>
    <n v="32"/>
    <d v="2015-11-09T00:00:00"/>
    <x v="768"/>
    <n v="0"/>
    <x v="0"/>
    <s v="Phoenix"/>
    <s v=""/>
    <m/>
    <e v="#DIV/0!"/>
    <m/>
  </r>
  <r>
    <s v="E02649"/>
    <s v="Charles Gonzalez"/>
    <s v="Quality Engineer"/>
    <x v="5"/>
    <s v="Research &amp; Development"/>
    <x v="1"/>
    <x v="3"/>
    <n v="27"/>
    <d v="2018-09-28T00:00:00"/>
    <x v="769"/>
    <n v="0"/>
    <x v="2"/>
    <s v="Rio de Janerio"/>
    <s v=""/>
    <m/>
    <e v="#DIV/0!"/>
    <m/>
  </r>
  <r>
    <s v="E00503"/>
    <s v="Leah Patterson"/>
    <s v="Manager"/>
    <x v="4"/>
    <s v="Research &amp; Development"/>
    <x v="0"/>
    <x v="2"/>
    <n v="33"/>
    <d v="2012-06-11T00:00:00"/>
    <x v="770"/>
    <n v="0.08"/>
    <x v="0"/>
    <s v="Austin"/>
    <s v=""/>
    <m/>
    <e v="#DIV/0!"/>
    <m/>
  </r>
  <r>
    <s v="E01706"/>
    <s v="Avery Sun"/>
    <s v="Operations Engineer"/>
    <x v="5"/>
    <s v="Manufacturing"/>
    <x v="0"/>
    <x v="1"/>
    <n v="45"/>
    <d v="2004-03-11T00:00:00"/>
    <x v="771"/>
    <n v="0"/>
    <x v="1"/>
    <s v="Chongqing"/>
    <s v=""/>
    <m/>
    <e v="#DIV/0!"/>
    <m/>
  </r>
  <r>
    <s v="E00676"/>
    <s v="Isaac Yoon"/>
    <s v="Manager"/>
    <x v="4"/>
    <s v="Corporate"/>
    <x v="1"/>
    <x v="1"/>
    <n v="41"/>
    <d v="2019-02-06T00:00:00"/>
    <x v="772"/>
    <n v="0.1"/>
    <x v="0"/>
    <s v="Chicago"/>
    <s v=""/>
    <m/>
    <e v="#DIV/0!"/>
    <m/>
  </r>
  <r>
    <s v="E02005"/>
    <s v="Isabella Bui"/>
    <s v="Enterprise Architect"/>
    <x v="0"/>
    <s v="Manufacturing"/>
    <x v="0"/>
    <x v="1"/>
    <n v="36"/>
    <d v="2014-11-21T00:00:00"/>
    <x v="773"/>
    <n v="0"/>
    <x v="0"/>
    <s v="Miami"/>
    <s v=""/>
    <m/>
    <e v="#DIV/0!"/>
    <m/>
  </r>
  <r>
    <s v="E01895"/>
    <s v="Gabriel Zhou"/>
    <s v="IT Coordinator"/>
    <x v="0"/>
    <s v="Manufacturing"/>
    <x v="1"/>
    <x v="1"/>
    <n v="25"/>
    <d v="2021-01-17T00:00:00"/>
    <x v="774"/>
    <n v="0"/>
    <x v="1"/>
    <s v="Chongqing"/>
    <s v=""/>
    <m/>
    <e v="#DIV/0!"/>
    <m/>
  </r>
  <r>
    <s v="E01396"/>
    <s v="Jack Vu"/>
    <s v="Analyst II"/>
    <x v="3"/>
    <s v="Research &amp; Development"/>
    <x v="1"/>
    <x v="1"/>
    <n v="43"/>
    <d v="2014-02-10T00:00:00"/>
    <x v="775"/>
    <n v="0"/>
    <x v="1"/>
    <s v="Chengdu"/>
    <s v=""/>
    <m/>
    <e v="#DIV/0!"/>
    <m/>
  </r>
  <r>
    <s v="E00749"/>
    <s v="Valentina Moua"/>
    <s v="Account Representative"/>
    <x v="2"/>
    <s v="Manufacturing"/>
    <x v="0"/>
    <x v="1"/>
    <n v="37"/>
    <d v="2015-11-10T00:00:00"/>
    <x v="776"/>
    <n v="0"/>
    <x v="0"/>
    <s v="Columbus"/>
    <d v="2021-04-20T00:00:00"/>
    <m/>
    <e v="#DIV/0!"/>
    <m/>
  </r>
  <r>
    <s v="E01941"/>
    <s v="Quinn Trinh"/>
    <s v="Analyst II"/>
    <x v="2"/>
    <s v="Corporate"/>
    <x v="0"/>
    <x v="1"/>
    <n v="42"/>
    <d v="2010-05-09T00:00:00"/>
    <x v="777"/>
    <n v="0"/>
    <x v="1"/>
    <s v="Beijing"/>
    <d v="2014-12-25T00:00:00"/>
    <m/>
    <e v="#DIV/0!"/>
    <m/>
  </r>
  <r>
    <s v="E01413"/>
    <s v="Caroline Nelson"/>
    <s v="Sr. Account Representative"/>
    <x v="2"/>
    <s v="Speciality Products"/>
    <x v="0"/>
    <x v="0"/>
    <n v="60"/>
    <d v="1997-07-30T00:00:00"/>
    <x v="778"/>
    <n v="0"/>
    <x v="0"/>
    <s v="Columbus"/>
    <s v=""/>
    <m/>
    <e v="#DIV/0!"/>
    <m/>
  </r>
  <r>
    <s v="E03928"/>
    <s v="Miles Dang"/>
    <s v="IT Coordinator"/>
    <x v="0"/>
    <s v="Speciality Products"/>
    <x v="1"/>
    <x v="1"/>
    <n v="61"/>
    <d v="2000-09-24T00:00:00"/>
    <x v="779"/>
    <n v="0"/>
    <x v="0"/>
    <s v="Miami"/>
    <s v=""/>
    <m/>
    <e v="#DIV/0!"/>
    <m/>
  </r>
  <r>
    <s v="E04109"/>
    <s v="Leah Bryant"/>
    <s v="IT Coordinator"/>
    <x v="0"/>
    <s v="Manufacturing"/>
    <x v="0"/>
    <x v="2"/>
    <n v="55"/>
    <d v="2004-04-30T00:00:00"/>
    <x v="780"/>
    <n v="0"/>
    <x v="0"/>
    <s v="Austin"/>
    <s v=""/>
    <m/>
    <e v="#DIV/0!"/>
    <m/>
  </r>
  <r>
    <s v="E03994"/>
    <s v="Henry Jung"/>
    <s v="Automation Engineer"/>
    <x v="5"/>
    <s v="Manufacturing"/>
    <x v="1"/>
    <x v="1"/>
    <n v="57"/>
    <d v="2018-02-26T00:00:00"/>
    <x v="781"/>
    <n v="0"/>
    <x v="0"/>
    <s v="Austin"/>
    <d v="2021-07-09T00:00:00"/>
    <m/>
    <e v="#DIV/0!"/>
    <m/>
  </r>
  <r>
    <s v="E00639"/>
    <s v="Benjamin Mai"/>
    <s v="System Administrator "/>
    <x v="0"/>
    <s v="Corporate"/>
    <x v="1"/>
    <x v="1"/>
    <n v="54"/>
    <d v="1998-06-15T00:00:00"/>
    <x v="782"/>
    <n v="0"/>
    <x v="0"/>
    <s v="Phoenix"/>
    <s v=""/>
    <m/>
    <e v="#DIV/0!"/>
    <m/>
  </r>
  <r>
    <s v="E00608"/>
    <s v="Anna Han"/>
    <s v="Development Engineer"/>
    <x v="5"/>
    <s v="Manufacturing"/>
    <x v="0"/>
    <x v="1"/>
    <n v="29"/>
    <d v="2019-11-09T00:00:00"/>
    <x v="783"/>
    <n v="0"/>
    <x v="0"/>
    <s v="Chicago"/>
    <s v=""/>
    <m/>
    <e v="#DIV/0!"/>
    <m/>
  </r>
  <r>
    <s v="E04189"/>
    <s v="Ariana Kim"/>
    <s v="Network Architect"/>
    <x v="0"/>
    <s v="Manufacturing"/>
    <x v="0"/>
    <x v="1"/>
    <n v="33"/>
    <d v="2014-06-29T00:00:00"/>
    <x v="784"/>
    <n v="0"/>
    <x v="1"/>
    <s v="Chengdu"/>
    <s v=""/>
    <m/>
    <e v="#DIV/0!"/>
    <m/>
  </r>
  <r>
    <s v="E02732"/>
    <s v="Alice Tran"/>
    <s v="Analyst"/>
    <x v="6"/>
    <s v="Corporate"/>
    <x v="0"/>
    <x v="1"/>
    <n v="39"/>
    <d v="2014-07-29T00:00:00"/>
    <x v="785"/>
    <n v="0"/>
    <x v="0"/>
    <s v="Seattle"/>
    <s v=""/>
    <m/>
    <e v="#DIV/0!"/>
    <m/>
  </r>
  <r>
    <s v="E00324"/>
    <s v="Hailey Song"/>
    <s v="Manager"/>
    <x v="1"/>
    <s v="Research &amp; Development"/>
    <x v="0"/>
    <x v="1"/>
    <n v="37"/>
    <d v="2016-08-23T00:00:00"/>
    <x v="786"/>
    <n v="0.06"/>
    <x v="1"/>
    <s v="Chongqing"/>
    <s v=""/>
    <m/>
    <e v="#DIV/0!"/>
    <m/>
  </r>
  <r>
    <s v="E00518"/>
    <s v="Lydia Morales"/>
    <s v="Manager"/>
    <x v="1"/>
    <s v="Speciality Products"/>
    <x v="0"/>
    <x v="3"/>
    <n v="51"/>
    <d v="2013-06-14T00:00:00"/>
    <x v="787"/>
    <n v="0.05"/>
    <x v="2"/>
    <s v="Manaus"/>
    <s v=""/>
    <m/>
    <e v="#DIV/0!"/>
    <m/>
  </r>
  <r>
    <s v="E01286"/>
    <s v="Liam Sanders"/>
    <s v="Sr. Business Partner"/>
    <x v="4"/>
    <s v="Corporate"/>
    <x v="1"/>
    <x v="2"/>
    <n v="46"/>
    <d v="2007-02-20T00:00:00"/>
    <x v="788"/>
    <n v="0"/>
    <x v="0"/>
    <s v="Seattle"/>
    <s v=""/>
    <m/>
    <e v="#DIV/0!"/>
    <m/>
  </r>
  <r>
    <s v="E04564"/>
    <s v="Luke Sanchez"/>
    <s v="Sr. Manger"/>
    <x v="4"/>
    <s v="Manufacturing"/>
    <x v="1"/>
    <x v="3"/>
    <n v="41"/>
    <d v="2015-12-27T00:00:00"/>
    <x v="789"/>
    <n v="0.13"/>
    <x v="2"/>
    <s v="Sao Paulo"/>
    <s v=""/>
    <m/>
    <e v="#DIV/0!"/>
    <m/>
  </r>
  <r>
    <s v="E02033"/>
    <s v="Grace Sun"/>
    <s v="Director"/>
    <x v="1"/>
    <s v="Research &amp; Development"/>
    <x v="0"/>
    <x v="1"/>
    <n v="25"/>
    <d v="2021-04-17T00:00:00"/>
    <x v="790"/>
    <n v="0.2"/>
    <x v="1"/>
    <s v="Shanghai"/>
    <s v=""/>
    <m/>
    <e v="#DIV/0!"/>
    <m/>
  </r>
  <r>
    <s v="E00412"/>
    <s v="Ezra Banks"/>
    <s v="Analyst II"/>
    <x v="2"/>
    <s v="Research &amp; Development"/>
    <x v="1"/>
    <x v="2"/>
    <n v="37"/>
    <d v="2010-04-23T00:00:00"/>
    <x v="791"/>
    <n v="0"/>
    <x v="0"/>
    <s v="Chicago"/>
    <s v=""/>
    <m/>
    <e v="#DIV/0!"/>
    <m/>
  </r>
  <r>
    <s v="E01844"/>
    <s v="Jayden Kang"/>
    <s v="Analyst"/>
    <x v="1"/>
    <s v="Research &amp; Development"/>
    <x v="1"/>
    <x v="1"/>
    <n v="46"/>
    <d v="2011-04-24T00:00:00"/>
    <x v="792"/>
    <n v="0"/>
    <x v="0"/>
    <s v="Seattle"/>
    <s v=""/>
    <m/>
    <e v="#DIV/0!"/>
    <m/>
  </r>
  <r>
    <s v="E00667"/>
    <s v="Skylar Shah"/>
    <s v="Field Engineer"/>
    <x v="5"/>
    <s v="Manufacturing"/>
    <x v="0"/>
    <x v="1"/>
    <n v="42"/>
    <d v="2012-04-27T00:00:00"/>
    <x v="793"/>
    <n v="0"/>
    <x v="0"/>
    <s v="Phoenix"/>
    <s v=""/>
    <m/>
    <e v="#DIV/0!"/>
    <m/>
  </r>
  <r>
    <s v="E02639"/>
    <s v="Sebastian Le"/>
    <s v="Analyst"/>
    <x v="1"/>
    <s v="Corporate"/>
    <x v="1"/>
    <x v="1"/>
    <n v="37"/>
    <d v="2015-11-09T00:00:00"/>
    <x v="794"/>
    <n v="0"/>
    <x v="1"/>
    <s v="Beijing"/>
    <s v=""/>
    <m/>
    <e v="#DIV/0!"/>
    <m/>
  </r>
  <r>
    <s v="E00287"/>
    <s v="Luca Nelson"/>
    <s v="Manager"/>
    <x v="1"/>
    <s v="Speciality Products"/>
    <x v="1"/>
    <x v="2"/>
    <n v="60"/>
    <d v="2010-06-15T00:00:00"/>
    <x v="795"/>
    <n v="0.09"/>
    <x v="0"/>
    <s v="Miami"/>
    <s v=""/>
    <m/>
    <e v="#DIV/0!"/>
    <m/>
  </r>
  <r>
    <s v="E02235"/>
    <s v="Riley Ramirez"/>
    <s v="Sr. Business Partner"/>
    <x v="4"/>
    <s v="Research &amp; Development"/>
    <x v="0"/>
    <x v="3"/>
    <n v="52"/>
    <d v="1999-09-13T00:00:00"/>
    <x v="796"/>
    <n v="0"/>
    <x v="0"/>
    <s v="Chicago"/>
    <s v=""/>
    <m/>
    <e v="#DIV/0!"/>
    <m/>
  </r>
  <r>
    <s v="E02720"/>
    <s v="Jaxon Fong"/>
    <s v="Sr. Analyst"/>
    <x v="2"/>
    <s v="Speciality Products"/>
    <x v="1"/>
    <x v="1"/>
    <n v="59"/>
    <d v="1997-03-13T00:00:00"/>
    <x v="797"/>
    <n v="0"/>
    <x v="1"/>
    <s v="Beijing"/>
    <s v=""/>
    <m/>
    <e v="#DIV/0!"/>
    <m/>
  </r>
  <r>
    <s v="E03583"/>
    <s v="Kayden Jordan"/>
    <s v="Cloud Infrastructure Architect"/>
    <x v="0"/>
    <s v="Research &amp; Development"/>
    <x v="1"/>
    <x v="2"/>
    <n v="48"/>
    <d v="2010-09-14T00:00:00"/>
    <x v="798"/>
    <n v="0"/>
    <x v="0"/>
    <s v="Phoenix"/>
    <s v=""/>
    <m/>
    <e v="#DIV/0!"/>
    <m/>
  </r>
  <r>
    <s v="E01188"/>
    <s v="Alexander James"/>
    <s v="Sr. Manger"/>
    <x v="4"/>
    <s v="Manufacturing"/>
    <x v="1"/>
    <x v="2"/>
    <n v="42"/>
    <d v="2013-04-18T00:00:00"/>
    <x v="799"/>
    <n v="0.15"/>
    <x v="0"/>
    <s v="Columbus"/>
    <s v=""/>
    <m/>
    <e v="#DIV/0!"/>
    <m/>
  </r>
  <r>
    <s v="E02428"/>
    <s v="Connor Luu"/>
    <s v="Computer Systems Manager"/>
    <x v="0"/>
    <s v="Speciality Products"/>
    <x v="1"/>
    <x v="1"/>
    <n v="35"/>
    <d v="2016-05-03T00:00:00"/>
    <x v="800"/>
    <n v="0.05"/>
    <x v="1"/>
    <s v="Chengdu"/>
    <s v=""/>
    <m/>
    <e v="#DIV/0!"/>
    <m/>
  </r>
  <r>
    <s v="E03289"/>
    <s v="Christopher Lam"/>
    <s v="Vice President"/>
    <x v="3"/>
    <s v="Manufacturing"/>
    <x v="1"/>
    <x v="1"/>
    <n v="64"/>
    <d v="2013-03-29T00:00:00"/>
    <x v="801"/>
    <n v="0.4"/>
    <x v="0"/>
    <s v="Columbus"/>
    <s v=""/>
    <m/>
    <e v="#DIV/0!"/>
    <m/>
  </r>
  <r>
    <s v="E01947"/>
    <s v="Sophie Owens"/>
    <s v="Analyst II"/>
    <x v="1"/>
    <s v="Research &amp; Development"/>
    <x v="0"/>
    <x v="2"/>
    <n v="30"/>
    <d v="2015-03-05T00:00:00"/>
    <x v="802"/>
    <n v="0"/>
    <x v="0"/>
    <s v="Seattle"/>
    <s v=""/>
    <m/>
    <e v="#DIV/0!"/>
    <m/>
  </r>
  <r>
    <s v="E02024"/>
    <s v="Addison Perez"/>
    <s v="Operations Engineer"/>
    <x v="5"/>
    <s v="Speciality Products"/>
    <x v="0"/>
    <x v="3"/>
    <n v="29"/>
    <d v="2020-09-25T00:00:00"/>
    <x v="803"/>
    <n v="0"/>
    <x v="2"/>
    <s v="Sao Paulo"/>
    <s v=""/>
    <m/>
    <e v="#DIV/0!"/>
    <m/>
  </r>
  <r>
    <s v="E04249"/>
    <s v="Hadley Dang"/>
    <s v="Vice President"/>
    <x v="3"/>
    <s v="Corporate"/>
    <x v="0"/>
    <x v="1"/>
    <n v="47"/>
    <d v="2021-12-26T00:00:00"/>
    <x v="804"/>
    <n v="0.33"/>
    <x v="0"/>
    <s v="Austin"/>
    <s v=""/>
    <m/>
    <e v="#DIV/0!"/>
    <m/>
  </r>
  <r>
    <s v="E01090"/>
    <s v="Ethan Mehta"/>
    <s v="Director"/>
    <x v="2"/>
    <s v="Research &amp; Development"/>
    <x v="1"/>
    <x v="1"/>
    <n v="49"/>
    <d v="2001-07-20T00:00:00"/>
    <x v="805"/>
    <n v="0.24"/>
    <x v="0"/>
    <s v="Phoenix"/>
    <s v=""/>
    <m/>
    <e v="#DIV/0!"/>
    <m/>
  </r>
  <r>
    <s v="E03830"/>
    <s v="Madison Her"/>
    <s v="Technical Architect"/>
    <x v="0"/>
    <s v="Speciality Products"/>
    <x v="0"/>
    <x v="1"/>
    <n v="56"/>
    <d v="1996-06-22T00:00:00"/>
    <x v="806"/>
    <n v="0"/>
    <x v="0"/>
    <s v="Seattle"/>
    <s v=""/>
    <m/>
    <e v="#DIV/0!"/>
    <m/>
  </r>
  <r>
    <s v="E04363"/>
    <s v="Savannah Singh"/>
    <s v="Director"/>
    <x v="6"/>
    <s v="Speciality Products"/>
    <x v="0"/>
    <x v="1"/>
    <n v="53"/>
    <d v="1997-06-20T00:00:00"/>
    <x v="807"/>
    <n v="0.25"/>
    <x v="0"/>
    <s v="Seattle"/>
    <s v=""/>
    <m/>
    <e v="#DIV/0!"/>
    <m/>
  </r>
  <r>
    <s v="E04920"/>
    <s v="Nevaeh Hsu"/>
    <s v="Sr. Manger"/>
    <x v="4"/>
    <s v="Manufacturing"/>
    <x v="0"/>
    <x v="1"/>
    <n v="32"/>
    <d v="2017-04-14T00:00:00"/>
    <x v="808"/>
    <n v="0.13"/>
    <x v="0"/>
    <s v="Phoenix"/>
    <s v=""/>
    <m/>
    <e v="#DIV/0!"/>
    <m/>
  </r>
  <r>
    <s v="E03866"/>
    <s v="Jordan Zhu"/>
    <s v="Sr. Manger"/>
    <x v="6"/>
    <s v="Manufacturing"/>
    <x v="1"/>
    <x v="1"/>
    <n v="32"/>
    <d v="2017-01-29T00:00:00"/>
    <x v="809"/>
    <n v="0.12"/>
    <x v="0"/>
    <s v="Seattle"/>
    <d v="2017-12-09T00:00:00"/>
    <m/>
    <e v="#DIV/0!"/>
    <m/>
  </r>
  <r>
    <s v="E03521"/>
    <s v="Jackson Navarro"/>
    <s v="Director"/>
    <x v="2"/>
    <s v="Corporate"/>
    <x v="1"/>
    <x v="3"/>
    <n v="52"/>
    <d v="2020-09-25T00:00:00"/>
    <x v="810"/>
    <n v="0.28000000000000003"/>
    <x v="2"/>
    <s v="Sao Paulo"/>
    <s v=""/>
    <m/>
    <e v="#DIV/0!"/>
    <m/>
  </r>
  <r>
    <s v="E04095"/>
    <s v="Sadie Patterson"/>
    <s v="Sr. Analyst"/>
    <x v="3"/>
    <s v="Speciality Products"/>
    <x v="0"/>
    <x v="2"/>
    <n v="38"/>
    <d v="2020-07-24T00:00:00"/>
    <x v="811"/>
    <n v="0"/>
    <x v="0"/>
    <s v="Seattle"/>
    <s v=""/>
    <m/>
    <e v="#DIV/0!"/>
    <m/>
  </r>
  <r>
    <s v="E04079"/>
    <s v="Christopher Butler"/>
    <s v="Network Architect"/>
    <x v="0"/>
    <s v="Manufacturing"/>
    <x v="1"/>
    <x v="2"/>
    <n v="41"/>
    <d v="2017-10-05T00:00:00"/>
    <x v="812"/>
    <n v="0"/>
    <x v="0"/>
    <s v="Miami"/>
    <s v=""/>
    <m/>
    <e v="#DIV/0!"/>
    <m/>
  </r>
  <r>
    <s v="E01508"/>
    <s v="Penelope Rodriguez"/>
    <s v="Engineering Manager"/>
    <x v="5"/>
    <s v="Manufacturing"/>
    <x v="0"/>
    <x v="3"/>
    <n v="49"/>
    <d v="2016-03-12T00:00:00"/>
    <x v="813"/>
    <n v="0.12"/>
    <x v="2"/>
    <s v="Rio de Janerio"/>
    <s v=""/>
    <m/>
    <e v="#DIV/0!"/>
    <m/>
  </r>
  <r>
    <s v="E02259"/>
    <s v="Emily Lau"/>
    <s v="Sr. Analyst"/>
    <x v="1"/>
    <s v="Manufacturing"/>
    <x v="0"/>
    <x v="1"/>
    <n v="35"/>
    <d v="2019-03-18T00:00:00"/>
    <x v="814"/>
    <n v="0"/>
    <x v="0"/>
    <s v="Phoenix"/>
    <s v=""/>
    <m/>
    <e v="#DIV/0!"/>
    <m/>
  </r>
  <r>
    <s v="E04972"/>
    <s v="Sophie Oh"/>
    <s v="Network Engineer"/>
    <x v="0"/>
    <s v="Corporate"/>
    <x v="0"/>
    <x v="1"/>
    <n v="29"/>
    <d v="2017-11-09T00:00:00"/>
    <x v="815"/>
    <n v="0"/>
    <x v="0"/>
    <s v="Miami"/>
    <s v=""/>
    <m/>
    <e v="#DIV/0!"/>
    <m/>
  </r>
  <r>
    <s v="E01834"/>
    <s v="Chloe Allen"/>
    <s v="Solutions Architect"/>
    <x v="0"/>
    <s v="Manufacturing"/>
    <x v="0"/>
    <x v="2"/>
    <n v="64"/>
    <d v="2004-07-08T00:00:00"/>
    <x v="816"/>
    <n v="0"/>
    <x v="0"/>
    <s v="Seattle"/>
    <s v=""/>
    <m/>
    <e v="#DIV/0!"/>
    <m/>
  </r>
  <r>
    <s v="E03124"/>
    <s v="Caleb Nelson"/>
    <s v="Director"/>
    <x v="6"/>
    <s v="Corporate"/>
    <x v="1"/>
    <x v="2"/>
    <n v="33"/>
    <d v="2017-06-12T00:00:00"/>
    <x v="817"/>
    <n v="0.28999999999999998"/>
    <x v="0"/>
    <s v="Columbus"/>
    <s v=""/>
    <m/>
    <e v="#DIV/0!"/>
    <m/>
  </r>
  <r>
    <s v="E01898"/>
    <s v="Oliver Moua"/>
    <s v="IT Systems Architect"/>
    <x v="0"/>
    <s v="Corporate"/>
    <x v="1"/>
    <x v="1"/>
    <n v="29"/>
    <d v="2021-06-28T00:00:00"/>
    <x v="818"/>
    <n v="0"/>
    <x v="0"/>
    <s v="Seattle"/>
    <s v=""/>
    <m/>
    <e v="#DIV/0!"/>
    <m/>
  </r>
  <r>
    <s v="E00342"/>
    <s v="Wesley Doan"/>
    <s v="Manager"/>
    <x v="1"/>
    <s v="Corporate"/>
    <x v="1"/>
    <x v="1"/>
    <n v="63"/>
    <d v="2004-04-19T00:00:00"/>
    <x v="819"/>
    <n v="0.08"/>
    <x v="1"/>
    <s v="Shanghai"/>
    <s v=""/>
    <m/>
    <e v="#DIV/0!"/>
    <m/>
  </r>
  <r>
    <s v="E03910"/>
    <s v="Nova Hsu"/>
    <s v="Manager"/>
    <x v="4"/>
    <s v="Speciality Products"/>
    <x v="0"/>
    <x v="1"/>
    <n v="32"/>
    <d v="2017-01-03T00:00:00"/>
    <x v="820"/>
    <n v="0.1"/>
    <x v="0"/>
    <s v="Phoenix"/>
    <s v=""/>
    <m/>
    <e v="#DIV/0!"/>
    <m/>
  </r>
  <r>
    <s v="E00862"/>
    <s v="Levi Moreno"/>
    <s v="Systems Analyst"/>
    <x v="0"/>
    <s v="Research &amp; Development"/>
    <x v="1"/>
    <x v="3"/>
    <n v="64"/>
    <d v="2020-06-27T00:00:00"/>
    <x v="821"/>
    <n v="0"/>
    <x v="2"/>
    <s v="Manaus"/>
    <s v=""/>
    <m/>
    <e v="#DIV/0!"/>
    <m/>
  </r>
  <r>
    <s v="E02576"/>
    <s v="Gianna Ha"/>
    <s v="Manager"/>
    <x v="0"/>
    <s v="Research &amp; Development"/>
    <x v="0"/>
    <x v="1"/>
    <n v="55"/>
    <d v="2005-02-08T00:00:00"/>
    <x v="822"/>
    <n v="0.05"/>
    <x v="1"/>
    <s v="Chongqing"/>
    <s v=""/>
    <m/>
    <e v="#DIV/0!"/>
    <m/>
  </r>
  <r>
    <s v="E00035"/>
    <s v="Lillian Gonzales"/>
    <s v="Cloud Infrastructure Architect"/>
    <x v="0"/>
    <s v="Manufacturing"/>
    <x v="0"/>
    <x v="3"/>
    <n v="43"/>
    <d v="2009-03-13T00:00:00"/>
    <x v="823"/>
    <n v="0"/>
    <x v="2"/>
    <s v="Manaus"/>
    <s v=""/>
    <m/>
    <e v="#DIV/0!"/>
    <m/>
  </r>
  <r>
    <s v="E01832"/>
    <s v="Ezra Singh"/>
    <s v="Analyst"/>
    <x v="1"/>
    <s v="Manufacturing"/>
    <x v="1"/>
    <x v="1"/>
    <n v="56"/>
    <d v="2006-05-10T00:00:00"/>
    <x v="824"/>
    <n v="0"/>
    <x v="0"/>
    <s v="Austin"/>
    <s v=""/>
    <m/>
    <e v="#DIV/0!"/>
    <m/>
  </r>
  <r>
    <s v="E01755"/>
    <s v="Audrey Patel"/>
    <s v="Sr. Manger"/>
    <x v="1"/>
    <s v="Speciality Products"/>
    <x v="0"/>
    <x v="1"/>
    <n v="37"/>
    <d v="2011-04-24T00:00:00"/>
    <x v="825"/>
    <n v="0.14000000000000001"/>
    <x v="1"/>
    <s v="Shanghai"/>
    <d v="2016-03-16T00:00:00"/>
    <m/>
    <e v="#DIV/0!"/>
    <m/>
  </r>
  <r>
    <s v="E00465"/>
    <s v="Brooklyn Cho"/>
    <s v="Technical Architect"/>
    <x v="0"/>
    <s v="Manufacturing"/>
    <x v="0"/>
    <x v="1"/>
    <n v="45"/>
    <d v="2002-07-08T00:00:00"/>
    <x v="826"/>
    <n v="0"/>
    <x v="1"/>
    <s v="Chengdu"/>
    <s v=""/>
    <m/>
    <e v="#DIV/0!"/>
    <m/>
  </r>
  <r>
    <s v="E02391"/>
    <s v="Piper Ramos"/>
    <s v="Sr. Manger"/>
    <x v="2"/>
    <s v="Manufacturing"/>
    <x v="0"/>
    <x v="3"/>
    <n v="49"/>
    <d v="1996-04-02T00:00:00"/>
    <x v="495"/>
    <n v="0.12"/>
    <x v="0"/>
    <s v="Miami"/>
    <s v=""/>
    <m/>
    <e v="#DIV/0!"/>
    <m/>
  </r>
  <r>
    <s v="E04697"/>
    <s v="Eleanor Williams"/>
    <s v="Enterprise Architect"/>
    <x v="0"/>
    <s v="Speciality Products"/>
    <x v="0"/>
    <x v="2"/>
    <n v="61"/>
    <d v="2005-02-09T00:00:00"/>
    <x v="827"/>
    <n v="0"/>
    <x v="0"/>
    <s v="Chicago"/>
    <s v=""/>
    <m/>
    <e v="#DIV/0!"/>
    <m/>
  </r>
  <r>
    <s v="E00371"/>
    <s v="Melody Grant"/>
    <s v="Quality Engineer"/>
    <x v="5"/>
    <s v="Corporate"/>
    <x v="0"/>
    <x v="2"/>
    <n v="41"/>
    <d v="2005-10-07T00:00:00"/>
    <x v="828"/>
    <n v="0"/>
    <x v="0"/>
    <s v="Seattle"/>
    <s v=""/>
    <m/>
    <e v="#DIV/0!"/>
    <m/>
  </r>
  <r>
    <s v="E02992"/>
    <s v="Paisley Sanders"/>
    <s v="Sr. Manger"/>
    <x v="6"/>
    <s v="Speciality Products"/>
    <x v="0"/>
    <x v="2"/>
    <n v="55"/>
    <d v="2001-03-27T00:00:00"/>
    <x v="829"/>
    <n v="0.11"/>
    <x v="0"/>
    <s v="Miami"/>
    <s v=""/>
    <m/>
    <e v="#DIV/0!"/>
    <m/>
  </r>
  <r>
    <s v="E04369"/>
    <s v="Santiago f Gray"/>
    <s v="Quality Engineer"/>
    <x v="5"/>
    <s v="Corporate"/>
    <x v="1"/>
    <x v="2"/>
    <n v="27"/>
    <d v="2018-09-11T00:00:00"/>
    <x v="830"/>
    <n v="0"/>
    <x v="0"/>
    <s v="Chicago"/>
    <s v=""/>
    <m/>
    <e v="#DIV/0!"/>
    <m/>
  </r>
  <r>
    <s v="E00592"/>
    <s v="Josephine Richardson"/>
    <s v="System Administrator "/>
    <x v="0"/>
    <s v="Manufacturing"/>
    <x v="0"/>
    <x v="2"/>
    <n v="57"/>
    <d v="1996-02-18T00:00:00"/>
    <x v="831"/>
    <n v="0"/>
    <x v="0"/>
    <s v="Austin"/>
    <d v="1996-12-14T00:00:00"/>
    <m/>
    <e v="#DIV/0!"/>
    <m/>
  </r>
  <r>
    <s v="E03532"/>
    <s v="Jaxson Santiago"/>
    <s v="Engineering Manager"/>
    <x v="5"/>
    <s v="Research &amp; Development"/>
    <x v="1"/>
    <x v="3"/>
    <n v="56"/>
    <d v="2018-09-20T00:00:00"/>
    <x v="832"/>
    <n v="0.14000000000000001"/>
    <x v="0"/>
    <s v="Phoenix"/>
    <s v=""/>
    <m/>
    <e v="#DIV/0!"/>
    <m/>
  </r>
  <r>
    <s v="E00863"/>
    <s v="Lincoln Ramos"/>
    <s v="Operations Engineer"/>
    <x v="5"/>
    <s v="Corporate"/>
    <x v="1"/>
    <x v="3"/>
    <n v="59"/>
    <d v="2008-09-10T00:00:00"/>
    <x v="833"/>
    <n v="0"/>
    <x v="0"/>
    <s v="Austin"/>
    <s v=""/>
    <m/>
    <e v="#DIV/0!"/>
    <m/>
  </r>
  <r>
    <s v="E03310"/>
    <s v="Dylan Campbell"/>
    <s v="Director"/>
    <x v="5"/>
    <s v="Speciality Products"/>
    <x v="1"/>
    <x v="2"/>
    <n v="45"/>
    <d v="2010-11-29T00:00:00"/>
    <x v="834"/>
    <n v="0.27"/>
    <x v="0"/>
    <s v="Phoenix"/>
    <s v=""/>
    <m/>
    <e v="#DIV/0!"/>
    <m/>
  </r>
  <r>
    <s v="E01883"/>
    <s v="Olivia Gray"/>
    <s v="Manager"/>
    <x v="6"/>
    <s v="Research &amp; Development"/>
    <x v="0"/>
    <x v="0"/>
    <n v="42"/>
    <d v="2015-09-19T00:00:00"/>
    <x v="835"/>
    <n v="0.06"/>
    <x v="0"/>
    <s v="Columbus"/>
    <s v=""/>
    <m/>
    <e v="#DIV/0!"/>
    <m/>
  </r>
  <r>
    <s v="E01242"/>
    <s v="Emery Doan"/>
    <s v="Controls Engineer"/>
    <x v="5"/>
    <s v="Corporate"/>
    <x v="0"/>
    <x v="1"/>
    <n v="25"/>
    <d v="2021-06-23T00:00:00"/>
    <x v="836"/>
    <n v="0"/>
    <x v="1"/>
    <s v="Shanghai"/>
    <s v=""/>
    <m/>
    <e v="#DIV/0!"/>
    <m/>
  </r>
  <r>
    <s v="E02535"/>
    <s v="Caroline Perez"/>
    <s v="Controls Engineer"/>
    <x v="5"/>
    <s v="Corporate"/>
    <x v="0"/>
    <x v="3"/>
    <n v="29"/>
    <d v="2018-01-14T00:00:00"/>
    <x v="837"/>
    <n v="0"/>
    <x v="2"/>
    <s v="Sao Paulo"/>
    <s v=""/>
    <m/>
    <e v="#DIV/0!"/>
    <m/>
  </r>
  <r>
    <s v="E00369"/>
    <s v="Genesis Woods"/>
    <s v="Manager"/>
    <x v="4"/>
    <s v="Speciality Products"/>
    <x v="0"/>
    <x v="0"/>
    <n v="33"/>
    <d v="2013-08-21T00:00:00"/>
    <x v="838"/>
    <n v="0.06"/>
    <x v="0"/>
    <s v="Columbus"/>
    <s v=""/>
    <m/>
    <e v="#DIV/0!"/>
    <m/>
  </r>
  <r>
    <s v="E03332"/>
    <s v="Ruby Sun"/>
    <s v="Cloud Infrastructure Architect"/>
    <x v="0"/>
    <s v="Manufacturing"/>
    <x v="0"/>
    <x v="1"/>
    <n v="50"/>
    <d v="2021-09-06T00:00:00"/>
    <x v="839"/>
    <n v="0"/>
    <x v="1"/>
    <s v="Shanghai"/>
    <s v=""/>
    <m/>
    <e v="#DIV/0!"/>
    <m/>
  </r>
  <r>
    <s v="E03278"/>
    <s v="Nevaeh James"/>
    <s v="Solutions Architect"/>
    <x v="0"/>
    <s v="Speciality Products"/>
    <x v="0"/>
    <x v="2"/>
    <n v="45"/>
    <d v="2017-11-03T00:00:00"/>
    <x v="840"/>
    <n v="0"/>
    <x v="0"/>
    <s v="Austin"/>
    <s v=""/>
    <m/>
    <e v="#DIV/0!"/>
    <m/>
  </r>
  <r>
    <s v="E02492"/>
    <s v="Parker Sandoval"/>
    <s v="Manager"/>
    <x v="4"/>
    <s v="Speciality Products"/>
    <x v="1"/>
    <x v="3"/>
    <n v="59"/>
    <d v="2015-06-10T00:00:00"/>
    <x v="841"/>
    <n v="7.0000000000000007E-2"/>
    <x v="0"/>
    <s v="Miami"/>
    <s v=""/>
    <m/>
    <e v="#DIV/0!"/>
    <m/>
  </r>
  <r>
    <s v="E03055"/>
    <s v="Austin Rojas"/>
    <s v="Vice President"/>
    <x v="1"/>
    <s v="Corporate"/>
    <x v="1"/>
    <x v="3"/>
    <n v="29"/>
    <d v="2018-12-05T00:00:00"/>
    <x v="842"/>
    <n v="0.3"/>
    <x v="0"/>
    <s v="Austin"/>
    <s v=""/>
    <m/>
    <e v="#DIV/0!"/>
    <m/>
  </r>
  <r>
    <s v="E01943"/>
    <s v="Vivian Espinoza"/>
    <s v="Sr. Manger"/>
    <x v="2"/>
    <s v="Corporate"/>
    <x v="0"/>
    <x v="3"/>
    <n v="52"/>
    <d v="2006-10-05T00:00:00"/>
    <x v="843"/>
    <n v="0.11"/>
    <x v="2"/>
    <s v="Rio de Janerio"/>
    <d v="2019-05-23T00:00:00"/>
    <m/>
    <e v="#DIV/0!"/>
    <m/>
  </r>
  <r>
    <s v="E01388"/>
    <s v="Cooper Gupta"/>
    <s v="Business Partner"/>
    <x v="4"/>
    <s v="Speciality Products"/>
    <x v="1"/>
    <x v="1"/>
    <n v="58"/>
    <d v="2014-06-20T00:00:00"/>
    <x v="844"/>
    <n v="0"/>
    <x v="1"/>
    <s v="Chongqing"/>
    <s v=""/>
    <m/>
    <e v="#DIV/0!"/>
    <m/>
  </r>
  <r>
    <s v="E00717"/>
    <s v="Axel Santos"/>
    <s v="Sr. Analyst"/>
    <x v="3"/>
    <s v="Speciality Products"/>
    <x v="1"/>
    <x v="3"/>
    <n v="62"/>
    <d v="2011-02-17T00:00:00"/>
    <x v="845"/>
    <n v="0"/>
    <x v="0"/>
    <s v="Phoenix"/>
    <s v=""/>
    <m/>
    <e v="#DIV/0!"/>
    <m/>
  </r>
  <r>
    <s v="E04637"/>
    <s v="Samuel Song"/>
    <s v="Director"/>
    <x v="2"/>
    <s v="Corporate"/>
    <x v="1"/>
    <x v="1"/>
    <n v="31"/>
    <d v="2015-06-29T00:00:00"/>
    <x v="846"/>
    <n v="0.16"/>
    <x v="0"/>
    <s v="Columbus"/>
    <s v=""/>
    <m/>
    <e v="#DIV/0!"/>
    <m/>
  </r>
  <r>
    <s v="E03240"/>
    <s v="Aiden Silva"/>
    <s v="Vice President"/>
    <x v="0"/>
    <s v="Research &amp; Development"/>
    <x v="1"/>
    <x v="3"/>
    <n v="42"/>
    <d v="2010-11-29T00:00:00"/>
    <x v="847"/>
    <n v="0.32"/>
    <x v="2"/>
    <s v="Manaus"/>
    <s v=""/>
    <m/>
    <e v="#DIV/0!"/>
    <m/>
  </r>
  <r>
    <s v="E00340"/>
    <s v="Eliana Allen"/>
    <s v="Business Partner"/>
    <x v="4"/>
    <s v="Research &amp; Development"/>
    <x v="0"/>
    <x v="2"/>
    <n v="56"/>
    <d v="2009-08-20T00:00:00"/>
    <x v="848"/>
    <n v="0"/>
    <x v="0"/>
    <s v="Phoenix"/>
    <s v=""/>
    <m/>
    <e v="#DIV/0!"/>
    <m/>
  </r>
  <r>
    <s v="E04751"/>
    <s v="Grayson James"/>
    <s v="Operations Engineer"/>
    <x v="5"/>
    <s v="Speciality Products"/>
    <x v="1"/>
    <x v="2"/>
    <n v="54"/>
    <d v="2010-12-05T00:00:00"/>
    <x v="849"/>
    <n v="0"/>
    <x v="0"/>
    <s v="Seattle"/>
    <s v=""/>
    <m/>
    <e v="#DIV/0!"/>
    <m/>
  </r>
  <r>
    <s v="E04636"/>
    <s v="Hailey Yee"/>
    <s v="Account Representative"/>
    <x v="2"/>
    <s v="Research &amp; Development"/>
    <x v="0"/>
    <x v="1"/>
    <n v="54"/>
    <d v="2021-03-16T00:00:00"/>
    <x v="850"/>
    <n v="0"/>
    <x v="1"/>
    <s v="Chongqing"/>
    <s v=""/>
    <m/>
    <e v="#DIV/0!"/>
    <m/>
  </r>
  <r>
    <s v="E00568"/>
    <s v="Ian Vargas"/>
    <s v="Analyst"/>
    <x v="2"/>
    <s v="Manufacturing"/>
    <x v="1"/>
    <x v="3"/>
    <n v="26"/>
    <d v="2021-03-02T00:00:00"/>
    <x v="851"/>
    <n v="0"/>
    <x v="2"/>
    <s v="Rio de Janerio"/>
    <s v=""/>
    <m/>
    <e v="#DIV/0!"/>
    <m/>
  </r>
  <r>
    <s v="E02938"/>
    <s v="John Trinh"/>
    <s v="Director"/>
    <x v="6"/>
    <s v="Corporate"/>
    <x v="1"/>
    <x v="1"/>
    <n v="49"/>
    <d v="2014-06-26T00:00:00"/>
    <x v="852"/>
    <n v="0.25"/>
    <x v="1"/>
    <s v="Shanghai"/>
    <s v=""/>
    <m/>
    <e v="#DIV/0!"/>
    <m/>
  </r>
  <r>
    <s v="E00555"/>
    <s v="Sofia Trinh"/>
    <s v="Network Architect"/>
    <x v="0"/>
    <s v="Speciality Products"/>
    <x v="0"/>
    <x v="1"/>
    <n v="45"/>
    <d v="2006-12-18T00:00:00"/>
    <x v="853"/>
    <n v="0"/>
    <x v="1"/>
    <s v="Chongqing"/>
    <s v=""/>
    <m/>
    <e v="#DIV/0!"/>
    <m/>
  </r>
  <r>
    <s v="E01111"/>
    <s v="Santiago f Moua"/>
    <s v="Sr. Manger"/>
    <x v="4"/>
    <s v="Corporate"/>
    <x v="1"/>
    <x v="1"/>
    <n v="45"/>
    <d v="2010-05-07T00:00:00"/>
    <x v="854"/>
    <n v="0.12"/>
    <x v="0"/>
    <s v="Chicago"/>
    <s v=""/>
    <m/>
    <e v="#DIV/0!"/>
    <m/>
  </r>
  <r>
    <s v="E03149"/>
    <s v="Layla Collins"/>
    <s v="IT Systems Architect"/>
    <x v="0"/>
    <s v="Speciality Products"/>
    <x v="0"/>
    <x v="2"/>
    <n v="26"/>
    <d v="2021-03-11T00:00:00"/>
    <x v="855"/>
    <n v="0"/>
    <x v="0"/>
    <s v="Austin"/>
    <s v=""/>
    <m/>
    <e v="#DIV/0!"/>
    <m/>
  </r>
  <r>
    <s v="E00952"/>
    <s v="Jaxon Powell"/>
    <s v="Field Engineer"/>
    <x v="5"/>
    <s v="Research &amp; Development"/>
    <x v="1"/>
    <x v="2"/>
    <n v="59"/>
    <d v="1996-03-29T00:00:00"/>
    <x v="856"/>
    <n v="0"/>
    <x v="0"/>
    <s v="Austin"/>
    <s v=""/>
    <m/>
    <e v="#DIV/0!"/>
    <m/>
  </r>
  <r>
    <s v="E04380"/>
    <s v="Naomi Washington"/>
    <s v="Manager"/>
    <x v="0"/>
    <s v="Speciality Products"/>
    <x v="0"/>
    <x v="2"/>
    <n v="51"/>
    <d v="2020-03-13T00:00:00"/>
    <x v="857"/>
    <n v="0.09"/>
    <x v="0"/>
    <s v="Austin"/>
    <s v=""/>
    <m/>
    <e v="#DIV/0!"/>
    <m/>
  </r>
  <r>
    <s v="E04095"/>
    <s v="Ryan Holmes"/>
    <s v="Sr. Manger"/>
    <x v="6"/>
    <s v="Speciality Products"/>
    <x v="1"/>
    <x v="2"/>
    <n v="45"/>
    <d v="2018-01-11T00:00:00"/>
    <x v="858"/>
    <n v="0.15"/>
    <x v="0"/>
    <s v="Columbus"/>
    <s v=""/>
    <m/>
    <e v="#DIV/0!"/>
    <m/>
  </r>
  <r>
    <s v="E04994"/>
    <s v="Bella Holmes"/>
    <s v="Director"/>
    <x v="3"/>
    <s v="Research &amp; Development"/>
    <x v="0"/>
    <x v="2"/>
    <n v="35"/>
    <d v="2017-06-26T00:00:00"/>
    <x v="859"/>
    <n v="0.27"/>
    <x v="0"/>
    <s v="Miami"/>
    <s v=""/>
    <m/>
    <e v="#DIV/0!"/>
    <m/>
  </r>
  <r>
    <s v="E00447"/>
    <s v="Hailey Sanchez"/>
    <s v="Vice President"/>
    <x v="6"/>
    <s v="Corporate"/>
    <x v="0"/>
    <x v="3"/>
    <n v="32"/>
    <d v="2014-02-05T00:00:00"/>
    <x v="860"/>
    <n v="0.34"/>
    <x v="2"/>
    <s v="Manaus"/>
    <s v=""/>
    <m/>
    <e v="#DIV/0!"/>
    <m/>
  </r>
  <r>
    <s v="E00089"/>
    <s v="Sofia Yoon"/>
    <s v="Sr. Manger"/>
    <x v="4"/>
    <s v="Research &amp; Development"/>
    <x v="0"/>
    <x v="1"/>
    <n v="37"/>
    <d v="2011-01-17T00:00:00"/>
    <x v="861"/>
    <n v="0.11"/>
    <x v="1"/>
    <s v="Shanghai"/>
    <s v=""/>
    <m/>
    <e v="#DIV/0!"/>
    <m/>
  </r>
  <r>
    <s v="E02035"/>
    <s v="Eli Rahman"/>
    <s v="Service Desk Analyst"/>
    <x v="0"/>
    <s v="Manufacturing"/>
    <x v="1"/>
    <x v="1"/>
    <n v="45"/>
    <d v="2010-03-16T00:00:00"/>
    <x v="862"/>
    <n v="0"/>
    <x v="1"/>
    <s v="Chengdu"/>
    <s v=""/>
    <m/>
    <e v="#DIV/0!"/>
    <m/>
  </r>
  <r>
    <s v="E03595"/>
    <s v="Christopher Howard"/>
    <s v="Enterprise Architect"/>
    <x v="0"/>
    <s v="Speciality Products"/>
    <x v="1"/>
    <x v="2"/>
    <n v="61"/>
    <d v="2019-08-26T00:00:00"/>
    <x v="863"/>
    <n v="0"/>
    <x v="0"/>
    <s v="Seattle"/>
    <s v=""/>
    <m/>
    <e v="#DIV/0!"/>
    <m/>
  </r>
  <r>
    <s v="E03611"/>
    <s v="Alice Mehta"/>
    <s v="Analyst II"/>
    <x v="2"/>
    <s v="Research &amp; Development"/>
    <x v="0"/>
    <x v="1"/>
    <n v="45"/>
    <d v="2019-04-02T00:00:00"/>
    <x v="864"/>
    <n v="0"/>
    <x v="1"/>
    <s v="Beijing"/>
    <s v=""/>
    <m/>
    <e v="#DIV/0!"/>
    <m/>
  </r>
  <r>
    <s v="E04464"/>
    <s v="Cooper Yoon"/>
    <s v="Engineering Manager"/>
    <x v="5"/>
    <s v="Research &amp; Development"/>
    <x v="1"/>
    <x v="1"/>
    <n v="60"/>
    <d v="2018-02-15T00:00:00"/>
    <x v="865"/>
    <n v="0.14000000000000001"/>
    <x v="0"/>
    <s v="Austin"/>
    <d v="2021-04-09T00:00:00"/>
    <m/>
    <e v="#DIV/0!"/>
    <m/>
  </r>
  <r>
    <s v="E02135"/>
    <s v="John Delgado"/>
    <s v="Cloud Infrastructure Architect"/>
    <x v="0"/>
    <s v="Corporate"/>
    <x v="1"/>
    <x v="3"/>
    <n v="30"/>
    <d v="2017-02-11T00:00:00"/>
    <x v="866"/>
    <n v="0"/>
    <x v="0"/>
    <s v="Austin"/>
    <s v=""/>
    <m/>
    <e v="#DIV/0!"/>
    <m/>
  </r>
  <r>
    <s v="E01684"/>
    <s v="Jaxson Liang"/>
    <s v="Field Engineer"/>
    <x v="5"/>
    <s v="Manufacturing"/>
    <x v="1"/>
    <x v="1"/>
    <n v="64"/>
    <d v="2019-03-03T00:00:00"/>
    <x v="867"/>
    <n v="0"/>
    <x v="0"/>
    <s v="Phoenix"/>
    <s v=""/>
    <m/>
    <e v="#DIV/0!"/>
    <m/>
  </r>
  <r>
    <s v="E02968"/>
    <s v="Caroline Santos"/>
    <s v="Analyst II"/>
    <x v="1"/>
    <s v="Research &amp; Development"/>
    <x v="0"/>
    <x v="3"/>
    <n v="25"/>
    <d v="2020-07-12T00:00:00"/>
    <x v="868"/>
    <n v="0"/>
    <x v="2"/>
    <s v="Sao Paulo"/>
    <s v=""/>
    <m/>
    <e v="#DIV/0!"/>
    <m/>
  </r>
  <r>
    <s v="E03362"/>
    <s v="Lily Henderson"/>
    <s v="HRIS Analyst"/>
    <x v="4"/>
    <s v="Manufacturing"/>
    <x v="0"/>
    <x v="2"/>
    <n v="61"/>
    <d v="2011-05-20T00:00:00"/>
    <x v="869"/>
    <n v="0"/>
    <x v="0"/>
    <s v="Phoenix"/>
    <s v=""/>
    <m/>
    <e v="#DIV/0!"/>
    <m/>
  </r>
  <r>
    <s v="E01108"/>
    <s v="Hannah Martinez"/>
    <s v="Manager"/>
    <x v="6"/>
    <s v="Manufacturing"/>
    <x v="0"/>
    <x v="3"/>
    <n v="65"/>
    <d v="2006-09-07T00:00:00"/>
    <x v="870"/>
    <n v="0.1"/>
    <x v="0"/>
    <s v="Miami"/>
    <s v=""/>
    <m/>
    <e v="#DIV/0!"/>
    <m/>
  </r>
  <r>
    <s v="E02217"/>
    <s v="William Phillips"/>
    <s v="Network Architect"/>
    <x v="0"/>
    <s v="Corporate"/>
    <x v="1"/>
    <x v="0"/>
    <n v="61"/>
    <d v="2004-01-27T00:00:00"/>
    <x v="871"/>
    <n v="0"/>
    <x v="0"/>
    <s v="Austin"/>
    <s v=""/>
    <m/>
    <e v="#DIV/0!"/>
    <m/>
  </r>
  <r>
    <s v="E03519"/>
    <s v="Eliza Zheng"/>
    <s v="Computer Systems Manager"/>
    <x v="0"/>
    <s v="Speciality Products"/>
    <x v="0"/>
    <x v="1"/>
    <n v="48"/>
    <d v="2014-04-20T00:00:00"/>
    <x v="872"/>
    <n v="7.0000000000000007E-2"/>
    <x v="1"/>
    <s v="Chongqing"/>
    <s v=""/>
    <m/>
    <e v="#DIV/0!"/>
    <m/>
  </r>
  <r>
    <s v="E01967"/>
    <s v="John Dang"/>
    <s v="Director"/>
    <x v="2"/>
    <s v="Corporate"/>
    <x v="1"/>
    <x v="1"/>
    <n v="58"/>
    <d v="1992-03-19T00:00:00"/>
    <x v="873"/>
    <n v="0.16"/>
    <x v="1"/>
    <s v="Chongqing"/>
    <s v=""/>
    <m/>
    <e v="#DIV/0!"/>
    <m/>
  </r>
  <r>
    <s v="E01125"/>
    <s v="Joshua Yang"/>
    <s v="Network Engineer"/>
    <x v="0"/>
    <s v="Manufacturing"/>
    <x v="1"/>
    <x v="1"/>
    <n v="34"/>
    <d v="2018-11-10T00:00:00"/>
    <x v="874"/>
    <n v="0"/>
    <x v="1"/>
    <s v="Shanghai"/>
    <s v=""/>
    <m/>
    <e v="#DIV/0!"/>
    <m/>
  </r>
  <r>
    <s v="E03795"/>
    <s v="Hazel Young"/>
    <s v="Sr. Manger"/>
    <x v="2"/>
    <s v="Speciality Products"/>
    <x v="0"/>
    <x v="0"/>
    <n v="30"/>
    <d v="2017-08-13T00:00:00"/>
    <x v="875"/>
    <n v="0.15"/>
    <x v="0"/>
    <s v="Austin"/>
    <s v=""/>
    <m/>
    <e v="#DIV/0!"/>
    <m/>
  </r>
  <r>
    <s v="E00508"/>
    <s v="Thomas Jung"/>
    <s v="Sr. Analyst"/>
    <x v="3"/>
    <s v="Research &amp; Development"/>
    <x v="1"/>
    <x v="1"/>
    <n v="50"/>
    <d v="2009-10-23T00:00:00"/>
    <x v="876"/>
    <n v="0"/>
    <x v="1"/>
    <s v="Shanghai"/>
    <s v=""/>
    <m/>
    <e v="#DIV/0!"/>
    <m/>
  </r>
  <r>
    <s v="E02047"/>
    <s v="Xavier Perez"/>
    <s v="Sr. Analyst"/>
    <x v="2"/>
    <s v="Manufacturing"/>
    <x v="1"/>
    <x v="3"/>
    <n v="51"/>
    <d v="1998-02-26T00:00:00"/>
    <x v="877"/>
    <n v="0"/>
    <x v="2"/>
    <s v="Rio de Janerio"/>
    <s v=""/>
    <m/>
    <e v="#DIV/0!"/>
    <m/>
  </r>
  <r>
    <s v="E01582"/>
    <s v="Elijah Coleman"/>
    <s v="Sr. Manger"/>
    <x v="2"/>
    <s v="Research &amp; Development"/>
    <x v="1"/>
    <x v="2"/>
    <n v="53"/>
    <d v="2014-10-19T00:00:00"/>
    <x v="878"/>
    <n v="0.11"/>
    <x v="0"/>
    <s v="Miami"/>
    <s v=""/>
    <m/>
    <e v="#DIV/0!"/>
    <m/>
  </r>
  <r>
    <s v="E02563"/>
    <s v="Clara Sanchez"/>
    <s v="Controls Engineer"/>
    <x v="5"/>
    <s v="Corporate"/>
    <x v="0"/>
    <x v="3"/>
    <n v="47"/>
    <d v="2018-10-02T00:00:00"/>
    <x v="879"/>
    <n v="0"/>
    <x v="2"/>
    <s v="Rio de Janerio"/>
    <s v=""/>
    <m/>
    <e v="#DIV/0!"/>
    <m/>
  </r>
  <r>
    <s v="E04872"/>
    <s v="Isaac Stewart"/>
    <s v="Director"/>
    <x v="6"/>
    <s v="Speciality Products"/>
    <x v="1"/>
    <x v="2"/>
    <n v="25"/>
    <d v="2020-08-15T00:00:00"/>
    <x v="880"/>
    <n v="0.26"/>
    <x v="0"/>
    <s v="Miami"/>
    <s v=""/>
    <m/>
    <e v="#DIV/0!"/>
    <m/>
  </r>
  <r>
    <s v="E03159"/>
    <s v="Claire Romero"/>
    <s v="Vice President"/>
    <x v="6"/>
    <s v="Manufacturing"/>
    <x v="0"/>
    <x v="3"/>
    <n v="37"/>
    <d v="2011-07-21T00:00:00"/>
    <x v="881"/>
    <n v="0.36"/>
    <x v="2"/>
    <s v="Manaus"/>
    <s v=""/>
    <m/>
    <e v="#DIV/0!"/>
    <m/>
  </r>
  <r>
    <s v="E01337"/>
    <s v="Andrew Coleman"/>
    <s v="Director"/>
    <x v="1"/>
    <s v="Corporate"/>
    <x v="1"/>
    <x v="2"/>
    <n v="41"/>
    <d v="2019-05-15T00:00:00"/>
    <x v="882"/>
    <n v="0.23"/>
    <x v="0"/>
    <s v="Miami"/>
    <s v=""/>
    <m/>
    <e v="#DIV/0!"/>
    <m/>
  </r>
  <r>
    <s v="E00102"/>
    <s v="Riley Rojas"/>
    <s v="Network Architect"/>
    <x v="0"/>
    <s v="Speciality Products"/>
    <x v="0"/>
    <x v="3"/>
    <n v="36"/>
    <d v="2021-01-21T00:00:00"/>
    <x v="883"/>
    <n v="0"/>
    <x v="2"/>
    <s v="Rio de Janerio"/>
    <s v=""/>
    <m/>
    <e v="#DIV/0!"/>
    <m/>
  </r>
  <r>
    <s v="E03637"/>
    <s v="Landon Thao"/>
    <s v="HRIS Analyst"/>
    <x v="4"/>
    <s v="Speciality Products"/>
    <x v="1"/>
    <x v="1"/>
    <n v="25"/>
    <d v="2021-01-21T00:00:00"/>
    <x v="884"/>
    <n v="0"/>
    <x v="0"/>
    <s v="Phoenix"/>
    <s v=""/>
    <m/>
    <e v="#DIV/0!"/>
    <m/>
  </r>
  <r>
    <s v="E03455"/>
    <s v="Hadley Ford"/>
    <s v="Systems Analyst"/>
    <x v="0"/>
    <s v="Research &amp; Development"/>
    <x v="0"/>
    <x v="2"/>
    <n v="52"/>
    <d v="2005-02-23T00:00:00"/>
    <x v="885"/>
    <n v="0"/>
    <x v="0"/>
    <s v="Chicago"/>
    <s v=""/>
    <m/>
    <e v="#DIV/0!"/>
    <m/>
  </r>
  <r>
    <s v="E03354"/>
    <s v="Austin Brown"/>
    <s v="Director"/>
    <x v="6"/>
    <s v="Research &amp; Development"/>
    <x v="1"/>
    <x v="2"/>
    <n v="48"/>
    <d v="2007-08-08T00:00:00"/>
    <x v="886"/>
    <n v="0.25"/>
    <x v="0"/>
    <s v="Phoenix"/>
    <s v=""/>
    <m/>
    <e v="#DIV/0!"/>
    <m/>
  </r>
  <r>
    <s v="E01225"/>
    <s v="Christian Fong"/>
    <s v="Manager"/>
    <x v="2"/>
    <s v="Research &amp; Development"/>
    <x v="1"/>
    <x v="1"/>
    <n v="49"/>
    <d v="2012-08-10T00:00:00"/>
    <x v="887"/>
    <n v="7.0000000000000007E-2"/>
    <x v="1"/>
    <s v="Beijing"/>
    <d v="2020-02-04T00:00:00"/>
    <m/>
    <e v="#DIV/0!"/>
    <m/>
  </r>
  <r>
    <s v="E01264"/>
    <s v="Hazel Alvarez"/>
    <s v="Business Partner"/>
    <x v="4"/>
    <s v="Research &amp; Development"/>
    <x v="0"/>
    <x v="3"/>
    <n v="62"/>
    <d v="2014-04-19T00:00:00"/>
    <x v="888"/>
    <n v="0"/>
    <x v="2"/>
    <s v="Sao Paulo"/>
    <s v=""/>
    <m/>
    <e v="#DIV/0!"/>
    <m/>
  </r>
  <r>
    <s v="E02274"/>
    <s v="Isabella Bailey"/>
    <s v="Network Administrator"/>
    <x v="0"/>
    <s v="Manufacturing"/>
    <x v="0"/>
    <x v="2"/>
    <n v="36"/>
    <d v="2010-08-23T00:00:00"/>
    <x v="889"/>
    <n v="0"/>
    <x v="0"/>
    <s v="Phoenix"/>
    <s v=""/>
    <m/>
    <e v="#DIV/0!"/>
    <m/>
  </r>
  <r>
    <s v="E02848"/>
    <s v="Lincoln Huynh"/>
    <s v="System Administrator "/>
    <x v="0"/>
    <s v="Research &amp; Development"/>
    <x v="1"/>
    <x v="1"/>
    <n v="55"/>
    <d v="2016-11-09T00:00:00"/>
    <x v="890"/>
    <n v="0"/>
    <x v="1"/>
    <s v="Chongqing"/>
    <s v=""/>
    <m/>
    <e v="#DIV/0!"/>
    <m/>
  </r>
  <r>
    <s v="E00480"/>
    <s v="Hadley Yee"/>
    <s v="Business Partner"/>
    <x v="4"/>
    <s v="Speciality Products"/>
    <x v="0"/>
    <x v="1"/>
    <n v="31"/>
    <d v="2018-03-12T00:00:00"/>
    <x v="891"/>
    <n v="0"/>
    <x v="0"/>
    <s v="Seattle"/>
    <s v=""/>
    <m/>
    <e v="#DIV/0!"/>
    <m/>
  </r>
  <r>
    <s v="E00203"/>
    <s v="Julia Doan"/>
    <s v="Business Partner"/>
    <x v="4"/>
    <s v="Speciality Products"/>
    <x v="0"/>
    <x v="1"/>
    <n v="53"/>
    <d v="2017-09-07T00:00:00"/>
    <x v="892"/>
    <n v="0"/>
    <x v="0"/>
    <s v="Columbus"/>
    <d v="2018-05-31T00:00:00"/>
    <m/>
    <e v="#DIV/0!"/>
    <m/>
  </r>
  <r>
    <s v="E00647"/>
    <s v="Dylan Ali"/>
    <s v="Sr. Manger"/>
    <x v="4"/>
    <s v="Speciality Products"/>
    <x v="1"/>
    <x v="1"/>
    <n v="27"/>
    <d v="2021-04-16T00:00:00"/>
    <x v="893"/>
    <n v="0.11"/>
    <x v="0"/>
    <s v="Phoenix"/>
    <s v=""/>
    <m/>
    <e v="#DIV/0!"/>
    <m/>
  </r>
  <r>
    <s v="E03296"/>
    <s v="Eloise Trinh"/>
    <s v="Solutions Architect"/>
    <x v="0"/>
    <s v="Speciality Products"/>
    <x v="0"/>
    <x v="1"/>
    <n v="39"/>
    <d v="2020-04-22T00:00:00"/>
    <x v="894"/>
    <n v="0"/>
    <x v="0"/>
    <s v="Miami"/>
    <s v=""/>
    <m/>
    <e v="#DIV/0!"/>
    <m/>
  </r>
  <r>
    <s v="E02453"/>
    <s v="Dylan Kumar"/>
    <s v="Sr. Analyst"/>
    <x v="6"/>
    <s v="Speciality Products"/>
    <x v="1"/>
    <x v="1"/>
    <n v="55"/>
    <d v="2006-07-11T00:00:00"/>
    <x v="895"/>
    <n v="0"/>
    <x v="1"/>
    <s v="Chongqing"/>
    <s v=""/>
    <m/>
    <e v="#DIV/0!"/>
    <m/>
  </r>
  <r>
    <s v="E00647"/>
    <s v="Emily Gupta"/>
    <s v="HRIS Analyst"/>
    <x v="4"/>
    <s v="Corporate"/>
    <x v="0"/>
    <x v="1"/>
    <n v="44"/>
    <d v="2006-02-23T00:00:00"/>
    <x v="896"/>
    <n v="0"/>
    <x v="0"/>
    <s v="Miami"/>
    <s v=""/>
    <m/>
    <e v="#DIV/0!"/>
    <m/>
  </r>
  <r>
    <s v="E02522"/>
    <s v="Silas Rivera"/>
    <s v="Vice President"/>
    <x v="2"/>
    <s v="Corporate"/>
    <x v="1"/>
    <x v="3"/>
    <n v="48"/>
    <d v="2000-02-28T00:00:00"/>
    <x v="897"/>
    <n v="0.3"/>
    <x v="0"/>
    <s v="Chicago"/>
    <s v=""/>
    <m/>
    <e v="#DIV/0!"/>
    <m/>
  </r>
  <r>
    <s v="E00459"/>
    <s v="Jackson Jordan"/>
    <s v="Business Partner"/>
    <x v="4"/>
    <s v="Research &amp; Development"/>
    <x v="1"/>
    <x v="0"/>
    <n v="48"/>
    <d v="2020-09-21T00:00:00"/>
    <x v="898"/>
    <n v="0"/>
    <x v="0"/>
    <s v="Phoenix"/>
    <s v=""/>
    <m/>
    <e v="#DIV/0!"/>
    <m/>
  </r>
  <r>
    <s v="E03007"/>
    <s v="Isaac Joseph"/>
    <s v="Analyst"/>
    <x v="2"/>
    <s v="Manufacturing"/>
    <x v="1"/>
    <x v="2"/>
    <n v="54"/>
    <d v="1998-09-24T00:00:00"/>
    <x v="899"/>
    <n v="0"/>
    <x v="0"/>
    <s v="Seattle"/>
    <s v=""/>
    <m/>
    <e v="#DIV/0!"/>
    <m/>
  </r>
  <r>
    <s v="E04035"/>
    <s v="Hailey Lai"/>
    <s v="Sr. Manger"/>
    <x v="1"/>
    <s v="Manufacturing"/>
    <x v="0"/>
    <x v="1"/>
    <n v="42"/>
    <d v="2011-03-18T00:00:00"/>
    <x v="900"/>
    <n v="0.12"/>
    <x v="1"/>
    <s v="Beijing"/>
    <s v=""/>
    <m/>
    <e v="#DIV/0!"/>
    <m/>
  </r>
  <r>
    <s v="E00952"/>
    <s v="Leilani Thao"/>
    <s v="Director"/>
    <x v="4"/>
    <s v="Speciality Products"/>
    <x v="0"/>
    <x v="1"/>
    <n v="38"/>
    <d v="2007-05-30T00:00:00"/>
    <x v="901"/>
    <n v="0.22"/>
    <x v="0"/>
    <s v="Seattle"/>
    <s v=""/>
    <m/>
    <e v="#DIV/0!"/>
    <m/>
  </r>
  <r>
    <s v="E03863"/>
    <s v="Madeline Watson"/>
    <s v="Account Representative"/>
    <x v="2"/>
    <s v="Research &amp; Development"/>
    <x v="0"/>
    <x v="0"/>
    <n v="40"/>
    <d v="2009-05-27T00:00:00"/>
    <x v="902"/>
    <n v="0"/>
    <x v="0"/>
    <s v="Miami"/>
    <d v="2021-08-14T00:00:00"/>
    <m/>
    <e v="#DIV/0!"/>
    <m/>
  </r>
  <r>
    <s v="E02710"/>
    <s v="Silas Huang"/>
    <s v="Engineering Manager"/>
    <x v="5"/>
    <s v="Research &amp; Development"/>
    <x v="1"/>
    <x v="1"/>
    <n v="57"/>
    <d v="1992-01-09T00:00:00"/>
    <x v="903"/>
    <n v="0.12"/>
    <x v="0"/>
    <s v="Miami"/>
    <s v=""/>
    <m/>
    <e v="#DIV/0!"/>
    <m/>
  </r>
  <r>
    <s v="E01895"/>
    <s v="Peyton Walker"/>
    <s v="Analyst"/>
    <x v="6"/>
    <s v="Research &amp; Development"/>
    <x v="0"/>
    <x v="2"/>
    <n v="43"/>
    <d v="2019-07-13T00:00:00"/>
    <x v="904"/>
    <n v="0"/>
    <x v="0"/>
    <s v="Miami"/>
    <s v=""/>
    <m/>
    <e v="#DIV/0!"/>
    <m/>
  </r>
  <r>
    <s v="E01339"/>
    <s v="Jeremiah Hernandez"/>
    <s v="Network Engineer"/>
    <x v="0"/>
    <s v="Manufacturing"/>
    <x v="1"/>
    <x v="3"/>
    <n v="26"/>
    <d v="2019-04-14T00:00:00"/>
    <x v="905"/>
    <n v="0"/>
    <x v="0"/>
    <s v="Columbus"/>
    <d v="2021-01-15T00:00:00"/>
    <m/>
    <e v="#DIV/0!"/>
    <m/>
  </r>
  <r>
    <s v="E02938"/>
    <s v="Jace Washington"/>
    <s v="Manager"/>
    <x v="3"/>
    <s v="Research &amp; Development"/>
    <x v="1"/>
    <x v="2"/>
    <n v="44"/>
    <d v="2002-02-09T00:00:00"/>
    <x v="906"/>
    <n v="0.06"/>
    <x v="0"/>
    <s v="Phoenix"/>
    <s v=""/>
    <m/>
    <e v="#DIV/0!"/>
    <m/>
  </r>
  <r>
    <s v="E03379"/>
    <s v="Landon Kim"/>
    <s v="Manager"/>
    <x v="4"/>
    <s v="Speciality Products"/>
    <x v="1"/>
    <x v="1"/>
    <n v="50"/>
    <d v="2012-03-15T00:00:00"/>
    <x v="907"/>
    <n v="0.08"/>
    <x v="0"/>
    <s v="Phoenix"/>
    <s v=""/>
    <m/>
    <e v="#DIV/0!"/>
    <m/>
  </r>
  <r>
    <s v="E02153"/>
    <s v="Peyton Vasquez"/>
    <s v="Analyst"/>
    <x v="3"/>
    <s v="Corporate"/>
    <x v="0"/>
    <x v="3"/>
    <n v="26"/>
    <d v="2019-01-24T00:00:00"/>
    <x v="908"/>
    <n v="0"/>
    <x v="0"/>
    <s v="Phoenix"/>
    <s v=""/>
    <m/>
    <e v="#DIV/0!"/>
    <m/>
  </r>
  <r>
    <s v="E00994"/>
    <s v="Charlotte Baker"/>
    <s v="Analyst II"/>
    <x v="2"/>
    <s v="Manufacturing"/>
    <x v="0"/>
    <x v="2"/>
    <n v="29"/>
    <d v="2016-11-17T00:00:00"/>
    <x v="909"/>
    <n v="0"/>
    <x v="0"/>
    <s v="Austin"/>
    <s v=""/>
    <m/>
    <e v="#DIV/0!"/>
    <m/>
  </r>
  <r>
    <s v="E00943"/>
    <s v="Elena Mendoza"/>
    <s v="Director"/>
    <x v="2"/>
    <s v="Speciality Products"/>
    <x v="0"/>
    <x v="3"/>
    <n v="27"/>
    <d v="2018-10-24T00:00:00"/>
    <x v="910"/>
    <n v="0.28999999999999998"/>
    <x v="2"/>
    <s v="Sao Paulo"/>
    <s v=""/>
    <m/>
    <e v="#DIV/0!"/>
    <m/>
  </r>
  <r>
    <s v="E00869"/>
    <s v="Nova Lin"/>
    <s v="Cloud Infrastructure Architect"/>
    <x v="0"/>
    <s v="Manufacturing"/>
    <x v="0"/>
    <x v="1"/>
    <n v="33"/>
    <d v="2017-10-21T00:00:00"/>
    <x v="911"/>
    <n v="0"/>
    <x v="0"/>
    <s v="Columbus"/>
    <s v=""/>
    <m/>
    <e v="#DIV/0!"/>
    <m/>
  </r>
  <r>
    <s v="E03457"/>
    <s v="Ivy Desai"/>
    <s v="Controls Engineer"/>
    <x v="5"/>
    <s v="Research &amp; Development"/>
    <x v="0"/>
    <x v="1"/>
    <n v="59"/>
    <d v="2001-04-09T00:00:00"/>
    <x v="912"/>
    <n v="0"/>
    <x v="1"/>
    <s v="Shanghai"/>
    <s v=""/>
    <m/>
    <e v="#DIV/0!"/>
    <m/>
  </r>
  <r>
    <s v="E02193"/>
    <s v="Josephine Acosta"/>
    <s v="Director"/>
    <x v="4"/>
    <s v="Speciality Products"/>
    <x v="0"/>
    <x v="3"/>
    <n v="40"/>
    <d v="2020-09-20T00:00:00"/>
    <x v="913"/>
    <n v="0.17"/>
    <x v="2"/>
    <s v="Manaus"/>
    <s v=""/>
    <m/>
    <e v="#DIV/0!"/>
    <m/>
  </r>
  <r>
    <s v="E00577"/>
    <s v="Nora Nunez"/>
    <s v="Analyst II"/>
    <x v="1"/>
    <s v="Research &amp; Development"/>
    <x v="0"/>
    <x v="3"/>
    <n v="45"/>
    <d v="2012-08-06T00:00:00"/>
    <x v="914"/>
    <n v="0"/>
    <x v="2"/>
    <s v="Sao Paulo"/>
    <s v=""/>
    <m/>
    <e v="#DIV/0!"/>
    <m/>
  </r>
  <r>
    <s v="E00538"/>
    <s v="Caleb Xiong"/>
    <s v="Sr. Account Representative"/>
    <x v="2"/>
    <s v="Corporate"/>
    <x v="1"/>
    <x v="1"/>
    <n v="38"/>
    <d v="2011-11-28T00:00:00"/>
    <x v="915"/>
    <n v="0"/>
    <x v="0"/>
    <s v="Chicago"/>
    <s v=""/>
    <m/>
    <e v="#DIV/0!"/>
    <m/>
  </r>
  <r>
    <s v="E01415"/>
    <s v="Henry Green"/>
    <s v="Sr. Account Representative"/>
    <x v="2"/>
    <s v="Speciality Products"/>
    <x v="1"/>
    <x v="2"/>
    <n v="32"/>
    <d v="2020-02-03T00:00:00"/>
    <x v="916"/>
    <n v="0"/>
    <x v="0"/>
    <s v="Phoenix"/>
    <s v=""/>
    <m/>
    <e v="#DIV/0!"/>
    <m/>
  </r>
  <r>
    <s v="E00717"/>
    <s v="Madelyn Chan"/>
    <s v="Manager"/>
    <x v="2"/>
    <s v="Speciality Products"/>
    <x v="0"/>
    <x v="1"/>
    <n v="64"/>
    <d v="2003-05-21T00:00:00"/>
    <x v="917"/>
    <n v="0.05"/>
    <x v="0"/>
    <s v="Phoenix"/>
    <s v=""/>
    <m/>
    <e v="#DIV/0!"/>
    <m/>
  </r>
  <r>
    <s v="E00225"/>
    <s v="Angel Delgado"/>
    <s v="Director"/>
    <x v="1"/>
    <s v="Corporate"/>
    <x v="1"/>
    <x v="3"/>
    <n v="31"/>
    <d v="2017-08-10T00:00:00"/>
    <x v="918"/>
    <n v="0.28000000000000003"/>
    <x v="0"/>
    <s v="Seattle"/>
    <s v=""/>
    <m/>
    <e v="#DIV/0!"/>
    <m/>
  </r>
  <r>
    <s v="E02889"/>
    <s v="Mia Herrera"/>
    <s v="Director"/>
    <x v="6"/>
    <s v="Research &amp; Development"/>
    <x v="0"/>
    <x v="3"/>
    <n v="43"/>
    <d v="2014-10-16T00:00:00"/>
    <x v="919"/>
    <n v="0.23"/>
    <x v="2"/>
    <s v="Manaus"/>
    <s v=""/>
    <m/>
    <e v="#DIV/0!"/>
    <m/>
  </r>
  <r>
    <s v="E04978"/>
    <s v="Peyton Harris"/>
    <s v="Enterprise Architect"/>
    <x v="0"/>
    <s v="Research &amp; Development"/>
    <x v="0"/>
    <x v="2"/>
    <n v="45"/>
    <d v="2009-04-05T00:00:00"/>
    <x v="920"/>
    <n v="0"/>
    <x v="0"/>
    <s v="Miami"/>
    <s v=""/>
    <m/>
    <e v="#DIV/0!"/>
    <m/>
  </r>
  <r>
    <s v="E04163"/>
    <s v="David Herrera"/>
    <s v="Engineering Manager"/>
    <x v="5"/>
    <s v="Speciality Products"/>
    <x v="1"/>
    <x v="3"/>
    <n v="32"/>
    <d v="2021-10-09T00:00:00"/>
    <x v="921"/>
    <n v="0.13"/>
    <x v="2"/>
    <s v="Rio de Janerio"/>
    <s v=""/>
    <m/>
    <e v="#DIV/0!"/>
    <m/>
  </r>
  <r>
    <s v="E01652"/>
    <s v="Avery Dominguez"/>
    <s v="Sr. Manger"/>
    <x v="2"/>
    <s v="Corporate"/>
    <x v="0"/>
    <x v="3"/>
    <n v="27"/>
    <d v="2019-09-13T00:00:00"/>
    <x v="922"/>
    <n v="0.13"/>
    <x v="2"/>
    <s v="Rio de Janerio"/>
    <s v=""/>
    <m/>
    <e v="#DIV/0!"/>
    <m/>
  </r>
  <r>
    <s v="E00880"/>
    <s v="Grace Carter"/>
    <s v="Sr. Manger"/>
    <x v="4"/>
    <s v="Speciality Products"/>
    <x v="0"/>
    <x v="0"/>
    <n v="25"/>
    <d v="2021-03-17T00:00:00"/>
    <x v="923"/>
    <n v="0.1"/>
    <x v="0"/>
    <s v="Austin"/>
    <s v=""/>
    <m/>
    <e v="#DIV/0!"/>
    <m/>
  </r>
  <r>
    <s v="E04335"/>
    <s v="Parker Allen"/>
    <s v="Sr. Analyst"/>
    <x v="2"/>
    <s v="Speciality Products"/>
    <x v="1"/>
    <x v="2"/>
    <n v="31"/>
    <d v="2018-08-13T00:00:00"/>
    <x v="924"/>
    <n v="0"/>
    <x v="0"/>
    <s v="Miami"/>
    <s v=""/>
    <m/>
    <e v="#DIV/0!"/>
    <m/>
  </r>
  <r>
    <s v="E01300"/>
    <s v="Sadie Lee"/>
    <s v="Sr. Manger"/>
    <x v="6"/>
    <s v="Corporate"/>
    <x v="0"/>
    <x v="1"/>
    <n v="65"/>
    <d v="2000-10-24T00:00:00"/>
    <x v="925"/>
    <n v="0.13"/>
    <x v="1"/>
    <s v="Chengdu"/>
    <s v=""/>
    <m/>
    <e v="#DIV/0!"/>
    <m/>
  </r>
  <r>
    <s v="E03102"/>
    <s v="Cooper Valdez"/>
    <s v="Manager"/>
    <x v="2"/>
    <s v="Corporate"/>
    <x v="1"/>
    <x v="3"/>
    <n v="50"/>
    <d v="2012-04-25T00:00:00"/>
    <x v="926"/>
    <n v="0.09"/>
    <x v="2"/>
    <s v="Sao Paulo"/>
    <s v=""/>
    <m/>
    <e v="#DIV/0!"/>
    <m/>
  </r>
  <r>
    <s v="E04089"/>
    <s v="Sebastian Fong"/>
    <s v="Sr. Manger"/>
    <x v="0"/>
    <s v="Manufacturing"/>
    <x v="1"/>
    <x v="1"/>
    <n v="46"/>
    <d v="2017-12-16T00:00:00"/>
    <x v="927"/>
    <n v="0.12"/>
    <x v="0"/>
    <s v="Austin"/>
    <s v=""/>
    <m/>
    <e v="#DIV/0!"/>
    <m/>
  </r>
  <r>
    <s v="E02059"/>
    <s v="Roman Munoz"/>
    <s v="Sr. Manger"/>
    <x v="2"/>
    <s v="Speciality Products"/>
    <x v="1"/>
    <x v="3"/>
    <n v="54"/>
    <d v="2011-10-20T00:00:00"/>
    <x v="928"/>
    <n v="0.12"/>
    <x v="0"/>
    <s v="Austin"/>
    <s v=""/>
    <m/>
    <e v="#DIV/0!"/>
    <m/>
  </r>
  <r>
    <s v="E03894"/>
    <s v="Charlotte Chang"/>
    <s v="Manager"/>
    <x v="2"/>
    <s v="Research &amp; Development"/>
    <x v="0"/>
    <x v="1"/>
    <n v="50"/>
    <d v="2000-05-07T00:00:00"/>
    <x v="929"/>
    <n v="7.0000000000000007E-2"/>
    <x v="0"/>
    <s v="Chicago"/>
    <s v=""/>
    <m/>
    <e v="#DIV/0!"/>
    <m/>
  </r>
  <r>
    <s v="E03106"/>
    <s v="Xavier Davis"/>
    <s v="Vice President"/>
    <x v="1"/>
    <s v="Corporate"/>
    <x v="1"/>
    <x v="2"/>
    <n v="36"/>
    <d v="2009-01-17T00:00:00"/>
    <x v="930"/>
    <n v="0.31"/>
    <x v="0"/>
    <s v="Seattle"/>
    <s v=""/>
    <m/>
    <e v="#DIV/0!"/>
    <m/>
  </r>
  <r>
    <s v="E01350"/>
    <s v="Natalie Carter"/>
    <s v="Director"/>
    <x v="1"/>
    <s v="Corporate"/>
    <x v="0"/>
    <x v="2"/>
    <n v="64"/>
    <d v="2012-12-21T00:00:00"/>
    <x v="931"/>
    <n v="0.24"/>
    <x v="0"/>
    <s v="Austin"/>
    <s v=""/>
    <m/>
    <e v="#DIV/0!"/>
    <m/>
  </r>
  <r>
    <s v="E02900"/>
    <s v="Elena Richardson"/>
    <s v="Manager"/>
    <x v="3"/>
    <s v="Manufacturing"/>
    <x v="0"/>
    <x v="2"/>
    <n v="34"/>
    <d v="2014-10-03T00:00:00"/>
    <x v="932"/>
    <n v="0.09"/>
    <x v="0"/>
    <s v="Columbus"/>
    <s v=""/>
    <m/>
    <e v="#DIV/0!"/>
    <m/>
  </r>
  <r>
    <s v="E02202"/>
    <s v="Emilia Bailey"/>
    <s v="Vice President"/>
    <x v="3"/>
    <s v="Speciality Products"/>
    <x v="0"/>
    <x v="2"/>
    <n v="41"/>
    <d v="2012-08-09T00:00:00"/>
    <x v="933"/>
    <n v="0.37"/>
    <x v="0"/>
    <s v="Austin"/>
    <s v=""/>
    <m/>
    <e v="#DIV/0!"/>
    <m/>
  </r>
  <r>
    <s v="E02696"/>
    <s v="Ryan Lu"/>
    <s v="Development Engineer"/>
    <x v="5"/>
    <s v="Speciality Products"/>
    <x v="1"/>
    <x v="1"/>
    <n v="25"/>
    <d v="2021-07-08T00:00:00"/>
    <x v="934"/>
    <n v="0"/>
    <x v="0"/>
    <s v="Columbus"/>
    <s v=""/>
    <m/>
    <e v="#DIV/0!"/>
    <m/>
  </r>
  <r>
    <s v="E01722"/>
    <s v="Asher Huynh"/>
    <s v="Manager"/>
    <x v="0"/>
    <s v="Manufacturing"/>
    <x v="1"/>
    <x v="1"/>
    <n v="45"/>
    <d v="2015-01-22T00:00:00"/>
    <x v="935"/>
    <n v="0.1"/>
    <x v="0"/>
    <s v="Phoenix"/>
    <s v=""/>
    <m/>
    <e v="#DIV/0!"/>
    <m/>
  </r>
  <r>
    <s v="E04562"/>
    <s v="Kinsley Martinez"/>
    <s v="Director"/>
    <x v="4"/>
    <s v="Speciality Products"/>
    <x v="0"/>
    <x v="3"/>
    <n v="52"/>
    <d v="1993-08-28T00:00:00"/>
    <x v="721"/>
    <n v="0.25"/>
    <x v="2"/>
    <s v="Sao Paulo"/>
    <s v=""/>
    <m/>
    <e v="#DIV/0!"/>
    <m/>
  </r>
  <r>
    <s v="E00640"/>
    <s v="Paisley Bryant"/>
    <s v="Cloud Infrastructure Architect"/>
    <x v="0"/>
    <s v="Manufacturing"/>
    <x v="0"/>
    <x v="0"/>
    <n v="37"/>
    <d v="2016-04-27T00:00:00"/>
    <x v="936"/>
    <n v="0"/>
    <x v="0"/>
    <s v="Chicago"/>
    <s v=""/>
    <m/>
    <e v="#DIV/0!"/>
    <m/>
  </r>
  <r>
    <s v="E02554"/>
    <s v="Joshua Ramirez"/>
    <s v="Vice President"/>
    <x v="4"/>
    <s v="Corporate"/>
    <x v="1"/>
    <x v="3"/>
    <n v="44"/>
    <d v="2007-09-10T00:00:00"/>
    <x v="937"/>
    <n v="0.33"/>
    <x v="2"/>
    <s v="Sao Paulo"/>
    <s v=""/>
    <m/>
    <e v="#DIV/0!"/>
    <m/>
  </r>
  <r>
    <s v="E03412"/>
    <s v="Joshua Martin"/>
    <s v="Sr. Manger"/>
    <x v="4"/>
    <s v="Research &amp; Development"/>
    <x v="1"/>
    <x v="0"/>
    <n v="42"/>
    <d v="2003-10-20T00:00:00"/>
    <x v="938"/>
    <n v="0.14000000000000001"/>
    <x v="0"/>
    <s v="Phoenix"/>
    <s v=""/>
    <m/>
    <e v="#DIV/0!"/>
    <m/>
  </r>
  <r>
    <s v="E00646"/>
    <s v="Charles Moore"/>
    <s v="Analyst"/>
    <x v="3"/>
    <s v="Speciality Products"/>
    <x v="1"/>
    <x v="2"/>
    <n v="49"/>
    <d v="2011-12-17T00:00:00"/>
    <x v="939"/>
    <n v="0"/>
    <x v="0"/>
    <s v="Seattle"/>
    <s v=""/>
    <m/>
    <e v="#DIV/0!"/>
    <m/>
  </r>
  <r>
    <s v="E04670"/>
    <s v="Angel Do"/>
    <s v="IT Systems Architect"/>
    <x v="0"/>
    <s v="Speciality Products"/>
    <x v="1"/>
    <x v="1"/>
    <n v="34"/>
    <d v="2019-09-20T00:00:00"/>
    <x v="940"/>
    <n v="0"/>
    <x v="1"/>
    <s v="Beijing"/>
    <s v=""/>
    <m/>
    <e v="#DIV/0!"/>
    <m/>
  </r>
  <r>
    <s v="E03580"/>
    <s v="Maverick Medina"/>
    <s v="Analyst II"/>
    <x v="2"/>
    <s v="Manufacturing"/>
    <x v="1"/>
    <x v="3"/>
    <n v="39"/>
    <d v="2007-05-27T00:00:00"/>
    <x v="941"/>
    <n v="0"/>
    <x v="0"/>
    <s v="Seattle"/>
    <s v=""/>
    <m/>
    <e v="#DIV/0!"/>
    <m/>
  </r>
  <r>
    <s v="E00446"/>
    <s v="Isaac Han"/>
    <s v="Vice President"/>
    <x v="4"/>
    <s v="Speciality Products"/>
    <x v="1"/>
    <x v="1"/>
    <n v="31"/>
    <d v="2015-01-14T00:00:00"/>
    <x v="942"/>
    <n v="0.34"/>
    <x v="0"/>
    <s v="Phoenix"/>
    <s v=""/>
    <m/>
    <e v="#DIV/0!"/>
    <m/>
  </r>
  <r>
    <s v="E02363"/>
    <s v="Eliza Liang"/>
    <s v="Sr. Manger"/>
    <x v="4"/>
    <s v="Speciality Products"/>
    <x v="0"/>
    <x v="1"/>
    <n v="36"/>
    <d v="2010-03-11T00:00:00"/>
    <x v="943"/>
    <n v="0.13"/>
    <x v="1"/>
    <s v="Beijing"/>
    <s v=""/>
    <m/>
    <e v="#DIV/0!"/>
    <m/>
  </r>
  <r>
    <s v="E03718"/>
    <s v="Zoe Zhou"/>
    <s v="Manager"/>
    <x v="1"/>
    <s v="Corporate"/>
    <x v="0"/>
    <x v="1"/>
    <n v="61"/>
    <d v="2009-10-06T00:00:00"/>
    <x v="944"/>
    <n v="7.0000000000000007E-2"/>
    <x v="1"/>
    <s v="Beijing"/>
    <s v=""/>
    <m/>
    <e v="#DIV/0!"/>
    <m/>
  </r>
  <r>
    <s v="E01749"/>
    <s v="Nathan Lee"/>
    <s v="Analyst"/>
    <x v="3"/>
    <s v="Manufacturing"/>
    <x v="1"/>
    <x v="1"/>
    <n v="29"/>
    <d v="2016-08-20T00:00:00"/>
    <x v="945"/>
    <n v="0"/>
    <x v="0"/>
    <s v="Columbus"/>
    <s v=""/>
    <m/>
    <e v="#DIV/0!"/>
    <m/>
  </r>
  <r>
    <s v="E02888"/>
    <s v="Elijah Ramos"/>
    <s v="Sr. Manger"/>
    <x v="0"/>
    <s v="Speciality Products"/>
    <x v="1"/>
    <x v="3"/>
    <n v="33"/>
    <d v="2012-12-24T00:00:00"/>
    <x v="946"/>
    <n v="0.1"/>
    <x v="2"/>
    <s v="Rio de Janerio"/>
    <s v=""/>
    <m/>
    <e v="#DIV/0!"/>
    <m/>
  </r>
  <r>
    <s v="E01338"/>
    <s v="Jaxson Coleman"/>
    <s v="Manager"/>
    <x v="1"/>
    <s v="Manufacturing"/>
    <x v="1"/>
    <x v="2"/>
    <n v="32"/>
    <d v="2020-04-15T00:00:00"/>
    <x v="947"/>
    <n v="0.09"/>
    <x v="0"/>
    <s v="Miami"/>
    <s v=""/>
    <m/>
    <e v="#DIV/0!"/>
    <m/>
  </r>
  <r>
    <s v="E03000"/>
    <s v="Hailey Hong"/>
    <s v="Account Representative"/>
    <x v="2"/>
    <s v="Research &amp; Development"/>
    <x v="0"/>
    <x v="1"/>
    <n v="33"/>
    <d v="2021-01-22T00:00:00"/>
    <x v="948"/>
    <n v="0"/>
    <x v="0"/>
    <s v="Chicago"/>
    <s v=""/>
    <m/>
    <e v="#DIV/0!"/>
    <m/>
  </r>
  <r>
    <s v="E01611"/>
    <s v="Gabriella Zhu"/>
    <s v="Computer Systems Manager"/>
    <x v="0"/>
    <s v="Speciality Products"/>
    <x v="0"/>
    <x v="1"/>
    <n v="36"/>
    <d v="2014-11-29T00:00:00"/>
    <x v="949"/>
    <n v="0.08"/>
    <x v="1"/>
    <s v="Chongqing"/>
    <s v=""/>
    <m/>
    <e v="#DIV/0!"/>
    <m/>
  </r>
  <r>
    <s v="E02684"/>
    <s v="Aaron Maldonado"/>
    <s v="Analyst II"/>
    <x v="1"/>
    <s v="Manufacturing"/>
    <x v="1"/>
    <x v="3"/>
    <n v="39"/>
    <d v="2008-09-17T00:00:00"/>
    <x v="950"/>
    <n v="0"/>
    <x v="0"/>
    <s v="Seattle"/>
    <s v=""/>
    <m/>
    <e v="#DIV/0!"/>
    <m/>
  </r>
  <r>
    <s v="E02561"/>
    <s v="Samantha Vargas"/>
    <s v="Director"/>
    <x v="4"/>
    <s v="Corporate"/>
    <x v="0"/>
    <x v="3"/>
    <n v="53"/>
    <d v="2006-07-21T00:00:00"/>
    <x v="951"/>
    <n v="0.21"/>
    <x v="2"/>
    <s v="Sao Paulo"/>
    <s v=""/>
    <m/>
    <e v="#DIV/0!"/>
    <m/>
  </r>
  <r>
    <s v="E03168"/>
    <s v="Nora Le"/>
    <s v="Sr. Manger"/>
    <x v="0"/>
    <s v="Manufacturing"/>
    <x v="0"/>
    <x v="1"/>
    <n v="53"/>
    <d v="1997-04-12T00:00:00"/>
    <x v="952"/>
    <n v="0.1"/>
    <x v="0"/>
    <s v="Seattle"/>
    <s v=""/>
    <m/>
    <e v="#DIV/0!"/>
    <m/>
  </r>
  <r>
    <s v="E00758"/>
    <s v="Alice Roberts"/>
    <s v="Director"/>
    <x v="4"/>
    <s v="Manufacturing"/>
    <x v="0"/>
    <x v="2"/>
    <n v="54"/>
    <d v="1994-09-26T00:00:00"/>
    <x v="953"/>
    <n v="0.17"/>
    <x v="0"/>
    <s v="Miami"/>
    <d v="2004-05-24T00:00:00"/>
    <m/>
    <e v="#DIV/0!"/>
    <m/>
  </r>
  <r>
    <s v="E03691"/>
    <s v="Colton Garcia"/>
    <s v="Solutions Architect"/>
    <x v="0"/>
    <s v="Speciality Products"/>
    <x v="1"/>
    <x v="3"/>
    <n v="55"/>
    <d v="1993-11-17T00:00:00"/>
    <x v="954"/>
    <n v="0"/>
    <x v="0"/>
    <s v="Miami"/>
    <s v=""/>
    <m/>
    <e v="#DIV/0!"/>
    <m/>
  </r>
  <r>
    <s v="E01488"/>
    <s v="Stella Lai"/>
    <s v="Sr. Analyst"/>
    <x v="3"/>
    <s v="Manufacturing"/>
    <x v="0"/>
    <x v="1"/>
    <n v="44"/>
    <d v="2021-04-28T00:00:00"/>
    <x v="955"/>
    <n v="0"/>
    <x v="0"/>
    <s v="Miami"/>
    <s v=""/>
    <m/>
    <e v="#DIV/0!"/>
    <m/>
  </r>
  <r>
    <s v="E04415"/>
    <s v="Leonardo Luong"/>
    <s v="Manager"/>
    <x v="1"/>
    <s v="Manufacturing"/>
    <x v="1"/>
    <x v="1"/>
    <n v="52"/>
    <d v="1999-12-29T00:00:00"/>
    <x v="956"/>
    <n v="7.0000000000000007E-2"/>
    <x v="0"/>
    <s v="Phoenix"/>
    <s v=""/>
    <m/>
    <e v="#DIV/0!"/>
    <m/>
  </r>
  <r>
    <s v="E03278"/>
    <s v="Nicholas Wong"/>
    <s v="Director"/>
    <x v="2"/>
    <s v="Research &amp; Development"/>
    <x v="1"/>
    <x v="1"/>
    <n v="27"/>
    <d v="2019-11-07T00:00:00"/>
    <x v="957"/>
    <n v="0.28999999999999998"/>
    <x v="0"/>
    <s v="Columbus"/>
    <s v=""/>
    <m/>
    <e v="#DIV/0!"/>
    <m/>
  </r>
  <r>
    <s v="E00282"/>
    <s v="Jeremiah Castillo"/>
    <s v="Analyst II"/>
    <x v="3"/>
    <s v="Research &amp; Development"/>
    <x v="1"/>
    <x v="3"/>
    <n v="58"/>
    <d v="2006-04-12T00:00:00"/>
    <x v="958"/>
    <n v="0"/>
    <x v="0"/>
    <s v="Columbus"/>
    <s v=""/>
    <m/>
    <e v="#DIV/0!"/>
    <m/>
  </r>
  <r>
    <s v="E03305"/>
    <s v="Cooper Jiang"/>
    <s v="Analyst II"/>
    <x v="3"/>
    <s v="Corporate"/>
    <x v="1"/>
    <x v="1"/>
    <n v="49"/>
    <d v="2019-07-25T00:00:00"/>
    <x v="959"/>
    <n v="0"/>
    <x v="1"/>
    <s v="Chongqing"/>
    <d v="2021-03-02T00:00:00"/>
    <m/>
    <e v="#DIV/0!"/>
    <m/>
  </r>
  <r>
    <s v="E00559"/>
    <s v="Penelope Silva"/>
    <s v="Network Architect"/>
    <x v="0"/>
    <s v="Speciality Products"/>
    <x v="0"/>
    <x v="3"/>
    <n v="36"/>
    <d v="2016-11-03T00:00:00"/>
    <x v="960"/>
    <n v="0"/>
    <x v="0"/>
    <s v="Columbus"/>
    <s v=""/>
    <m/>
    <e v="#DIV/0!"/>
    <m/>
  </r>
  <r>
    <s v="E02558"/>
    <s v="Jose Richardson"/>
    <s v="Director"/>
    <x v="6"/>
    <s v="Research &amp; Development"/>
    <x v="1"/>
    <x v="2"/>
    <n v="26"/>
    <d v="2019-10-15T00:00:00"/>
    <x v="961"/>
    <n v="0.2"/>
    <x v="0"/>
    <s v="Miami"/>
    <s v=""/>
    <m/>
    <e v="#DIV/0!"/>
    <m/>
  </r>
  <r>
    <s v="E00956"/>
    <s v="Eleanor Chau"/>
    <s v="Development Engineer"/>
    <x v="5"/>
    <s v="Research &amp; Development"/>
    <x v="0"/>
    <x v="1"/>
    <n v="37"/>
    <d v="2020-03-08T00:00:00"/>
    <x v="962"/>
    <n v="0"/>
    <x v="0"/>
    <s v="Phoenix"/>
    <s v=""/>
    <m/>
    <e v="#DIV/0!"/>
    <m/>
  </r>
  <r>
    <s v="E03858"/>
    <s v="John Cho"/>
    <s v="Director"/>
    <x v="4"/>
    <s v="Speciality Products"/>
    <x v="1"/>
    <x v="1"/>
    <n v="47"/>
    <d v="2019-11-03T00:00:00"/>
    <x v="963"/>
    <n v="0.21"/>
    <x v="1"/>
    <s v="Chengdu"/>
    <s v=""/>
    <m/>
    <e v="#DIV/0!"/>
    <m/>
  </r>
  <r>
    <s v="E02221"/>
    <s v="Julian Delgado"/>
    <s v="Systems Analyst"/>
    <x v="0"/>
    <s v="Speciality Products"/>
    <x v="1"/>
    <x v="3"/>
    <n v="29"/>
    <d v="2016-05-19T00:00:00"/>
    <x v="964"/>
    <n v="0"/>
    <x v="2"/>
    <s v="Rio de Janerio"/>
    <s v=""/>
    <m/>
    <e v="#DIV/0!"/>
    <m/>
  </r>
  <r>
    <s v="E00126"/>
    <s v="Isabella Scott"/>
    <s v="Network Administrator"/>
    <x v="0"/>
    <s v="Research &amp; Development"/>
    <x v="0"/>
    <x v="2"/>
    <n v="58"/>
    <d v="2016-04-26T00:00:00"/>
    <x v="965"/>
    <n v="0"/>
    <x v="0"/>
    <s v="Phoenix"/>
    <s v=""/>
    <m/>
    <e v="#DIV/0!"/>
    <m/>
  </r>
  <r>
    <s v="E02627"/>
    <s v="Parker Avila"/>
    <s v="Analyst II"/>
    <x v="6"/>
    <s v="Manufacturing"/>
    <x v="1"/>
    <x v="3"/>
    <n v="47"/>
    <d v="2005-11-28T00:00:00"/>
    <x v="966"/>
    <n v="0"/>
    <x v="2"/>
    <s v="Manaus"/>
    <s v=""/>
    <m/>
    <e v="#DIV/0!"/>
    <m/>
  </r>
  <r>
    <s v="E03778"/>
    <s v="Luke Vu"/>
    <s v="Sr. Manger"/>
    <x v="6"/>
    <s v="Speciality Products"/>
    <x v="1"/>
    <x v="1"/>
    <n v="52"/>
    <d v="2018-06-04T00:00:00"/>
    <x v="967"/>
    <n v="0.1"/>
    <x v="1"/>
    <s v="Shanghai"/>
    <s v=""/>
    <m/>
    <e v="#DIV/0!"/>
    <m/>
  </r>
  <r>
    <s v="E00481"/>
    <s v="Jameson Nelson"/>
    <s v="Network Architect"/>
    <x v="0"/>
    <s v="Research &amp; Development"/>
    <x v="1"/>
    <x v="2"/>
    <n v="61"/>
    <d v="2016-03-08T00:00:00"/>
    <x v="968"/>
    <n v="0"/>
    <x v="0"/>
    <s v="Columbus"/>
    <s v=""/>
    <m/>
    <e v="#DIV/0!"/>
    <m/>
  </r>
  <r>
    <s v="E02833"/>
    <s v="Adrian Fernandez"/>
    <s v="Systems Analyst"/>
    <x v="0"/>
    <s v="Research &amp; Development"/>
    <x v="1"/>
    <x v="3"/>
    <n v="45"/>
    <d v="2001-08-23T00:00:00"/>
    <x v="969"/>
    <n v="0"/>
    <x v="0"/>
    <s v="Columbus"/>
    <s v=""/>
    <m/>
    <e v="#DIV/0!"/>
    <m/>
  </r>
  <r>
    <s v="E03902"/>
    <s v="Madison Hunter"/>
    <s v="Network Administrator"/>
    <x v="0"/>
    <s v="Corporate"/>
    <x v="0"/>
    <x v="2"/>
    <n v="40"/>
    <d v="2012-02-05T00:00:00"/>
    <x v="970"/>
    <n v="0"/>
    <x v="0"/>
    <s v="Columbus"/>
    <s v=""/>
    <m/>
    <e v="#DIV/0!"/>
    <m/>
  </r>
  <r>
    <s v="E02310"/>
    <s v="Jordan Phillips"/>
    <s v="Vice President"/>
    <x v="4"/>
    <s v="Corporate"/>
    <x v="1"/>
    <x v="0"/>
    <n v="45"/>
    <d v="2010-12-12T00:00:00"/>
    <x v="971"/>
    <n v="0.32"/>
    <x v="0"/>
    <s v="Columbus"/>
    <s v=""/>
    <m/>
    <e v="#DIV/0!"/>
    <m/>
  </r>
  <r>
    <s v="E02661"/>
    <s v="Maya Chan"/>
    <s v="Controls Engineer"/>
    <x v="5"/>
    <s v="Speciality Products"/>
    <x v="0"/>
    <x v="1"/>
    <n v="37"/>
    <d v="2013-02-13T00:00:00"/>
    <x v="972"/>
    <n v="0"/>
    <x v="1"/>
    <s v="Beijing"/>
    <s v=""/>
    <m/>
    <e v="#DIV/0!"/>
    <m/>
  </r>
  <r>
    <s v="E00836"/>
    <s v="Wesley King"/>
    <s v="Manager"/>
    <x v="3"/>
    <s v="Manufacturing"/>
    <x v="1"/>
    <x v="2"/>
    <n v="57"/>
    <d v="2019-01-19T00:00:00"/>
    <x v="973"/>
    <n v="0.05"/>
    <x v="0"/>
    <s v="Chicago"/>
    <s v=""/>
    <m/>
    <e v="#DIV/0!"/>
    <m/>
  </r>
  <r>
    <s v="E00682"/>
    <s v="Sofia Fernandez"/>
    <s v="Manager"/>
    <x v="3"/>
    <s v="Manufacturing"/>
    <x v="0"/>
    <x v="3"/>
    <n v="44"/>
    <d v="2005-10-17T00:00:00"/>
    <x v="974"/>
    <n v="0.1"/>
    <x v="0"/>
    <s v="Phoenix"/>
    <s v=""/>
    <m/>
    <e v="#DIV/0!"/>
    <m/>
  </r>
  <r>
    <s v="E00287"/>
    <s v="Maverick Figueroa"/>
    <s v="IT Systems Architect"/>
    <x v="0"/>
    <s v="Corporate"/>
    <x v="1"/>
    <x v="3"/>
    <n v="48"/>
    <d v="2008-07-06T00:00:00"/>
    <x v="975"/>
    <n v="0"/>
    <x v="0"/>
    <s v="Chicago"/>
    <s v=""/>
    <m/>
    <e v="#DIV/0!"/>
    <m/>
  </r>
  <r>
    <s v="E00785"/>
    <s v="Hannah Hoang"/>
    <s v="Manager"/>
    <x v="3"/>
    <s v="Speciality Products"/>
    <x v="0"/>
    <x v="1"/>
    <n v="25"/>
    <d v="2021-12-15T00:00:00"/>
    <x v="976"/>
    <n v="0.06"/>
    <x v="1"/>
    <s v="Chengdu"/>
    <s v=""/>
    <m/>
    <e v="#DIV/0!"/>
    <m/>
  </r>
  <r>
    <s v="E04598"/>
    <s v="Violet Garcia"/>
    <s v="Sr. Analyst"/>
    <x v="6"/>
    <s v="Speciality Products"/>
    <x v="0"/>
    <x v="3"/>
    <n v="35"/>
    <d v="2017-01-10T00:00:00"/>
    <x v="977"/>
    <n v="0"/>
    <x v="0"/>
    <s v="Austin"/>
    <s v=""/>
    <m/>
    <e v="#DIV/0!"/>
    <m/>
  </r>
  <r>
    <s v="E03247"/>
    <s v="Aaliyah Mai"/>
    <s v="Vice President"/>
    <x v="0"/>
    <s v="Speciality Products"/>
    <x v="0"/>
    <x v="1"/>
    <n v="57"/>
    <d v="2016-11-11T00:00:00"/>
    <x v="978"/>
    <n v="0.33"/>
    <x v="0"/>
    <s v="Phoenix"/>
    <d v="2017-03-26T00:00:00"/>
    <m/>
    <e v="#DIV/0!"/>
    <m/>
  </r>
  <r>
    <s v="E02703"/>
    <s v="Austin Vang"/>
    <s v="Manager"/>
    <x v="6"/>
    <s v="Speciality Products"/>
    <x v="1"/>
    <x v="1"/>
    <n v="49"/>
    <d v="2018-05-20T00:00:00"/>
    <x v="979"/>
    <n v="0.09"/>
    <x v="1"/>
    <s v="Beijing"/>
    <d v="2019-03-14T00:00:00"/>
    <m/>
    <e v="#DIV/0!"/>
    <m/>
  </r>
  <r>
    <s v="E02191"/>
    <s v="Maria Sun"/>
    <s v="Director"/>
    <x v="2"/>
    <s v="Corporate"/>
    <x v="0"/>
    <x v="1"/>
    <n v="25"/>
    <d v="2021-12-19T00:00:00"/>
    <x v="980"/>
    <n v="0.23"/>
    <x v="1"/>
    <s v="Chengdu"/>
    <s v=""/>
    <m/>
    <e v="#DIV/0!"/>
    <m/>
  </r>
  <r>
    <s v="E00156"/>
    <s v="Madelyn Scott"/>
    <s v="Sr. Manger"/>
    <x v="0"/>
    <s v="Research &amp; Development"/>
    <x v="0"/>
    <x v="2"/>
    <n v="46"/>
    <d v="2002-01-09T00:00:00"/>
    <x v="981"/>
    <n v="0.14000000000000001"/>
    <x v="0"/>
    <s v="Phoenix"/>
    <s v=""/>
    <m/>
    <e v="#DIV/0!"/>
    <m/>
  </r>
  <r>
    <s v="E03349"/>
    <s v="Dylan Chin"/>
    <s v="Director"/>
    <x v="1"/>
    <s v="Corporate"/>
    <x v="1"/>
    <x v="1"/>
    <n v="60"/>
    <d v="2017-06-05T00:00:00"/>
    <x v="982"/>
    <n v="0.18"/>
    <x v="0"/>
    <s v="Miami"/>
    <s v=""/>
    <m/>
    <e v="#DIV/0!"/>
    <m/>
  </r>
  <r>
    <s v="E04032"/>
    <s v="Emery Zhang"/>
    <s v="Field Engineer"/>
    <x v="5"/>
    <s v="Corporate"/>
    <x v="0"/>
    <x v="1"/>
    <n v="45"/>
    <d v="2012-02-28T00:00:00"/>
    <x v="983"/>
    <n v="0"/>
    <x v="1"/>
    <s v="Beijing"/>
    <s v=""/>
    <m/>
    <e v="#DIV/0!"/>
    <m/>
  </r>
  <r>
    <s v="E00005"/>
    <s v="Riley Washington"/>
    <s v="Director"/>
    <x v="2"/>
    <s v="Speciality Products"/>
    <x v="0"/>
    <x v="2"/>
    <n v="39"/>
    <d v="2007-04-29T00:00:00"/>
    <x v="984"/>
    <n v="0.23"/>
    <x v="0"/>
    <s v="Phoenix"/>
    <s v=""/>
    <m/>
    <e v="#DIV/0!"/>
    <m/>
  </r>
  <r>
    <s v="E04354"/>
    <s v="Raelynn Rios"/>
    <s v="Vice President"/>
    <x v="2"/>
    <s v="Manufacturing"/>
    <x v="0"/>
    <x v="3"/>
    <n v="43"/>
    <d v="2016-08-21T00:00:00"/>
    <x v="985"/>
    <n v="0.35"/>
    <x v="0"/>
    <s v="Columbus"/>
    <s v=""/>
    <m/>
    <e v="#DIV/0!"/>
    <m/>
  </r>
  <r>
    <s v="E01578"/>
    <s v="Anthony Hong"/>
    <s v="Sr. Manger"/>
    <x v="0"/>
    <s v="Research &amp; Development"/>
    <x v="1"/>
    <x v="1"/>
    <n v="37"/>
    <d v="2010-11-29T00:00:00"/>
    <x v="986"/>
    <n v="0.11"/>
    <x v="0"/>
    <s v="Columbus"/>
    <s v=""/>
    <m/>
    <e v="#DIV/0!"/>
    <m/>
  </r>
  <r>
    <s v="E03430"/>
    <s v="Leo Herrera"/>
    <s v="Sr. Business Partner"/>
    <x v="4"/>
    <s v="Research &amp; Development"/>
    <x v="1"/>
    <x v="3"/>
    <n v="48"/>
    <d v="1998-04-22T00:00:00"/>
    <x v="987"/>
    <n v="0"/>
    <x v="2"/>
    <s v="Manaus"/>
    <d v="2004-11-27T00:00:00"/>
    <m/>
    <e v="#DIV/0!"/>
    <m/>
  </r>
  <r>
    <s v="E03058"/>
    <s v="Robert Wright"/>
    <s v="Technical Architect"/>
    <x v="0"/>
    <s v="Manufacturing"/>
    <x v="1"/>
    <x v="2"/>
    <n v="30"/>
    <d v="2015-06-14T00:00:00"/>
    <x v="988"/>
    <n v="0"/>
    <x v="0"/>
    <s v="Chicago"/>
    <s v=""/>
    <m/>
    <e v="#DIV/0!"/>
    <m/>
  </r>
  <r>
    <s v="E04762"/>
    <s v="Audrey Richardson"/>
    <s v="Director"/>
    <x v="0"/>
    <s v="Manufacturing"/>
    <x v="0"/>
    <x v="2"/>
    <n v="46"/>
    <d v="2018-10-06T00:00:00"/>
    <x v="989"/>
    <n v="0.17"/>
    <x v="0"/>
    <s v="Chicago"/>
    <s v=""/>
    <m/>
    <e v="#DIV/0!"/>
    <m/>
  </r>
  <r>
    <s v="E01148"/>
    <s v="Scarlett Kumar"/>
    <s v="Systems Analyst"/>
    <x v="0"/>
    <s v="Corporate"/>
    <x v="0"/>
    <x v="1"/>
    <n v="55"/>
    <d v="2009-01-07T00:00:00"/>
    <x v="990"/>
    <n v="0"/>
    <x v="0"/>
    <s v="Columbus"/>
    <s v=""/>
    <m/>
    <e v="#DIV/0!"/>
    <m/>
  </r>
  <r>
    <s v="E03094"/>
    <s v="Wesley Young"/>
    <s v="Sr. Analyst"/>
    <x v="6"/>
    <s v="Speciality Products"/>
    <x v="1"/>
    <x v="2"/>
    <n v="33"/>
    <d v="2016-09-18T00:00:00"/>
    <x v="991"/>
    <n v="0"/>
    <x v="0"/>
    <s v="Columbus"/>
    <s v=""/>
    <m/>
    <e v="#DIV/0!"/>
    <m/>
  </r>
  <r>
    <s v="E01909"/>
    <s v="Lillian Khan"/>
    <s v="Analyst"/>
    <x v="1"/>
    <s v="Speciality Products"/>
    <x v="0"/>
    <x v="1"/>
    <n v="44"/>
    <d v="2010-05-31T00:00:00"/>
    <x v="992"/>
    <n v="0"/>
    <x v="1"/>
    <s v="Chengdu"/>
    <d v="2018-01-08T00:00:00"/>
    <m/>
    <e v="#DIV/0!"/>
    <m/>
  </r>
  <r>
    <s v="E04398"/>
    <s v="Oliver Yang"/>
    <s v="Director"/>
    <x v="6"/>
    <s v="Speciality Products"/>
    <x v="1"/>
    <x v="1"/>
    <n v="31"/>
    <d v="2019-06-10T00:00:00"/>
    <x v="993"/>
    <n v="0.15"/>
    <x v="0"/>
    <s v="Miami"/>
    <s v=""/>
    <m/>
    <e v="#DIV/0!"/>
    <m/>
  </r>
  <r>
    <s v="E02521"/>
    <s v="Lily Nguyen"/>
    <s v="Sr. Analyst"/>
    <x v="1"/>
    <s v="Speciality Products"/>
    <x v="0"/>
    <x v="1"/>
    <n v="33"/>
    <d v="2012-01-28T00:00:00"/>
    <x v="994"/>
    <n v="0"/>
    <x v="1"/>
    <s v="Chengdu"/>
    <s v=""/>
    <m/>
    <e v="#DIV/0!"/>
    <m/>
  </r>
  <r>
    <s v="E03545"/>
    <s v="Sofia Cheng"/>
    <s v="Vice President"/>
    <x v="3"/>
    <s v="Corporate"/>
    <x v="0"/>
    <x v="1"/>
    <n v="63"/>
    <d v="2020-07-26T00:00:00"/>
    <x v="995"/>
    <n v="0.31"/>
    <x v="0"/>
    <s v="Miami"/>
    <s v=""/>
    <m/>
    <e v="#DI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2BEB2-3985-44B7-B197-064BC4A9C80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7">
    <pivotField showAll="0"/>
    <pivotField showAll="0"/>
    <pivotField showAll="0"/>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axis="axisRow" showAll="0">
      <items count="4">
        <item x="2"/>
        <item x="1"/>
        <item x="0"/>
        <item t="default"/>
      </items>
    </pivotField>
    <pivotField showAll="0"/>
    <pivotField showAll="0"/>
    <pivotField showAll="0"/>
    <pivotField showAll="0"/>
    <pivotField showAll="0"/>
  </pivotFields>
  <rowFields count="1">
    <field x="11"/>
  </rowFields>
  <rowItems count="4">
    <i>
      <x/>
    </i>
    <i>
      <x v="1"/>
    </i>
    <i>
      <x v="2"/>
    </i>
    <i t="grand">
      <x/>
    </i>
  </rowItems>
  <colItems count="1">
    <i/>
  </colItems>
  <dataFields count="1">
    <dataField name="Sum of Annual Salary"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6DC39-00E2-4E64-91AA-157725A51022}"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7">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09302B-7F34-483C-9E7D-43565EA6523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7">
    <pivotField showAll="0"/>
    <pivotField showAll="0"/>
    <pivotField showAll="0"/>
    <pivotField showAll="0"/>
    <pivotField showAll="0"/>
    <pivotField axis="axisRow" showAll="0">
      <items count="3">
        <item x="0"/>
        <item x="1"/>
        <item t="default"/>
      </items>
    </pivotField>
    <pivotField showAll="0"/>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7803A1-120A-442F-8359-71F39E3F5CD4}"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7">
    <pivotField showAll="0"/>
    <pivotField showAll="0"/>
    <pivotField showAll="0"/>
    <pivotField showAll="0"/>
    <pivotField showAll="0"/>
    <pivotField showAll="0"/>
    <pivotField axis="axisRow" showAll="0">
      <items count="5">
        <item x="1"/>
        <item x="0"/>
        <item x="2"/>
        <item x="3"/>
        <item t="default"/>
      </items>
    </pivotField>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15C747-A0AB-4EC8-A6A4-B9B44C17ED55}"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9" firstHeaderRow="1" firstDataRow="1" firstDataCol="1"/>
  <pivotFields count="17">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dataField="1" numFmtId="164" showAll="0"/>
    <pivotField numFmtId="165"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Annual Salary"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Salary" xr10:uid="{34F15558-6EB1-4FBD-9AA9-D6AAFA5CFA56}" sourceName="Annual Salary">
  <pivotTables>
    <pivotTable tabId="4" name="PivotTable2"/>
  </pivotTables>
  <data>
    <tabular pivotCacheId="946698438">
      <items count="996">
        <i x="779" s="1"/>
        <i x="780" s="1"/>
        <i x="821" s="1"/>
        <i x="182" s="1"/>
        <i x="785" s="1"/>
        <i x="7" s="1"/>
        <i x="201" s="1"/>
        <i x="904" s="1"/>
        <i x="824" s="1"/>
        <i x="180" s="1"/>
        <i x="844" s="1"/>
        <i x="774" s="1"/>
        <i x="393" s="1"/>
        <i x="489" s="1"/>
        <i x="734" s="1"/>
        <i x="458" s="1"/>
        <i x="340" s="1"/>
        <i x="518" s="1"/>
        <i x="280" s="1"/>
        <i x="851" s="1"/>
        <i x="622" s="1"/>
        <i x="691" s="1"/>
        <i x="679" s="1"/>
        <i x="658" s="1"/>
        <i x="885" s="1"/>
        <i x="888" s="1"/>
        <i x="794" s="1"/>
        <i x="696" s="1"/>
        <i x="424" s="1"/>
        <i x="892" s="1"/>
        <i x="291" s="1"/>
        <i x="307" s="1"/>
        <i x="614" s="1"/>
        <i x="990" s="1"/>
        <i x="409" s="1"/>
        <i x="992" s="1"/>
        <i x="891" s="1"/>
        <i x="763" s="1"/>
        <i x="618" s="1"/>
        <i x="133" s="1"/>
        <i x="85" s="1"/>
        <i x="428" s="1"/>
        <i x="601" s="1"/>
        <i x="277" s="1"/>
        <i x="719" s="1"/>
        <i x="64" s="1"/>
        <i x="34" s="1"/>
        <i x="262" s="1"/>
        <i x="508" s="1"/>
        <i x="185" s="1"/>
        <i x="690" s="1"/>
        <i x="23" s="1"/>
        <i x="335" s="1"/>
        <i x="329" s="1"/>
        <i x="285" s="1"/>
        <i x="178" s="1"/>
        <i x="556" s="1"/>
        <i x="623" s="1"/>
        <i x="563" s="1"/>
        <i x="187" s="1"/>
        <i x="445" s="1"/>
        <i x="304" s="1"/>
        <i x="421" s="1"/>
        <i x="959" s="1"/>
        <i x="5" s="1"/>
        <i x="941" s="1"/>
        <i x="710" s="1"/>
        <i x="570" s="1"/>
        <i x="239" s="1"/>
        <i x="631" s="1"/>
        <i x="551" s="1"/>
        <i x="231" s="1"/>
        <i x="491" s="1"/>
        <i x="104" s="1"/>
        <i x="864" s="1"/>
        <i x="964" s="1"/>
        <i x="802" s="1"/>
        <i x="394" s="1"/>
        <i x="848" s="1"/>
        <i x="328" s="1"/>
        <i x="75" s="1"/>
        <i x="593" s="1"/>
        <i x="222" s="1"/>
        <i x="127" s="1"/>
        <i x="713" s="1"/>
        <i x="350" s="1"/>
        <i x="66" s="1"/>
        <i x="432" s="1"/>
        <i x="898" s="1"/>
        <i x="367" s="1"/>
        <i x="502" s="1"/>
        <i x="30" s="1"/>
        <i x="438" s="1"/>
        <i x="969" s="1"/>
        <i x="473" s="1"/>
        <i x="672" s="1"/>
        <i x="31" s="1"/>
        <i x="697" s="1"/>
        <i x="435" s="1"/>
        <i x="669" s="1"/>
        <i x="908" s="1"/>
        <i x="93" s="1"/>
        <i x="124" s="1"/>
        <i x="792" s="1"/>
        <i x="43" s="1"/>
        <i x="196" s="1"/>
        <i x="850" s="1"/>
        <i x="604" s="1"/>
        <i x="948" s="1"/>
        <i x="403" s="1"/>
        <i x="868" s="1"/>
        <i x="627" s="1"/>
        <i x="939" s="1"/>
        <i x="78" s="1"/>
        <i x="615" s="1"/>
        <i x="596" s="1"/>
        <i x="765" s="1"/>
        <i x="791" s="1"/>
        <i x="354" s="1"/>
        <i x="899" s="1"/>
        <i x="914" s="1"/>
        <i x="362" s="1"/>
        <i x="671" s="1"/>
        <i x="945" s="1"/>
        <i x="645" s="1"/>
        <i x="775" s="1"/>
        <i x="624" s="1"/>
        <i x="58" s="1"/>
        <i x="33" s="1"/>
        <i x="360" s="1"/>
        <i x="453" s="1"/>
        <i x="92" s="1"/>
        <i x="705" s="1"/>
        <i x="258" s="1"/>
        <i x="754" s="1"/>
        <i x="241" s="1"/>
        <i x="555" s="1"/>
        <i x="333" s="1"/>
        <i x="909" s="1"/>
        <i x="371" s="1"/>
        <i x="545" s="1"/>
        <i x="237" s="1"/>
        <i x="889" s="1"/>
        <i x="635" s="1"/>
        <i x="970" s="1"/>
        <i x="100" s="1"/>
        <i x="269" s="1"/>
        <i x="874" s="1"/>
        <i x="402" s="1"/>
        <i x="539" s="1"/>
        <i x="823" s="1"/>
        <i x="902" s="1"/>
        <i x="102" s="1"/>
        <i x="856" s="1"/>
        <i x="497" s="1"/>
        <i x="966" s="1"/>
        <i x="950" s="1"/>
        <i x="259" s="1"/>
        <i x="412" s="1"/>
        <i x="726" s="1"/>
        <i x="749" s="1"/>
        <i x="650" s="1"/>
        <i x="896" s="1"/>
        <i x="468" s="1"/>
        <i x="299" s="1"/>
        <i x="443" s="1"/>
        <i x="815" s="1"/>
        <i x="50" s="1"/>
        <i x="356" s="1"/>
        <i x="958" s="1"/>
        <i x="776" s="1"/>
        <i x="769" s="1"/>
        <i x="510" s="1"/>
        <i x="194" s="1"/>
        <i x="827" s="1"/>
        <i x="154" s="1"/>
        <i x="325" s="1"/>
        <i x="920" s="1"/>
        <i x="578" s="1"/>
        <i x="397" s="1"/>
        <i x="80" s="1"/>
        <i x="869" s="1"/>
        <i x="210" s="1"/>
        <i x="768" s="1"/>
        <i x="346" s="1"/>
        <i x="727" s="1"/>
        <i x="503" s="1"/>
        <i x="476" s="1"/>
        <i x="429" s="1"/>
        <i x="493" s="1"/>
        <i x="702" s="1"/>
        <i x="32" s="1"/>
        <i x="513" s="1"/>
        <i x="840" s="1"/>
        <i x="186" s="1"/>
        <i x="53" s="1"/>
        <i x="609" s="1"/>
        <i x="867" s="1"/>
        <i x="566" s="1"/>
        <i x="651" s="1"/>
        <i x="934" s="1"/>
        <i x="884" s="1"/>
        <i x="313" s="1"/>
        <i x="337" s="1"/>
        <i x="812" s="1"/>
        <i x="988" s="1"/>
        <i x="143" s="1"/>
        <i x="777" s="1"/>
        <i x="467" s="1"/>
        <i x="665" s="1"/>
        <i x="98" s="1"/>
        <i x="387" s="1"/>
        <i x="704" s="1"/>
        <i x="415" s="1"/>
        <i x="149" s="1"/>
        <i x="853" s="1"/>
        <i x="553" s="1"/>
        <i x="338" s="1"/>
        <i x="51" s="1"/>
        <i x="516" s="1"/>
        <i x="557" s="1"/>
        <i x="745" s="1"/>
        <i x="254" s="1"/>
        <i x="656" s="1"/>
        <i x="205" s="1"/>
        <i x="911" s="1"/>
        <i x="579" s="1"/>
        <i x="155" s="1"/>
        <i x="352" s="1"/>
        <i x="474" s="1"/>
        <i x="748" s="1"/>
        <i x="87" s="1"/>
        <i x="602" s="1"/>
        <i x="326" s="1"/>
        <i x="287" s="1"/>
        <i x="271" s="1"/>
        <i x="586" s="1"/>
        <i x="273" s="1"/>
        <i x="82" s="1"/>
        <i x="303" s="1"/>
        <i x="256" s="1"/>
        <i x="599" s="1"/>
        <i x="140" s="1"/>
        <i x="181" s="1"/>
        <i x="877" s="1"/>
        <i x="464" s="1"/>
        <i x="330" s="1"/>
        <i x="818" s="1"/>
        <i x="203" s="1"/>
        <i x="648" s="1"/>
        <i x="48" s="1"/>
        <i x="121" s="1"/>
        <i x="778" s="1"/>
        <i x="611" s="1"/>
        <i x="117" s="1"/>
        <i x="534" s="1"/>
        <i x="128" s="1"/>
        <i x="965" s="1"/>
        <i x="585" s="1"/>
        <i x="758" s="1"/>
        <i x="286" s="1"/>
        <i x="357" s="1"/>
        <i x="673" s="1"/>
        <i x="666" s="1"/>
        <i x="485" s="1"/>
        <i x="757" s="1"/>
        <i x="381" s="1"/>
        <i x="793" s="1"/>
        <i x="191" s="1"/>
        <i x="505" s="1"/>
        <i x="300" s="1"/>
        <i x="521" s="1"/>
        <i x="253" s="1"/>
        <i x="612" s="1"/>
        <i x="310" s="1"/>
        <i x="800" s="1"/>
        <i x="498" s="1"/>
        <i x="524" s="1"/>
        <i x="915" s="1"/>
        <i x="296" s="1"/>
        <i x="855" s="1"/>
        <i x="388" s="1"/>
        <i x="268" s="1"/>
        <i x="283" s="1"/>
        <i x="905" s="1"/>
        <i x="101" s="1"/>
        <i x="152" s="1"/>
        <i x="580" s="1"/>
        <i x="404" s="1"/>
        <i x="61" s="1"/>
        <i x="112" s="1"/>
        <i x="814" s="1"/>
        <i x="620" s="1"/>
        <i x="663" s="1"/>
        <i x="783" s="1"/>
        <i x="208" s="1"/>
        <i x="831" s="1"/>
        <i x="788" s="1"/>
        <i x="742" s="1"/>
        <i x="863" s="1"/>
        <i x="150" s="1"/>
        <i x="722" s="1"/>
        <i x="370" s="1"/>
        <i x="465" s="1"/>
        <i x="646" s="1"/>
        <i x="668" s="1"/>
        <i x="460" s="1"/>
        <i x="70" s="1"/>
        <i x="740" s="1"/>
        <i x="88" s="1"/>
        <i x="479" s="1"/>
        <i x="212" s="1"/>
        <i x="703" s="1"/>
        <i x="9" s="1"/>
        <i x="446" s="1"/>
        <i x="584" s="1"/>
        <i x="729" s="1"/>
        <i x="750" s="1"/>
        <i x="816" s="1"/>
        <i x="587" s="1"/>
        <i x="274" s="1"/>
        <i x="676" s="1"/>
        <i x="276" s="1"/>
        <i x="481" s="1"/>
        <i x="69" s="1"/>
        <i x="832" s="1"/>
        <i x="38" s="1"/>
        <i x="828" s="1"/>
        <i x="267" s="1"/>
        <i x="414" s="1"/>
        <i x="876" s="1"/>
        <i x="125" s="1"/>
        <i x="219" s="1"/>
        <i x="46" s="1"/>
        <i x="65" s="1"/>
        <i x="478" s="1"/>
        <i x="954" s="1"/>
        <i x="837" s="1"/>
        <i x="977" s="1"/>
        <i x="962" s="1"/>
        <i x="643" s="1"/>
        <i x="320" s="1"/>
        <i x="830" s="1"/>
        <i x="378" s="1"/>
        <i x="138" s="1"/>
        <i x="410" s="1"/>
        <i x="638" s="1"/>
        <i x="924" s="1"/>
        <i x="221" s="1"/>
        <i x="298" s="1"/>
        <i x="406" s="1"/>
        <i x="529" s="1"/>
        <i x="223" s="1"/>
        <i x="806" s="1"/>
        <i x="153" s="1"/>
        <i x="39" s="1"/>
        <i x="547" s="1"/>
        <i x="236" s="1"/>
        <i x="455" s="1"/>
        <i x="839" s="1"/>
        <i x="148" s="1"/>
        <i x="797" s="1"/>
        <i x="294" s="1"/>
        <i x="347" s="1"/>
        <i x="55" s="1"/>
        <i x="441" s="1"/>
        <i x="741" s="1"/>
        <i x="89" s="1"/>
        <i x="3" s="1"/>
        <i x="490" s="1"/>
        <i x="987" s="1"/>
        <i x="375" s="1"/>
        <i x="218" s="1"/>
        <i x="289" s="1"/>
        <i x="448" s="1"/>
        <i x="73" s="1"/>
        <i x="40" s="1"/>
        <i x="632" s="1"/>
        <i x="144" s="1"/>
        <i x="836" s="1"/>
        <i x="323" s="1"/>
        <i x="376" s="1"/>
        <i x="139" s="1"/>
        <i x="151" s="1"/>
        <i x="353" s="1"/>
        <i x="380" s="1"/>
        <i x="76" s="1"/>
        <i x="720" s="1"/>
        <i x="255" s="1"/>
        <i x="334" s="1"/>
        <i x="711" s="1"/>
        <i x="630" s="1"/>
        <i x="507" s="1"/>
        <i x="200" s="1"/>
        <i x="366" s="1"/>
        <i x="660" s="1"/>
        <i x="442" s="1"/>
        <i x="890" s="1"/>
        <i x="322" s="1"/>
        <i x="97" s="1"/>
        <i x="862" s="1"/>
        <i x="565" s="1"/>
        <i x="282" s="1"/>
        <i x="512" s="1"/>
        <i x="871" s="1"/>
        <i x="564" s="1"/>
        <i x="949" s="1"/>
        <i x="147" s="1"/>
        <i x="752" s="1"/>
        <i x="456" s="1"/>
        <i x="811" s="1"/>
        <i x="550" s="1"/>
        <i x="167" s="1"/>
        <i x="447" s="1"/>
        <i x="983" s="1"/>
        <i x="228" s="1"/>
        <i x="760" s="1"/>
        <i x="544" s="1"/>
        <i x="293" s="1"/>
        <i x="499" s="1"/>
        <i x="487" s="1"/>
        <i x="484" s="1"/>
        <i x="122" s="1"/>
        <i x="883" s="1"/>
        <i x="894" s="1"/>
        <i x="57" s="1"/>
        <i x="472" s="1"/>
        <i x="162" s="1"/>
        <i x="723" s="1"/>
        <i x="558" s="1"/>
        <i x="500" s="1"/>
        <i x="594" s="1"/>
        <i x="408" s="1"/>
        <i x="680" s="1"/>
        <i x="936" s="1"/>
        <i x="434" s="1"/>
        <i x="407" s="1"/>
        <i x="533" s="1"/>
        <i x="872" s="1"/>
        <i x="106" s="1"/>
        <i x="519" s="1"/>
        <i x="301" s="1"/>
        <i x="198" s="1"/>
        <i x="866" s="1"/>
        <i x="469" s="1"/>
        <i x="725" s="1"/>
        <i x="526" s="1"/>
        <i x="189" s="1"/>
        <i x="826" s="1"/>
        <i x="62" s="1"/>
        <i x="120" s="1"/>
        <i x="163" s="1"/>
        <i x="339" s="1"/>
        <i x="634" s="1"/>
        <i x="45" s="1"/>
        <i x="796" s="1"/>
        <i x="405" s="1"/>
        <i x="159" s="1"/>
        <i x="667" s="1"/>
        <i x="895" s="1"/>
        <i x="747" s="1"/>
        <i x="230" s="1"/>
        <i x="170" s="1"/>
        <i x="77" s="1"/>
        <i x="279" s="1"/>
        <i x="523" s="1"/>
        <i x="732" s="1"/>
        <i x="845" s="1"/>
        <i x="118" s="1"/>
        <i x="960" s="1"/>
        <i x="649" s="1"/>
        <i x="549" s="1"/>
        <i x="940" s="1"/>
        <i x="171" s="1"/>
        <i x="975" s="1"/>
        <i x="567" s="1"/>
        <i x="216" s="1"/>
        <i x="192" s="1"/>
        <i x="782" s="1"/>
        <i x="110" s="1"/>
        <i x="4" s="1"/>
        <i x="486" s="1"/>
        <i x="653" s="1"/>
        <i x="206" s="1"/>
        <i x="664" s="1"/>
        <i x="227" s="1"/>
        <i x="161" s="1"/>
        <i x="642" s="1"/>
        <i x="994" s="1"/>
        <i x="341" s="1"/>
        <i x="94" s="1"/>
        <i x="235" s="1"/>
        <i x="654" s="1"/>
        <i x="833" s="1"/>
        <i x="399" s="1"/>
        <i x="784" s="1"/>
        <i x="581" s="1"/>
        <i x="107" s="1"/>
        <i x="633" s="1"/>
        <i x="968" s="1"/>
        <i x="184" s="1"/>
        <i x="916" s="1"/>
        <i x="433" s="1"/>
        <i x="439" s="1"/>
        <i x="546" s="1"/>
        <i x="225" s="1"/>
        <i x="569" s="1"/>
        <i x="131" s="1"/>
        <i x="14" s="1"/>
        <i x="391" s="1"/>
        <i x="681" s="1"/>
        <i x="135" s="1"/>
        <i x="756" s="1"/>
        <i x="452" s="1"/>
        <i x="773" s="1"/>
        <i x="183" s="1"/>
        <i x="309" s="1"/>
        <i x="688" s="1"/>
        <i x="379" s="1"/>
        <i x="616" s="1"/>
        <i x="568" s="1"/>
        <i x="991" s="1"/>
        <i x="955" s="1"/>
        <i x="26" s="1"/>
        <i x="345" s="1"/>
        <i x="126" s="1"/>
        <i x="224" s="1"/>
        <i x="214" s="1"/>
        <i x="368" s="1"/>
        <i x="724" s="1"/>
        <i x="798" s="1"/>
        <i x="28" s="1"/>
        <i x="527" s="1"/>
        <i x="35" s="1"/>
        <i x="419" s="1"/>
        <i x="471" s="1"/>
        <i x="536" s="1"/>
        <i x="1" s="1"/>
        <i x="36" s="1"/>
        <i x="179" s="1"/>
        <i x="813" s="1"/>
        <i x="709" s="1"/>
        <i x="935" s="1"/>
        <i x="973" s="1"/>
        <i x="820" s="1"/>
        <i x="841" s="1"/>
        <i x="559" s="1"/>
        <i x="56" s="1"/>
        <i x="314" s="1"/>
        <i x="176" s="1"/>
        <i x="921" s="1"/>
        <i x="707" s="1"/>
        <i x="506" s="1"/>
        <i x="597" s="1"/>
        <i x="514" s="1"/>
        <i x="383" s="1"/>
        <i x="944" s="1"/>
        <i x="781" s="1"/>
        <i x="835" s="1"/>
        <i x="119" s="1"/>
        <i x="677" s="1"/>
        <i x="932" s="1"/>
        <i x="364" s="1"/>
        <i x="297" s="1"/>
        <i x="600" s="1"/>
        <i x="759" s="1"/>
        <i x="123" s="1"/>
        <i x="12" s="1"/>
        <i x="974" s="1"/>
        <i x="838" s="1"/>
        <i x="358" s="1"/>
        <i x="865" s="1"/>
        <i x="290" s="1"/>
        <i x="929" s="1"/>
        <i x="509" s="1"/>
        <i x="917" s="1"/>
        <i x="795" s="1"/>
        <i x="661" s="1"/>
        <i x="857" s="1"/>
        <i x="698" s="1"/>
        <i x="787" s="1"/>
        <i x="477" s="1"/>
        <i x="420" s="1"/>
        <i x="576" s="1"/>
        <i x="522" s="1"/>
        <i x="583" s="1"/>
        <i x="771" s="1"/>
        <i x="450" s="1"/>
        <i x="730" s="1"/>
        <i x="72" s="1"/>
        <i x="887" s="1"/>
        <i x="11" s="1"/>
        <i x="762" s="1"/>
        <i x="160" s="1"/>
        <i x="636" s="1"/>
        <i x="718" s="1"/>
        <i x="535" s="1"/>
        <i x="342" s="1"/>
        <i x="903" s="1"/>
        <i x="879" s="1"/>
        <i x="41" s="1"/>
        <i x="926" s="1"/>
        <i x="8" s="1"/>
        <i x="108" s="1"/>
        <i x="252" s="1"/>
        <i x="525" s="1"/>
        <i x="699" s="1"/>
        <i x="849" s="1"/>
        <i x="215" s="1"/>
        <i x="427" s="1"/>
        <i x="582" s="1"/>
        <i x="90" s="1"/>
        <i x="976" s="1"/>
        <i x="540" s="1"/>
        <i x="822" s="1"/>
        <i x="321" s="1"/>
        <i x="541" s="1"/>
        <i x="625" s="1"/>
        <i x="158" s="1"/>
        <i x="528" s="1"/>
        <i x="956" s="1"/>
        <i x="81" s="1"/>
        <i x="384" s="1"/>
        <i x="907" s="1"/>
        <i x="440" s="1"/>
        <i x="244" s="1"/>
        <i x="906" s="1"/>
        <i x="770" s="1"/>
        <i x="542" s="1"/>
        <i x="979" s="1"/>
        <i x="607" s="1"/>
        <i x="377" s="1"/>
        <i x="912" s="1"/>
        <i x="6" s="1"/>
        <i x="678" s="1"/>
        <i x="174" s="1"/>
        <i x="764" s="1"/>
        <i x="67" s="1"/>
        <i x="422" s="1"/>
        <i x="207" s="1"/>
        <i x="316" s="1"/>
        <i x="278" s="1"/>
        <i x="686" s="1"/>
        <i x="674" s="1"/>
        <i x="44" s="1"/>
        <i x="819" s="1"/>
        <i x="928" s="1"/>
        <i x="229" s="1"/>
        <i x="213" s="1"/>
        <i x="416" s="1"/>
        <i x="716" s="1"/>
        <i x="190" s="1"/>
        <i x="803" s="1"/>
        <i x="613" s="1"/>
        <i x="240" s="1"/>
        <i x="682" s="1"/>
        <i x="573" s="1"/>
        <i x="972" s="1"/>
        <i x="786" s="1"/>
        <i x="386" s="1"/>
        <i x="233" s="1"/>
        <i x="52" s="1"/>
        <i x="355" s="1"/>
        <i x="306" s="1"/>
        <i x="188" s="1"/>
        <i x="145" s="1"/>
        <i x="606" s="1"/>
        <i x="417" s="1"/>
        <i x="947" s="1"/>
        <i x="246" s="1"/>
        <i x="372" s="1"/>
        <i x="772" s="1"/>
        <i x="156" s="1"/>
        <i x="858" s="1"/>
        <i x="195" s="1"/>
        <i x="496" s="1"/>
        <i x="761" s="1"/>
        <i x="870" s="1"/>
        <i x="459" s="1"/>
        <i x="319" s="1"/>
        <i x="644" s="1"/>
        <i x="312" s="1"/>
        <i x="684" s="1"/>
        <i x="706" s="1"/>
        <i x="767" s="1"/>
        <i x="130" s="1"/>
        <i x="247" s="1"/>
        <i x="735" s="1"/>
        <i x="175" s="1"/>
        <i x="789" s="1"/>
        <i x="575" s="1"/>
        <i x="398" s="1"/>
        <i x="799" s="1"/>
        <i x="825" s="1"/>
        <i x="861" s="1"/>
        <i x="628" s="1"/>
        <i x="390" s="1"/>
        <i x="946" s="1"/>
        <i x="922" s="1"/>
        <i x="893" s="1"/>
        <i x="943" s="1"/>
        <i x="116" s="1"/>
        <i x="515" s="1"/>
        <i x="59" s="1"/>
        <i x="266" s="1"/>
        <i x="938" s="1"/>
        <i x="927" s="1"/>
        <i x="431" s="1"/>
        <i x="694" s="1"/>
        <i x="169" s="1"/>
        <i x="251" s="1"/>
        <i x="751" s="1"/>
        <i x="504" s="1"/>
        <i x="595" s="1"/>
        <i x="91" s="1"/>
        <i x="590" s="1"/>
        <i x="0" s="1"/>
        <i x="79" s="1"/>
        <i x="261" s="1"/>
        <i x="369" s="1"/>
        <i x="693" s="1"/>
        <i x="737" s="1"/>
        <i x="809" s="1"/>
        <i x="238" s="1"/>
        <i x="166" s="1"/>
        <i x="554" s="1"/>
        <i x="854" s="1"/>
        <i x="305" s="1"/>
        <i x="20" s="1"/>
        <i x="13" s="1"/>
        <i x="986" s="1"/>
        <i x="430" s="1"/>
        <i x="843" s="1"/>
        <i x="981" s="1"/>
        <i x="483" s="1"/>
        <i x="288" s="1"/>
        <i x="755" s="1"/>
        <i x="925" s="1"/>
        <i x="311" s="1"/>
        <i x="146" s="1"/>
        <i x="605" s="1"/>
        <i x="900" s="1"/>
        <i x="348" s="1"/>
        <i x="715" s="1"/>
        <i x="629" s="1"/>
        <i x="980" s="1"/>
        <i x="351" s="1"/>
        <i x="400" s="1"/>
        <i x="492" s="1"/>
        <i x="315" s="1"/>
        <i x="336" s="1"/>
        <i x="951" s="1"/>
        <i x="211" s="1"/>
        <i x="961" s="1"/>
        <i x="21" s="1"/>
        <i x="560" s="1"/>
        <i x="577" s="1"/>
        <i x="652" s="1"/>
        <i x="86" s="1"/>
        <i x="25" s="1"/>
        <i x="572" s="1"/>
        <i x="931" s="1"/>
        <i x="426" s="1"/>
        <i x="687" s="1"/>
        <i x="531" s="1"/>
        <i x="692" s="1"/>
        <i x="834" s="1"/>
        <i x="257" s="1"/>
        <i x="852" s="1"/>
        <i x="952" s="1"/>
        <i x="875" s="1"/>
        <i x="17" s="1"/>
        <i x="967" s="1"/>
        <i x="95" s="1"/>
        <i x="808" s="1"/>
        <i x="910" s="1"/>
        <i x="392" s="1"/>
        <i x="923" s="1"/>
        <i x="292" s="1"/>
        <i x="331" s="1"/>
        <i x="662" s="1"/>
        <i x="562" s="1"/>
        <i x="746" s="1"/>
        <i x="365" s="1"/>
        <i x="918" s="1"/>
        <i x="495" s="1"/>
        <i x="574" s="1"/>
        <i x="10" s="1"/>
        <i x="245" s="1"/>
        <i x="470" s="1"/>
        <i x="829" s="1"/>
        <i x="308" s="1"/>
        <i x="454" s="1"/>
        <i x="610" s="1"/>
        <i x="982" s="1"/>
        <i x="385" s="1"/>
        <i x="60" s="1"/>
        <i x="878" s="1"/>
        <i x="731" s="1"/>
        <i x="105" s="1"/>
        <i x="436" s="1"/>
        <i x="425" s="1"/>
        <i x="349" s="1"/>
        <i x="588" s="1"/>
        <i x="193" s="1"/>
        <i x="111" s="1"/>
        <i x="859" s="1"/>
        <i x="332" s="1"/>
        <i x="641" s="1"/>
        <i x="494" s="1"/>
        <i x="953" s="1"/>
        <i x="2" s="1"/>
        <i x="810" s="1"/>
        <i x="817" s="1"/>
        <i x="807" s="1"/>
        <i x="248" s="1"/>
        <i x="736" s="1"/>
        <i x="71" s="1"/>
        <i x="989" s="1"/>
        <i x="19" s="1"/>
        <i x="109" s="1"/>
        <i x="675" s="1"/>
        <i x="47" s="1"/>
        <i x="475" s="1"/>
        <i x="302" s="1"/>
        <i x="374" s="1"/>
        <i x="457" s="1"/>
        <i x="250" s="1"/>
        <i x="561" s="1"/>
        <i x="451" s="1"/>
        <i x="113" s="1"/>
        <i x="382" s="1"/>
        <i x="919" s="1"/>
        <i x="617" s="1"/>
        <i x="984" s="1"/>
        <i x="880" s="1"/>
        <i x="511" s="1"/>
        <i x="22" s="1"/>
        <i x="270" s="1"/>
        <i x="401" s="1"/>
        <i x="173" s="1"/>
        <i x="766" s="1"/>
        <i x="882" s="1"/>
        <i x="957" s="1"/>
        <i x="115" s="1"/>
        <i x="16" s="1"/>
        <i x="132" s="1"/>
        <i x="295" s="1"/>
        <i x="993" s="1"/>
        <i x="721" s="1"/>
        <i x="363" s="1"/>
        <i x="54" s="1"/>
        <i x="552" s="1"/>
        <i x="84" s="1"/>
        <i x="226" s="1"/>
        <i x="324" s="1"/>
        <i x="423" s="1"/>
        <i x="937" s="1"/>
        <i x="701" s="1"/>
        <i x="272" s="1"/>
        <i x="411" s="1"/>
        <i x="327" s="1"/>
        <i x="700" s="1"/>
        <i x="243" s="1"/>
        <i x="712" s="1"/>
        <i x="466" s="1"/>
        <i x="264" s="1"/>
        <i x="204" s="1"/>
        <i x="437" s="1"/>
        <i x="695" s="1"/>
        <i x="165" s="1"/>
        <i x="537" s="1"/>
        <i x="591" s="1"/>
        <i x="685" s="1"/>
        <i x="603" s="1"/>
        <i x="753" s="1"/>
        <i x="18" s="1"/>
        <i x="847" s="1"/>
        <i x="790" s="1"/>
        <i x="361" s="1"/>
        <i x="744" s="1"/>
        <i x="637" s="1"/>
        <i x="389" s="1"/>
        <i x="738" s="1"/>
        <i x="418" s="1"/>
        <i x="242" s="1"/>
        <i x="49" s="1"/>
        <i x="463" s="1"/>
        <i x="83" s="1"/>
        <i x="275" s="1"/>
        <i x="157" s="1"/>
        <i x="217" s="1"/>
        <i x="971" s="1"/>
        <i x="168" s="1"/>
        <i x="846" s="1"/>
        <i x="714" s="1"/>
        <i x="396" s="1"/>
        <i x="209" s="1"/>
        <i x="265" s="1"/>
        <i x="626" s="1"/>
        <i x="886" s="1"/>
        <i x="344" s="1"/>
        <i x="647" s="1"/>
        <i x="963" s="1"/>
        <i x="142" s="1"/>
        <i x="172" s="1"/>
        <i x="543" s="1"/>
        <i x="913" s="1"/>
        <i x="234" s="1"/>
        <i x="530" s="1"/>
        <i x="901" s="1"/>
        <i x="103" s="1"/>
        <i x="805" s="1"/>
        <i x="842" s="1"/>
        <i x="598" s="1"/>
        <i x="42" s="1"/>
        <i x="873" s="1"/>
        <i x="343" s="1"/>
        <i x="501" s="1"/>
        <i x="114" s="1"/>
        <i x="589" s="1"/>
        <i x="728" s="1"/>
        <i x="860" s="1"/>
        <i x="141" s="1"/>
        <i x="74" s="1"/>
        <i x="24" s="1"/>
        <i x="532" s="1"/>
        <i x="68" s="1"/>
        <i x="659" s="1"/>
        <i x="136" s="1"/>
        <i x="520" s="1"/>
        <i x="318" s="1"/>
        <i x="995" s="1"/>
        <i x="373" s="1"/>
        <i x="717" s="1"/>
        <i x="621" s="1"/>
        <i x="197" s="1"/>
        <i x="881" s="1"/>
        <i x="99" s="1"/>
        <i x="263" s="1"/>
        <i x="199" s="1"/>
        <i x="413" s="1"/>
        <i x="592" s="1"/>
        <i x="449" s="1"/>
        <i x="284" s="1"/>
        <i x="462" s="1"/>
        <i x="619" s="1"/>
        <i x="640" s="1"/>
        <i x="129" s="1"/>
        <i x="517" s="1"/>
        <i x="942" s="1"/>
        <i x="29" s="1"/>
        <i x="317" s="1"/>
        <i x="683" s="1"/>
        <i x="571" s="1"/>
        <i x="281" s="1"/>
        <i x="733" s="1"/>
        <i x="444" s="1"/>
        <i x="743" s="1"/>
        <i x="657" s="1"/>
        <i x="63" s="1"/>
        <i x="930" s="1"/>
        <i x="689" s="1"/>
        <i x="134" s="1"/>
        <i x="639" s="1"/>
        <i x="164" s="1"/>
        <i x="804" s="1"/>
        <i x="933" s="1"/>
        <i x="202" s="1"/>
        <i x="27" s="1"/>
        <i x="978" s="1"/>
        <i x="708" s="1"/>
        <i x="96" s="1"/>
        <i x="538" s="1"/>
        <i x="249" s="1"/>
        <i x="15" s="1"/>
        <i x="137" s="1"/>
        <i x="177" s="1"/>
        <i x="739" s="1"/>
        <i x="482" s="1"/>
        <i x="461" s="1"/>
        <i x="395" s="1"/>
        <i x="801" s="1"/>
        <i x="480" s="1"/>
        <i x="670" s="1"/>
        <i x="488" s="1"/>
        <i x="655" s="1"/>
        <i x="359" s="1"/>
        <i x="260" s="1"/>
        <i x="220" s="1"/>
        <i x="37" s="1"/>
        <i x="608" s="1"/>
        <i x="548" s="1"/>
        <i x="897" s="1"/>
        <i x="232" s="1"/>
        <i x="985"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3665548-F864-4A48-B596-F1FA238FF70F}" sourceName="Gender">
  <pivotTables>
    <pivotTable tabId="4" name="PivotTable2"/>
  </pivotTables>
  <data>
    <tabular pivotCacheId="946698438">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1" xr10:uid="{7E113B45-BB68-4A5E-9D9E-C56ED3778B35}" sourceName="Ethnicity">
  <pivotTables>
    <pivotTable tabId="4" name="PivotTable2"/>
  </pivotTables>
  <data>
    <tabular pivotCacheId="946698438">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047D78C-FA59-4050-850E-BD8F291B61DB}" sourceName="Country">
  <pivotTables>
    <pivotTable tabId="4" name="PivotTable2"/>
  </pivotTables>
  <data>
    <tabular pivotCacheId="9466984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7DFFAA4-2E65-4096-9D48-E5AEB213A66F}" sourceName="Gender">
  <pivotTables>
    <pivotTable tabId="5" name="PivotTable3"/>
  </pivotTables>
  <data>
    <tabular pivotCacheId="94669843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Salary1" xr10:uid="{B076219A-E9D5-4C5A-A38F-AAEBB788439D}" sourceName="Annual Salary">
  <pivotTables>
    <pivotTable tabId="5" name="PivotTable3"/>
  </pivotTables>
  <data>
    <tabular pivotCacheId="946698438">
      <items count="996">
        <i x="779" s="1"/>
        <i x="780" s="1"/>
        <i x="821" s="1"/>
        <i x="182" s="1"/>
        <i x="785" s="1"/>
        <i x="7" s="1"/>
        <i x="201" s="1"/>
        <i x="904" s="1"/>
        <i x="824" s="1"/>
        <i x="180" s="1"/>
        <i x="844" s="1"/>
        <i x="774" s="1"/>
        <i x="393" s="1"/>
        <i x="489" s="1"/>
        <i x="734" s="1"/>
        <i x="458" s="1"/>
        <i x="340" s="1"/>
        <i x="518" s="1"/>
        <i x="280" s="1"/>
        <i x="851" s="1"/>
        <i x="622" s="1"/>
        <i x="691" s="1"/>
        <i x="679" s="1"/>
        <i x="658" s="1"/>
        <i x="885" s="1"/>
        <i x="888" s="1"/>
        <i x="794" s="1"/>
        <i x="696" s="1"/>
        <i x="424" s="1"/>
        <i x="892" s="1"/>
        <i x="291" s="1"/>
        <i x="307" s="1"/>
        <i x="614" s="1"/>
        <i x="990" s="1"/>
        <i x="409" s="1"/>
        <i x="992" s="1"/>
        <i x="891" s="1"/>
        <i x="763" s="1"/>
        <i x="618" s="1"/>
        <i x="133" s="1"/>
        <i x="85" s="1"/>
        <i x="428" s="1"/>
        <i x="601" s="1"/>
        <i x="277" s="1"/>
        <i x="719" s="1"/>
        <i x="64" s="1"/>
        <i x="34" s="1"/>
        <i x="262" s="1"/>
        <i x="508" s="1"/>
        <i x="185" s="1"/>
        <i x="690" s="1"/>
        <i x="23" s="1"/>
        <i x="335" s="1"/>
        <i x="329" s="1"/>
        <i x="285" s="1"/>
        <i x="178" s="1"/>
        <i x="556" s="1"/>
        <i x="623" s="1"/>
        <i x="563" s="1"/>
        <i x="187" s="1"/>
        <i x="445" s="1"/>
        <i x="304" s="1"/>
        <i x="421" s="1"/>
        <i x="959" s="1"/>
        <i x="5" s="1"/>
        <i x="941" s="1"/>
        <i x="710" s="1"/>
        <i x="570" s="1"/>
        <i x="239" s="1"/>
        <i x="631" s="1"/>
        <i x="551" s="1"/>
        <i x="231" s="1"/>
        <i x="491" s="1"/>
        <i x="104" s="1"/>
        <i x="864" s="1"/>
        <i x="964" s="1"/>
        <i x="802" s="1"/>
        <i x="394" s="1"/>
        <i x="848" s="1"/>
        <i x="328" s="1"/>
        <i x="75" s="1"/>
        <i x="593" s="1"/>
        <i x="222" s="1"/>
        <i x="127" s="1"/>
        <i x="713" s="1"/>
        <i x="350" s="1"/>
        <i x="66" s="1"/>
        <i x="432" s="1"/>
        <i x="898" s="1"/>
        <i x="367" s="1"/>
        <i x="502" s="1"/>
        <i x="30" s="1"/>
        <i x="438" s="1"/>
        <i x="969" s="1"/>
        <i x="473" s="1"/>
        <i x="672" s="1"/>
        <i x="31" s="1"/>
        <i x="697" s="1"/>
        <i x="435" s="1"/>
        <i x="669" s="1"/>
        <i x="908" s="1"/>
        <i x="93" s="1"/>
        <i x="124" s="1"/>
        <i x="792" s="1"/>
        <i x="43" s="1"/>
        <i x="196" s="1"/>
        <i x="850" s="1"/>
        <i x="604" s="1"/>
        <i x="948" s="1"/>
        <i x="403" s="1"/>
        <i x="868" s="1"/>
        <i x="627" s="1"/>
        <i x="939" s="1"/>
        <i x="78" s="1"/>
        <i x="615" s="1"/>
        <i x="596" s="1"/>
        <i x="765" s="1"/>
        <i x="791" s="1"/>
        <i x="354" s="1"/>
        <i x="899" s="1"/>
        <i x="914" s="1"/>
        <i x="362" s="1"/>
        <i x="671" s="1"/>
        <i x="945" s="1"/>
        <i x="645" s="1"/>
        <i x="775" s="1"/>
        <i x="624" s="1"/>
        <i x="58" s="1"/>
        <i x="33" s="1"/>
        <i x="360" s="1"/>
        <i x="453" s="1"/>
        <i x="92" s="1"/>
        <i x="705" s="1"/>
        <i x="258" s="1"/>
        <i x="754" s="1"/>
        <i x="241" s="1"/>
        <i x="555" s="1"/>
        <i x="333" s="1"/>
        <i x="909" s="1"/>
        <i x="371" s="1"/>
        <i x="545" s="1"/>
        <i x="237" s="1"/>
        <i x="889" s="1"/>
        <i x="635" s="1"/>
        <i x="970" s="1"/>
        <i x="100" s="1"/>
        <i x="269" s="1"/>
        <i x="874" s="1"/>
        <i x="402" s="1"/>
        <i x="539" s="1"/>
        <i x="823" s="1"/>
        <i x="902" s="1"/>
        <i x="102" s="1"/>
        <i x="856" s="1"/>
        <i x="497" s="1"/>
        <i x="966" s="1"/>
        <i x="950" s="1"/>
        <i x="259" s="1"/>
        <i x="412" s="1"/>
        <i x="726" s="1"/>
        <i x="749" s="1"/>
        <i x="650" s="1"/>
        <i x="896" s="1"/>
        <i x="468" s="1"/>
        <i x="299" s="1"/>
        <i x="443" s="1"/>
        <i x="815" s="1"/>
        <i x="50" s="1"/>
        <i x="356" s="1"/>
        <i x="958" s="1"/>
        <i x="776" s="1"/>
        <i x="769" s="1"/>
        <i x="510" s="1"/>
        <i x="194" s="1"/>
        <i x="827" s="1"/>
        <i x="154" s="1"/>
        <i x="325" s="1"/>
        <i x="920" s="1"/>
        <i x="578" s="1"/>
        <i x="397" s="1"/>
        <i x="80" s="1"/>
        <i x="869" s="1"/>
        <i x="210" s="1"/>
        <i x="768" s="1"/>
        <i x="346" s="1"/>
        <i x="727" s="1"/>
        <i x="503" s="1"/>
        <i x="476" s="1"/>
        <i x="429" s="1"/>
        <i x="493" s="1"/>
        <i x="702" s="1"/>
        <i x="32" s="1"/>
        <i x="513" s="1"/>
        <i x="840" s="1"/>
        <i x="186" s="1"/>
        <i x="53" s="1"/>
        <i x="609" s="1"/>
        <i x="867" s="1"/>
        <i x="566" s="1"/>
        <i x="651" s="1"/>
        <i x="934" s="1"/>
        <i x="884" s="1"/>
        <i x="313" s="1"/>
        <i x="337" s="1"/>
        <i x="812" s="1"/>
        <i x="988" s="1"/>
        <i x="143" s="1"/>
        <i x="777" s="1"/>
        <i x="467" s="1"/>
        <i x="665" s="1"/>
        <i x="98" s="1"/>
        <i x="387" s="1"/>
        <i x="704" s="1"/>
        <i x="415" s="1"/>
        <i x="149" s="1"/>
        <i x="853" s="1"/>
        <i x="553" s="1"/>
        <i x="338" s="1"/>
        <i x="51" s="1"/>
        <i x="516" s="1"/>
        <i x="557" s="1"/>
        <i x="745" s="1"/>
        <i x="254" s="1"/>
        <i x="656" s="1"/>
        <i x="205" s="1"/>
        <i x="911" s="1"/>
        <i x="579" s="1"/>
        <i x="155" s="1"/>
        <i x="352" s="1"/>
        <i x="474" s="1"/>
        <i x="748" s="1"/>
        <i x="87" s="1"/>
        <i x="602" s="1"/>
        <i x="326" s="1"/>
        <i x="287" s="1"/>
        <i x="271" s="1"/>
        <i x="586" s="1"/>
        <i x="273" s="1"/>
        <i x="82" s="1"/>
        <i x="303" s="1"/>
        <i x="256" s="1"/>
        <i x="599" s="1"/>
        <i x="140" s="1"/>
        <i x="181" s="1"/>
        <i x="877" s="1"/>
        <i x="464" s="1"/>
        <i x="330" s="1"/>
        <i x="818" s="1"/>
        <i x="203" s="1"/>
        <i x="648" s="1"/>
        <i x="48" s="1"/>
        <i x="121" s="1"/>
        <i x="778" s="1"/>
        <i x="611" s="1"/>
        <i x="117" s="1"/>
        <i x="534" s="1"/>
        <i x="128" s="1"/>
        <i x="965" s="1"/>
        <i x="585" s="1"/>
        <i x="758" s="1"/>
        <i x="286" s="1"/>
        <i x="357" s="1"/>
        <i x="673" s="1"/>
        <i x="666" s="1"/>
        <i x="485" s="1"/>
        <i x="757" s="1"/>
        <i x="381" s="1"/>
        <i x="793" s="1"/>
        <i x="191" s="1"/>
        <i x="505" s="1"/>
        <i x="300" s="1"/>
        <i x="521" s="1"/>
        <i x="253" s="1"/>
        <i x="612" s="1"/>
        <i x="310" s="1"/>
        <i x="800" s="1"/>
        <i x="498" s="1"/>
        <i x="524" s="1"/>
        <i x="915" s="1"/>
        <i x="296" s="1"/>
        <i x="855" s="1"/>
        <i x="388" s="1"/>
        <i x="268" s="1"/>
        <i x="283" s="1"/>
        <i x="905" s="1"/>
        <i x="101" s="1"/>
        <i x="152" s="1"/>
        <i x="580" s="1"/>
        <i x="404" s="1"/>
        <i x="61" s="1"/>
        <i x="112" s="1"/>
        <i x="814" s="1"/>
        <i x="620" s="1"/>
        <i x="663" s="1"/>
        <i x="783" s="1"/>
        <i x="208" s="1"/>
        <i x="831" s="1"/>
        <i x="788" s="1"/>
        <i x="742" s="1"/>
        <i x="863" s="1"/>
        <i x="150" s="1"/>
        <i x="722" s="1"/>
        <i x="370" s="1"/>
        <i x="465" s="1"/>
        <i x="646" s="1"/>
        <i x="668" s="1"/>
        <i x="460" s="1"/>
        <i x="70" s="1"/>
        <i x="740" s="1"/>
        <i x="88" s="1"/>
        <i x="479" s="1"/>
        <i x="212" s="1"/>
        <i x="703" s="1"/>
        <i x="9" s="1"/>
        <i x="446" s="1"/>
        <i x="584" s="1"/>
        <i x="729" s="1"/>
        <i x="750" s="1"/>
        <i x="816" s="1"/>
        <i x="587" s="1"/>
        <i x="274" s="1"/>
        <i x="676" s="1"/>
        <i x="276" s="1"/>
        <i x="481" s="1"/>
        <i x="69" s="1"/>
        <i x="832" s="1"/>
        <i x="38" s="1"/>
        <i x="828" s="1"/>
        <i x="267" s="1"/>
        <i x="414" s="1"/>
        <i x="876" s="1"/>
        <i x="125" s="1"/>
        <i x="219" s="1"/>
        <i x="46" s="1"/>
        <i x="65" s="1"/>
        <i x="478" s="1"/>
        <i x="954" s="1"/>
        <i x="837" s="1"/>
        <i x="977" s="1"/>
        <i x="962" s="1"/>
        <i x="643" s="1"/>
        <i x="320" s="1"/>
        <i x="830" s="1"/>
        <i x="378" s="1"/>
        <i x="138" s="1"/>
        <i x="410" s="1"/>
        <i x="638" s="1"/>
        <i x="924" s="1"/>
        <i x="221" s="1"/>
        <i x="298" s="1"/>
        <i x="406" s="1"/>
        <i x="529" s="1"/>
        <i x="223" s="1"/>
        <i x="806" s="1"/>
        <i x="153" s="1"/>
        <i x="39" s="1"/>
        <i x="547" s="1"/>
        <i x="236" s="1"/>
        <i x="455" s="1"/>
        <i x="839" s="1"/>
        <i x="148" s="1"/>
        <i x="797" s="1"/>
        <i x="294" s="1"/>
        <i x="347" s="1"/>
        <i x="55" s="1"/>
        <i x="441" s="1"/>
        <i x="741" s="1"/>
        <i x="89" s="1"/>
        <i x="3" s="1"/>
        <i x="490" s="1"/>
        <i x="987" s="1"/>
        <i x="375" s="1"/>
        <i x="218" s="1"/>
        <i x="289" s="1"/>
        <i x="448" s="1"/>
        <i x="73" s="1"/>
        <i x="40" s="1"/>
        <i x="632" s="1"/>
        <i x="144" s="1"/>
        <i x="836" s="1"/>
        <i x="323" s="1"/>
        <i x="376" s="1"/>
        <i x="139" s="1"/>
        <i x="151" s="1"/>
        <i x="353" s="1"/>
        <i x="380" s="1"/>
        <i x="76" s="1"/>
        <i x="720" s="1"/>
        <i x="255" s="1"/>
        <i x="334" s="1"/>
        <i x="711" s="1"/>
        <i x="630" s="1"/>
        <i x="507" s="1"/>
        <i x="200" s="1"/>
        <i x="366" s="1"/>
        <i x="660" s="1"/>
        <i x="442" s="1"/>
        <i x="890" s="1"/>
        <i x="322" s="1"/>
        <i x="97" s="1"/>
        <i x="862" s="1"/>
        <i x="565" s="1"/>
        <i x="282" s="1"/>
        <i x="512" s="1"/>
        <i x="871" s="1"/>
        <i x="564" s="1"/>
        <i x="949" s="1"/>
        <i x="147" s="1"/>
        <i x="752" s="1"/>
        <i x="456" s="1"/>
        <i x="811" s="1"/>
        <i x="550" s="1"/>
        <i x="167" s="1"/>
        <i x="447" s="1"/>
        <i x="983" s="1"/>
        <i x="228" s="1"/>
        <i x="760" s="1"/>
        <i x="544" s="1"/>
        <i x="293" s="1"/>
        <i x="499" s="1"/>
        <i x="487" s="1"/>
        <i x="484" s="1"/>
        <i x="122" s="1"/>
        <i x="883" s="1"/>
        <i x="894" s="1"/>
        <i x="57" s="1"/>
        <i x="472" s="1"/>
        <i x="162" s="1"/>
        <i x="723" s="1"/>
        <i x="558" s="1"/>
        <i x="500" s="1"/>
        <i x="594" s="1"/>
        <i x="408" s="1"/>
        <i x="680" s="1"/>
        <i x="936" s="1"/>
        <i x="434" s="1"/>
        <i x="407" s="1"/>
        <i x="533" s="1"/>
        <i x="872" s="1"/>
        <i x="106" s="1"/>
        <i x="519" s="1"/>
        <i x="301" s="1"/>
        <i x="198" s="1"/>
        <i x="866" s="1"/>
        <i x="469" s="1"/>
        <i x="725" s="1"/>
        <i x="526" s="1"/>
        <i x="189" s="1"/>
        <i x="826" s="1"/>
        <i x="62" s="1"/>
        <i x="120" s="1"/>
        <i x="163" s="1"/>
        <i x="339" s="1"/>
        <i x="634" s="1"/>
        <i x="45" s="1"/>
        <i x="796" s="1"/>
        <i x="405" s="1"/>
        <i x="159" s="1"/>
        <i x="667" s="1"/>
        <i x="895" s="1"/>
        <i x="747" s="1"/>
        <i x="230" s="1"/>
        <i x="170" s="1"/>
        <i x="77" s="1"/>
        <i x="279" s="1"/>
        <i x="523" s="1"/>
        <i x="732" s="1"/>
        <i x="845" s="1"/>
        <i x="118" s="1"/>
        <i x="960" s="1"/>
        <i x="649" s="1"/>
        <i x="549" s="1"/>
        <i x="940" s="1"/>
        <i x="171" s="1"/>
        <i x="975" s="1"/>
        <i x="567" s="1"/>
        <i x="216" s="1"/>
        <i x="192" s="1"/>
        <i x="782" s="1"/>
        <i x="110" s="1"/>
        <i x="4" s="1"/>
        <i x="486" s="1"/>
        <i x="653" s="1"/>
        <i x="206" s="1"/>
        <i x="664" s="1"/>
        <i x="227" s="1"/>
        <i x="161" s="1"/>
        <i x="642" s="1"/>
        <i x="994" s="1"/>
        <i x="341" s="1"/>
        <i x="94" s="1"/>
        <i x="235" s="1"/>
        <i x="654" s="1"/>
        <i x="833" s="1"/>
        <i x="399" s="1"/>
        <i x="784" s="1"/>
        <i x="581" s="1"/>
        <i x="107" s="1"/>
        <i x="633" s="1"/>
        <i x="968" s="1"/>
        <i x="184" s="1"/>
        <i x="916" s="1"/>
        <i x="433" s="1"/>
        <i x="439" s="1"/>
        <i x="546" s="1"/>
        <i x="225" s="1"/>
        <i x="569" s="1"/>
        <i x="131" s="1"/>
        <i x="14" s="1"/>
        <i x="391" s="1"/>
        <i x="681" s="1"/>
        <i x="135" s="1"/>
        <i x="756" s="1"/>
        <i x="452" s="1"/>
        <i x="773" s="1"/>
        <i x="183" s="1"/>
        <i x="309" s="1"/>
        <i x="688" s="1"/>
        <i x="379" s="1"/>
        <i x="616" s="1"/>
        <i x="568" s="1"/>
        <i x="991" s="1"/>
        <i x="955" s="1"/>
        <i x="26" s="1"/>
        <i x="345" s="1"/>
        <i x="126" s="1"/>
        <i x="224" s="1"/>
        <i x="214" s="1"/>
        <i x="368" s="1"/>
        <i x="724" s="1"/>
        <i x="798" s="1"/>
        <i x="28" s="1"/>
        <i x="527" s="1"/>
        <i x="35" s="1"/>
        <i x="419" s="1"/>
        <i x="471" s="1"/>
        <i x="536" s="1"/>
        <i x="1" s="1"/>
        <i x="36" s="1"/>
        <i x="179" s="1"/>
        <i x="813" s="1"/>
        <i x="709" s="1"/>
        <i x="935" s="1"/>
        <i x="973" s="1"/>
        <i x="820" s="1"/>
        <i x="841" s="1"/>
        <i x="559" s="1"/>
        <i x="56" s="1"/>
        <i x="314" s="1"/>
        <i x="176" s="1"/>
        <i x="921" s="1"/>
        <i x="707" s="1"/>
        <i x="506" s="1"/>
        <i x="597" s="1"/>
        <i x="514" s="1"/>
        <i x="383" s="1"/>
        <i x="944" s="1"/>
        <i x="781" s="1"/>
        <i x="835" s="1"/>
        <i x="119" s="1"/>
        <i x="677" s="1"/>
        <i x="932" s="1"/>
        <i x="364" s="1"/>
        <i x="297" s="1"/>
        <i x="600" s="1"/>
        <i x="759" s="1"/>
        <i x="123" s="1"/>
        <i x="12" s="1"/>
        <i x="974" s="1"/>
        <i x="838" s="1"/>
        <i x="358" s="1"/>
        <i x="865" s="1"/>
        <i x="290" s="1"/>
        <i x="929" s="1"/>
        <i x="509" s="1"/>
        <i x="917" s="1"/>
        <i x="795" s="1"/>
        <i x="661" s="1"/>
        <i x="857" s="1"/>
        <i x="698" s="1"/>
        <i x="787" s="1"/>
        <i x="477" s="1"/>
        <i x="420" s="1"/>
        <i x="576" s="1"/>
        <i x="522" s="1"/>
        <i x="583" s="1"/>
        <i x="771" s="1"/>
        <i x="450" s="1"/>
        <i x="730" s="1"/>
        <i x="72" s="1"/>
        <i x="887" s="1"/>
        <i x="11" s="1"/>
        <i x="762" s="1"/>
        <i x="160" s="1"/>
        <i x="636" s="1"/>
        <i x="718" s="1"/>
        <i x="535" s="1"/>
        <i x="342" s="1"/>
        <i x="903" s="1"/>
        <i x="879" s="1"/>
        <i x="41" s="1"/>
        <i x="926" s="1"/>
        <i x="8" s="1"/>
        <i x="108" s="1"/>
        <i x="252" s="1"/>
        <i x="525" s="1"/>
        <i x="699" s="1"/>
        <i x="849" s="1"/>
        <i x="215" s="1"/>
        <i x="427" s="1"/>
        <i x="582" s="1"/>
        <i x="90" s="1"/>
        <i x="976" s="1"/>
        <i x="540" s="1"/>
        <i x="822" s="1"/>
        <i x="321" s="1"/>
        <i x="541" s="1"/>
        <i x="625" s="1"/>
        <i x="158" s="1"/>
        <i x="528" s="1"/>
        <i x="956" s="1"/>
        <i x="81" s="1"/>
        <i x="384" s="1"/>
        <i x="907" s="1"/>
        <i x="440" s="1"/>
        <i x="244" s="1"/>
        <i x="906" s="1"/>
        <i x="770" s="1"/>
        <i x="542" s="1"/>
        <i x="979" s="1"/>
        <i x="607" s="1"/>
        <i x="377" s="1"/>
        <i x="912" s="1"/>
        <i x="6" s="1"/>
        <i x="678" s="1"/>
        <i x="174" s="1"/>
        <i x="764" s="1"/>
        <i x="67" s="1"/>
        <i x="422" s="1"/>
        <i x="207" s="1"/>
        <i x="316" s="1"/>
        <i x="278" s="1"/>
        <i x="686" s="1"/>
        <i x="674" s="1"/>
        <i x="44" s="1"/>
        <i x="819" s="1"/>
        <i x="928" s="1"/>
        <i x="229" s="1"/>
        <i x="213" s="1"/>
        <i x="416" s="1"/>
        <i x="716" s="1"/>
        <i x="190" s="1"/>
        <i x="803" s="1"/>
        <i x="613" s="1"/>
        <i x="240" s="1"/>
        <i x="682" s="1"/>
        <i x="573" s="1"/>
        <i x="972" s="1"/>
        <i x="786" s="1"/>
        <i x="386" s="1"/>
        <i x="233" s="1"/>
        <i x="52" s="1"/>
        <i x="355" s="1"/>
        <i x="306" s="1"/>
        <i x="188" s="1"/>
        <i x="145" s="1"/>
        <i x="606" s="1"/>
        <i x="417" s="1"/>
        <i x="947" s="1"/>
        <i x="246" s="1"/>
        <i x="372" s="1"/>
        <i x="772" s="1"/>
        <i x="156" s="1"/>
        <i x="858" s="1"/>
        <i x="195" s="1"/>
        <i x="496" s="1"/>
        <i x="761" s="1"/>
        <i x="870" s="1"/>
        <i x="459" s="1"/>
        <i x="319" s="1"/>
        <i x="644" s="1"/>
        <i x="312" s="1"/>
        <i x="684" s="1"/>
        <i x="706" s="1"/>
        <i x="767" s="1"/>
        <i x="130" s="1"/>
        <i x="247" s="1"/>
        <i x="735" s="1"/>
        <i x="175" s="1"/>
        <i x="789" s="1"/>
        <i x="575" s="1"/>
        <i x="398" s="1"/>
        <i x="799" s="1"/>
        <i x="825" s="1"/>
        <i x="861" s="1"/>
        <i x="628" s="1"/>
        <i x="390" s="1"/>
        <i x="946" s="1"/>
        <i x="922" s="1"/>
        <i x="893" s="1"/>
        <i x="943" s="1"/>
        <i x="116" s="1"/>
        <i x="515" s="1"/>
        <i x="59" s="1"/>
        <i x="266" s="1"/>
        <i x="938" s="1"/>
        <i x="927" s="1"/>
        <i x="431" s="1"/>
        <i x="694" s="1"/>
        <i x="169" s="1"/>
        <i x="251" s="1"/>
        <i x="751" s="1"/>
        <i x="504" s="1"/>
        <i x="595" s="1"/>
        <i x="91" s="1"/>
        <i x="590" s="1"/>
        <i x="0" s="1"/>
        <i x="79" s="1"/>
        <i x="261" s="1"/>
        <i x="369" s="1"/>
        <i x="693" s="1"/>
        <i x="737" s="1"/>
        <i x="809" s="1"/>
        <i x="238" s="1"/>
        <i x="166" s="1"/>
        <i x="554" s="1"/>
        <i x="854" s="1"/>
        <i x="305" s="1"/>
        <i x="20" s="1"/>
        <i x="13" s="1"/>
        <i x="986" s="1"/>
        <i x="430" s="1"/>
        <i x="843" s="1"/>
        <i x="981" s="1"/>
        <i x="483" s="1"/>
        <i x="288" s="1"/>
        <i x="755" s="1"/>
        <i x="925" s="1"/>
        <i x="311" s="1"/>
        <i x="146" s="1"/>
        <i x="605" s="1"/>
        <i x="900" s="1"/>
        <i x="348" s="1"/>
        <i x="715" s="1"/>
        <i x="629" s="1"/>
        <i x="980" s="1"/>
        <i x="351" s="1"/>
        <i x="400" s="1"/>
        <i x="492" s="1"/>
        <i x="315" s="1"/>
        <i x="336" s="1"/>
        <i x="951" s="1"/>
        <i x="211" s="1"/>
        <i x="961" s="1"/>
        <i x="21" s="1"/>
        <i x="560" s="1"/>
        <i x="577" s="1"/>
        <i x="652" s="1"/>
        <i x="86" s="1"/>
        <i x="25" s="1"/>
        <i x="572" s="1"/>
        <i x="931" s="1"/>
        <i x="426" s="1"/>
        <i x="687" s="1"/>
        <i x="531" s="1"/>
        <i x="692" s="1"/>
        <i x="834" s="1"/>
        <i x="257" s="1"/>
        <i x="852" s="1"/>
        <i x="952" s="1"/>
        <i x="875" s="1"/>
        <i x="17" s="1"/>
        <i x="967" s="1"/>
        <i x="95" s="1"/>
        <i x="808" s="1"/>
        <i x="910" s="1"/>
        <i x="392" s="1"/>
        <i x="923" s="1"/>
        <i x="292" s="1"/>
        <i x="331" s="1"/>
        <i x="662" s="1"/>
        <i x="562" s="1"/>
        <i x="746" s="1"/>
        <i x="365" s="1"/>
        <i x="918" s="1"/>
        <i x="495" s="1"/>
        <i x="574" s="1"/>
        <i x="10" s="1"/>
        <i x="245" s="1"/>
        <i x="470" s="1"/>
        <i x="829" s="1"/>
        <i x="308" s="1"/>
        <i x="454" s="1"/>
        <i x="610" s="1"/>
        <i x="982" s="1"/>
        <i x="385" s="1"/>
        <i x="60" s="1"/>
        <i x="878" s="1"/>
        <i x="731" s="1"/>
        <i x="105" s="1"/>
        <i x="436" s="1"/>
        <i x="425" s="1"/>
        <i x="349" s="1"/>
        <i x="588" s="1"/>
        <i x="193" s="1"/>
        <i x="111" s="1"/>
        <i x="859" s="1"/>
        <i x="332" s="1"/>
        <i x="641" s="1"/>
        <i x="494" s="1"/>
        <i x="953" s="1"/>
        <i x="2" s="1"/>
        <i x="810" s="1"/>
        <i x="817" s="1"/>
        <i x="807" s="1"/>
        <i x="248" s="1"/>
        <i x="736" s="1"/>
        <i x="71" s="1"/>
        <i x="989" s="1"/>
        <i x="19" s="1"/>
        <i x="109" s="1"/>
        <i x="675" s="1"/>
        <i x="47" s="1"/>
        <i x="475" s="1"/>
        <i x="302" s="1"/>
        <i x="374" s="1"/>
        <i x="457" s="1"/>
        <i x="250" s="1"/>
        <i x="561" s="1"/>
        <i x="451" s="1"/>
        <i x="113" s="1"/>
        <i x="382" s="1"/>
        <i x="919" s="1"/>
        <i x="617" s="1"/>
        <i x="984" s="1"/>
        <i x="880" s="1"/>
        <i x="511" s="1"/>
        <i x="22" s="1"/>
        <i x="270" s="1"/>
        <i x="401" s="1"/>
        <i x="173" s="1"/>
        <i x="766" s="1"/>
        <i x="882" s="1"/>
        <i x="957" s="1"/>
        <i x="115" s="1"/>
        <i x="16" s="1"/>
        <i x="132" s="1"/>
        <i x="295" s="1"/>
        <i x="993" s="1"/>
        <i x="721" s="1"/>
        <i x="363" s="1"/>
        <i x="54" s="1"/>
        <i x="552" s="1"/>
        <i x="84" s="1"/>
        <i x="226" s="1"/>
        <i x="324" s="1"/>
        <i x="423" s="1"/>
        <i x="937" s="1"/>
        <i x="701" s="1"/>
        <i x="272" s="1"/>
        <i x="411" s="1"/>
        <i x="327" s="1"/>
        <i x="700" s="1"/>
        <i x="243" s="1"/>
        <i x="712" s="1"/>
        <i x="466" s="1"/>
        <i x="264" s="1"/>
        <i x="204" s="1"/>
        <i x="437" s="1"/>
        <i x="695" s="1"/>
        <i x="165" s="1"/>
        <i x="537" s="1"/>
        <i x="591" s="1"/>
        <i x="685" s="1"/>
        <i x="603" s="1"/>
        <i x="753" s="1"/>
        <i x="18" s="1"/>
        <i x="847" s="1"/>
        <i x="790" s="1"/>
        <i x="361" s="1"/>
        <i x="744" s="1"/>
        <i x="637" s="1"/>
        <i x="389" s="1"/>
        <i x="738" s="1"/>
        <i x="418" s="1"/>
        <i x="242" s="1"/>
        <i x="49" s="1"/>
        <i x="463" s="1"/>
        <i x="83" s="1"/>
        <i x="275" s="1"/>
        <i x="157" s="1"/>
        <i x="217" s="1"/>
        <i x="971" s="1"/>
        <i x="168" s="1"/>
        <i x="846" s="1"/>
        <i x="714" s="1"/>
        <i x="396" s="1"/>
        <i x="209" s="1"/>
        <i x="265" s="1"/>
        <i x="626" s="1"/>
        <i x="886" s="1"/>
        <i x="344" s="1"/>
        <i x="647" s="1"/>
        <i x="963" s="1"/>
        <i x="142" s="1"/>
        <i x="172" s="1"/>
        <i x="543" s="1"/>
        <i x="913" s="1"/>
        <i x="234" s="1"/>
        <i x="530" s="1"/>
        <i x="901" s="1"/>
        <i x="103" s="1"/>
        <i x="805" s="1"/>
        <i x="842" s="1"/>
        <i x="598" s="1"/>
        <i x="42" s="1"/>
        <i x="873" s="1"/>
        <i x="343" s="1"/>
        <i x="501" s="1"/>
        <i x="114" s="1"/>
        <i x="589" s="1"/>
        <i x="728" s="1"/>
        <i x="860" s="1"/>
        <i x="141" s="1"/>
        <i x="74" s="1"/>
        <i x="24" s="1"/>
        <i x="532" s="1"/>
        <i x="68" s="1"/>
        <i x="659" s="1"/>
        <i x="136" s="1"/>
        <i x="520" s="1"/>
        <i x="318" s="1"/>
        <i x="995" s="1"/>
        <i x="373" s="1"/>
        <i x="717" s="1"/>
        <i x="621" s="1"/>
        <i x="197" s="1"/>
        <i x="881" s="1"/>
        <i x="99" s="1"/>
        <i x="263" s="1"/>
        <i x="199" s="1"/>
        <i x="413" s="1"/>
        <i x="592" s="1"/>
        <i x="449" s="1"/>
        <i x="284" s="1"/>
        <i x="462" s="1"/>
        <i x="619" s="1"/>
        <i x="640" s="1"/>
        <i x="129" s="1"/>
        <i x="517" s="1"/>
        <i x="942" s="1"/>
        <i x="29" s="1"/>
        <i x="317" s="1"/>
        <i x="683" s="1"/>
        <i x="571" s="1"/>
        <i x="281" s="1"/>
        <i x="733" s="1"/>
        <i x="444" s="1"/>
        <i x="743" s="1"/>
        <i x="657" s="1"/>
        <i x="63" s="1"/>
        <i x="930" s="1"/>
        <i x="689" s="1"/>
        <i x="134" s="1"/>
        <i x="639" s="1"/>
        <i x="164" s="1"/>
        <i x="804" s="1"/>
        <i x="933" s="1"/>
        <i x="202" s="1"/>
        <i x="27" s="1"/>
        <i x="978" s="1"/>
        <i x="708" s="1"/>
        <i x="96" s="1"/>
        <i x="538" s="1"/>
        <i x="249" s="1"/>
        <i x="15" s="1"/>
        <i x="137" s="1"/>
        <i x="177" s="1"/>
        <i x="739" s="1"/>
        <i x="482" s="1"/>
        <i x="461" s="1"/>
        <i x="395" s="1"/>
        <i x="801" s="1"/>
        <i x="480" s="1"/>
        <i x="670" s="1"/>
        <i x="488" s="1"/>
        <i x="655" s="1"/>
        <i x="359" s="1"/>
        <i x="260" s="1"/>
        <i x="220" s="1"/>
        <i x="37" s="1"/>
        <i x="608" s="1"/>
        <i x="548" s="1"/>
        <i x="897" s="1"/>
        <i x="232" s="1"/>
        <i x="98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BEE2358B-4FFB-4427-ABDB-9278F5890972}" sourceName="Ethnicity">
  <pivotTables>
    <pivotTable tabId="6" name="PivotTable4"/>
  </pivotTables>
  <data>
    <tabular pivotCacheId="946698438">
      <items count="4">
        <i x="1"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Salary2" xr10:uid="{42F2178F-CBA9-4A8A-8037-7D5DD18F5AF8}" sourceName="Annual Salary">
  <pivotTables>
    <pivotTable tabId="6" name="PivotTable4"/>
  </pivotTables>
  <data>
    <tabular pivotCacheId="946698438">
      <items count="996">
        <i x="779" s="1"/>
        <i x="780" s="1"/>
        <i x="821" s="1"/>
        <i x="182" s="1"/>
        <i x="785" s="1"/>
        <i x="7" s="1"/>
        <i x="201" s="1"/>
        <i x="904" s="1"/>
        <i x="824" s="1"/>
        <i x="180" s="1"/>
        <i x="844" s="1"/>
        <i x="774" s="1"/>
        <i x="393" s="1"/>
        <i x="489" s="1"/>
        <i x="734" s="1"/>
        <i x="458" s="1"/>
        <i x="340" s="1"/>
        <i x="518" s="1"/>
        <i x="280" s="1"/>
        <i x="851" s="1"/>
        <i x="622" s="1"/>
        <i x="691" s="1"/>
        <i x="679" s="1"/>
        <i x="658" s="1"/>
        <i x="885" s="1"/>
        <i x="888" s="1"/>
        <i x="794" s="1"/>
        <i x="696" s="1"/>
        <i x="424" s="1"/>
        <i x="892" s="1"/>
        <i x="291" s="1"/>
        <i x="307" s="1"/>
        <i x="614" s="1"/>
        <i x="990" s="1"/>
        <i x="409" s="1"/>
        <i x="992" s="1"/>
        <i x="891" s="1"/>
        <i x="763" s="1"/>
        <i x="618" s="1"/>
        <i x="133" s="1"/>
        <i x="85" s="1"/>
        <i x="428" s="1"/>
        <i x="601" s="1"/>
        <i x="277" s="1"/>
        <i x="719" s="1"/>
        <i x="64" s="1"/>
        <i x="34" s="1"/>
        <i x="262" s="1"/>
        <i x="508" s="1"/>
        <i x="185" s="1"/>
        <i x="690" s="1"/>
        <i x="23" s="1"/>
        <i x="335" s="1"/>
        <i x="329" s="1"/>
        <i x="285" s="1"/>
        <i x="178" s="1"/>
        <i x="556" s="1"/>
        <i x="623" s="1"/>
        <i x="563" s="1"/>
        <i x="187" s="1"/>
        <i x="445" s="1"/>
        <i x="304" s="1"/>
        <i x="421" s="1"/>
        <i x="959" s="1"/>
        <i x="5" s="1"/>
        <i x="941" s="1"/>
        <i x="710" s="1"/>
        <i x="570" s="1"/>
        <i x="239" s="1"/>
        <i x="631" s="1"/>
        <i x="551" s="1"/>
        <i x="231" s="1"/>
        <i x="491" s="1"/>
        <i x="104" s="1"/>
        <i x="864" s="1"/>
        <i x="964" s="1"/>
        <i x="802" s="1"/>
        <i x="394" s="1"/>
        <i x="848" s="1"/>
        <i x="328" s="1"/>
        <i x="75" s="1"/>
        <i x="593" s="1"/>
        <i x="222" s="1"/>
        <i x="127" s="1"/>
        <i x="713" s="1"/>
        <i x="350" s="1"/>
        <i x="66" s="1"/>
        <i x="432" s="1"/>
        <i x="898" s="1"/>
        <i x="367" s="1"/>
        <i x="502" s="1"/>
        <i x="30" s="1"/>
        <i x="438" s="1"/>
        <i x="969" s="1"/>
        <i x="473" s="1"/>
        <i x="672" s="1"/>
        <i x="31" s="1"/>
        <i x="697" s="1"/>
        <i x="435" s="1"/>
        <i x="669" s="1"/>
        <i x="908" s="1"/>
        <i x="93" s="1"/>
        <i x="124" s="1"/>
        <i x="792" s="1"/>
        <i x="43" s="1"/>
        <i x="196" s="1"/>
        <i x="850" s="1"/>
        <i x="604" s="1"/>
        <i x="948" s="1"/>
        <i x="403" s="1"/>
        <i x="868" s="1"/>
        <i x="627" s="1"/>
        <i x="939" s="1"/>
        <i x="78" s="1"/>
        <i x="615" s="1"/>
        <i x="596" s="1"/>
        <i x="765" s="1"/>
        <i x="791" s="1"/>
        <i x="354" s="1"/>
        <i x="899" s="1"/>
        <i x="914" s="1"/>
        <i x="362" s="1"/>
        <i x="671" s="1"/>
        <i x="945" s="1"/>
        <i x="645" s="1"/>
        <i x="775" s="1"/>
        <i x="624" s="1"/>
        <i x="58" s="1"/>
        <i x="33" s="1"/>
        <i x="360" s="1"/>
        <i x="453" s="1"/>
        <i x="92" s="1"/>
        <i x="705" s="1"/>
        <i x="258" s="1"/>
        <i x="754" s="1"/>
        <i x="241" s="1"/>
        <i x="555" s="1"/>
        <i x="333" s="1"/>
        <i x="909" s="1"/>
        <i x="371" s="1"/>
        <i x="545" s="1"/>
        <i x="237" s="1"/>
        <i x="889" s="1"/>
        <i x="635" s="1"/>
        <i x="970" s="1"/>
        <i x="100" s="1"/>
        <i x="269" s="1"/>
        <i x="874" s="1"/>
        <i x="402" s="1"/>
        <i x="539" s="1"/>
        <i x="823" s="1"/>
        <i x="902" s="1"/>
        <i x="102" s="1"/>
        <i x="856" s="1"/>
        <i x="497" s="1"/>
        <i x="966" s="1"/>
        <i x="950" s="1"/>
        <i x="259" s="1"/>
        <i x="412" s="1"/>
        <i x="726" s="1"/>
        <i x="749" s="1"/>
        <i x="650" s="1"/>
        <i x="896" s="1"/>
        <i x="468" s="1"/>
        <i x="299" s="1"/>
        <i x="443" s="1"/>
        <i x="815" s="1"/>
        <i x="50" s="1"/>
        <i x="356" s="1"/>
        <i x="958" s="1"/>
        <i x="776" s="1"/>
        <i x="769" s="1"/>
        <i x="510" s="1"/>
        <i x="194" s="1"/>
        <i x="827" s="1"/>
        <i x="154" s="1"/>
        <i x="325" s="1"/>
        <i x="920" s="1"/>
        <i x="578" s="1"/>
        <i x="397" s="1"/>
        <i x="80" s="1"/>
        <i x="869" s="1"/>
        <i x="210" s="1"/>
        <i x="768" s="1"/>
        <i x="346" s="1"/>
        <i x="727" s="1"/>
        <i x="503" s="1"/>
        <i x="476" s="1"/>
        <i x="429" s="1"/>
        <i x="493" s="1"/>
        <i x="702" s="1"/>
        <i x="32" s="1"/>
        <i x="513" s="1"/>
        <i x="840" s="1"/>
        <i x="186" s="1"/>
        <i x="53" s="1"/>
        <i x="609" s="1"/>
        <i x="867" s="1"/>
        <i x="566" s="1"/>
        <i x="651" s="1"/>
        <i x="934" s="1"/>
        <i x="884" s="1"/>
        <i x="313" s="1"/>
        <i x="337" s="1"/>
        <i x="812" s="1"/>
        <i x="988" s="1"/>
        <i x="143" s="1"/>
        <i x="777" s="1"/>
        <i x="467" s="1"/>
        <i x="665" s="1"/>
        <i x="98" s="1"/>
        <i x="387" s="1"/>
        <i x="704" s="1"/>
        <i x="415" s="1"/>
        <i x="149" s="1"/>
        <i x="853" s="1"/>
        <i x="553" s="1"/>
        <i x="338" s="1"/>
        <i x="51" s="1"/>
        <i x="516" s="1"/>
        <i x="557" s="1"/>
        <i x="745" s="1"/>
        <i x="254" s="1"/>
        <i x="656" s="1"/>
        <i x="205" s="1"/>
        <i x="911" s="1"/>
        <i x="579" s="1"/>
        <i x="155" s="1"/>
        <i x="352" s="1"/>
        <i x="474" s="1"/>
        <i x="748" s="1"/>
        <i x="87" s="1"/>
        <i x="602" s="1"/>
        <i x="326" s="1"/>
        <i x="287" s="1"/>
        <i x="271" s="1"/>
        <i x="586" s="1"/>
        <i x="273" s="1"/>
        <i x="82" s="1"/>
        <i x="303" s="1"/>
        <i x="256" s="1"/>
        <i x="599" s="1"/>
        <i x="140" s="1"/>
        <i x="181" s="1"/>
        <i x="877" s="1"/>
        <i x="464" s="1"/>
        <i x="330" s="1"/>
        <i x="818" s="1"/>
        <i x="203" s="1"/>
        <i x="648" s="1"/>
        <i x="48" s="1"/>
        <i x="121" s="1"/>
        <i x="778" s="1"/>
        <i x="611" s="1"/>
        <i x="117" s="1"/>
        <i x="534" s="1"/>
        <i x="128" s="1"/>
        <i x="965" s="1"/>
        <i x="585" s="1"/>
        <i x="758" s="1"/>
        <i x="286" s="1"/>
        <i x="357" s="1"/>
        <i x="673" s="1"/>
        <i x="666" s="1"/>
        <i x="485" s="1"/>
        <i x="757" s="1"/>
        <i x="381" s="1"/>
        <i x="793" s="1"/>
        <i x="191" s="1"/>
        <i x="505" s="1"/>
        <i x="300" s="1"/>
        <i x="521" s="1"/>
        <i x="253" s="1"/>
        <i x="612" s="1"/>
        <i x="310" s="1"/>
        <i x="800" s="1"/>
        <i x="498" s="1"/>
        <i x="524" s="1"/>
        <i x="915" s="1"/>
        <i x="296" s="1"/>
        <i x="855" s="1"/>
        <i x="388" s="1"/>
        <i x="268" s="1"/>
        <i x="283" s="1"/>
        <i x="905" s="1"/>
        <i x="101" s="1"/>
        <i x="152" s="1"/>
        <i x="580" s="1"/>
        <i x="404" s="1"/>
        <i x="61" s="1"/>
        <i x="112" s="1"/>
        <i x="814" s="1"/>
        <i x="620" s="1"/>
        <i x="663" s="1"/>
        <i x="783" s="1"/>
        <i x="208" s="1"/>
        <i x="831" s="1"/>
        <i x="788" s="1"/>
        <i x="742" s="1"/>
        <i x="863" s="1"/>
        <i x="150" s="1"/>
        <i x="722" s="1"/>
        <i x="370" s="1"/>
        <i x="465" s="1"/>
        <i x="646" s="1"/>
        <i x="668" s="1"/>
        <i x="460" s="1"/>
        <i x="70" s="1"/>
        <i x="740" s="1"/>
        <i x="88" s="1"/>
        <i x="479" s="1"/>
        <i x="212" s="1"/>
        <i x="703" s="1"/>
        <i x="9" s="1"/>
        <i x="446" s="1"/>
        <i x="584" s="1"/>
        <i x="729" s="1"/>
        <i x="750" s="1"/>
        <i x="816" s="1"/>
        <i x="587" s="1"/>
        <i x="274" s="1"/>
        <i x="676" s="1"/>
        <i x="276" s="1"/>
        <i x="481" s="1"/>
        <i x="69" s="1"/>
        <i x="832" s="1"/>
        <i x="38" s="1"/>
        <i x="828" s="1"/>
        <i x="267" s="1"/>
        <i x="414" s="1"/>
        <i x="876" s="1"/>
        <i x="125" s="1"/>
        <i x="219" s="1"/>
        <i x="46" s="1"/>
        <i x="65" s="1"/>
        <i x="478" s="1"/>
        <i x="954" s="1"/>
        <i x="837" s="1"/>
        <i x="977" s="1"/>
        <i x="962" s="1"/>
        <i x="643" s="1"/>
        <i x="320" s="1"/>
        <i x="830" s="1"/>
        <i x="378" s="1"/>
        <i x="138" s="1"/>
        <i x="410" s="1"/>
        <i x="638" s="1"/>
        <i x="924" s="1"/>
        <i x="221" s="1"/>
        <i x="298" s="1"/>
        <i x="406" s="1"/>
        <i x="529" s="1"/>
        <i x="223" s="1"/>
        <i x="806" s="1"/>
        <i x="153" s="1"/>
        <i x="39" s="1"/>
        <i x="547" s="1"/>
        <i x="236" s="1"/>
        <i x="455" s="1"/>
        <i x="839" s="1"/>
        <i x="148" s="1"/>
        <i x="797" s="1"/>
        <i x="294" s="1"/>
        <i x="347" s="1"/>
        <i x="55" s="1"/>
        <i x="441" s="1"/>
        <i x="741" s="1"/>
        <i x="89" s="1"/>
        <i x="3" s="1"/>
        <i x="490" s="1"/>
        <i x="987" s="1"/>
        <i x="375" s="1"/>
        <i x="218" s="1"/>
        <i x="289" s="1"/>
        <i x="448" s="1"/>
        <i x="73" s="1"/>
        <i x="40" s="1"/>
        <i x="632" s="1"/>
        <i x="144" s="1"/>
        <i x="836" s="1"/>
        <i x="323" s="1"/>
        <i x="376" s="1"/>
        <i x="139" s="1"/>
        <i x="151" s="1"/>
        <i x="353" s="1"/>
        <i x="380" s="1"/>
        <i x="76" s="1"/>
        <i x="720" s="1"/>
        <i x="255" s="1"/>
        <i x="334" s="1"/>
        <i x="711" s="1"/>
        <i x="630" s="1"/>
        <i x="507" s="1"/>
        <i x="200" s="1"/>
        <i x="366" s="1"/>
        <i x="660" s="1"/>
        <i x="442" s="1"/>
        <i x="890" s="1"/>
        <i x="322" s="1"/>
        <i x="97" s="1"/>
        <i x="862" s="1"/>
        <i x="565" s="1"/>
        <i x="282" s="1"/>
        <i x="512" s="1"/>
        <i x="871" s="1"/>
        <i x="564" s="1"/>
        <i x="949" s="1"/>
        <i x="147" s="1"/>
        <i x="752" s="1"/>
        <i x="456" s="1"/>
        <i x="811" s="1"/>
        <i x="550" s="1"/>
        <i x="167" s="1"/>
        <i x="447" s="1"/>
        <i x="983" s="1"/>
        <i x="228" s="1"/>
        <i x="760" s="1"/>
        <i x="544" s="1"/>
        <i x="293" s="1"/>
        <i x="499" s="1"/>
        <i x="487" s="1"/>
        <i x="484" s="1"/>
        <i x="122" s="1"/>
        <i x="883" s="1"/>
        <i x="894" s="1"/>
        <i x="57" s="1"/>
        <i x="472" s="1"/>
        <i x="162" s="1"/>
        <i x="723" s="1"/>
        <i x="558" s="1"/>
        <i x="500" s="1"/>
        <i x="594" s="1"/>
        <i x="408" s="1"/>
        <i x="680" s="1"/>
        <i x="936" s="1"/>
        <i x="434" s="1"/>
        <i x="407" s="1"/>
        <i x="533" s="1"/>
        <i x="872" s="1"/>
        <i x="106" s="1"/>
        <i x="519" s="1"/>
        <i x="301" s="1"/>
        <i x="198" s="1"/>
        <i x="866" s="1"/>
        <i x="469" s="1"/>
        <i x="725" s="1"/>
        <i x="526" s="1"/>
        <i x="189" s="1"/>
        <i x="826" s="1"/>
        <i x="62" s="1"/>
        <i x="120" s="1"/>
        <i x="163" s="1"/>
        <i x="339" s="1"/>
        <i x="634" s="1"/>
        <i x="45" s="1"/>
        <i x="796" s="1"/>
        <i x="405" s="1"/>
        <i x="159" s="1"/>
        <i x="667" s="1"/>
        <i x="895" s="1"/>
        <i x="747" s="1"/>
        <i x="230" s="1"/>
        <i x="170" s="1"/>
        <i x="77" s="1"/>
        <i x="279" s="1"/>
        <i x="523" s="1"/>
        <i x="732" s="1"/>
        <i x="845" s="1"/>
        <i x="118" s="1"/>
        <i x="960" s="1"/>
        <i x="649" s="1"/>
        <i x="549" s="1"/>
        <i x="940" s="1"/>
        <i x="171" s="1"/>
        <i x="975" s="1"/>
        <i x="567" s="1"/>
        <i x="216" s="1"/>
        <i x="192" s="1"/>
        <i x="782" s="1"/>
        <i x="110" s="1"/>
        <i x="4" s="1"/>
        <i x="486" s="1"/>
        <i x="653" s="1"/>
        <i x="206" s="1"/>
        <i x="664" s="1"/>
        <i x="227" s="1"/>
        <i x="161" s="1"/>
        <i x="642" s="1"/>
        <i x="994" s="1"/>
        <i x="341" s="1"/>
        <i x="94" s="1"/>
        <i x="235" s="1"/>
        <i x="654" s="1"/>
        <i x="833" s="1"/>
        <i x="399" s="1"/>
        <i x="784" s="1"/>
        <i x="581" s="1"/>
        <i x="107" s="1"/>
        <i x="633" s="1"/>
        <i x="968" s="1"/>
        <i x="184" s="1"/>
        <i x="916" s="1"/>
        <i x="433" s="1"/>
        <i x="439" s="1"/>
        <i x="546" s="1"/>
        <i x="225" s="1"/>
        <i x="569" s="1"/>
        <i x="131" s="1"/>
        <i x="14" s="1"/>
        <i x="391" s="1"/>
        <i x="681" s="1"/>
        <i x="135" s="1"/>
        <i x="756" s="1"/>
        <i x="452" s="1"/>
        <i x="773" s="1"/>
        <i x="183" s="1"/>
        <i x="309" s="1"/>
        <i x="688" s="1"/>
        <i x="379" s="1"/>
        <i x="616" s="1"/>
        <i x="568" s="1"/>
        <i x="991" s="1"/>
        <i x="955" s="1"/>
        <i x="26" s="1"/>
        <i x="345" s="1"/>
        <i x="126" s="1"/>
        <i x="224" s="1"/>
        <i x="214" s="1"/>
        <i x="368" s="1"/>
        <i x="724" s="1"/>
        <i x="798" s="1"/>
        <i x="28" s="1"/>
        <i x="527" s="1"/>
        <i x="35" s="1"/>
        <i x="419" s="1"/>
        <i x="471" s="1"/>
        <i x="536" s="1"/>
        <i x="1" s="1"/>
        <i x="36" s="1"/>
        <i x="179" s="1"/>
        <i x="813" s="1"/>
        <i x="709" s="1"/>
        <i x="935" s="1"/>
        <i x="973" s="1"/>
        <i x="820" s="1"/>
        <i x="841" s="1"/>
        <i x="559" s="1"/>
        <i x="56" s="1"/>
        <i x="314" s="1"/>
        <i x="176" s="1"/>
        <i x="921" s="1"/>
        <i x="707" s="1"/>
        <i x="506" s="1"/>
        <i x="597" s="1"/>
        <i x="514" s="1"/>
        <i x="383" s="1"/>
        <i x="944" s="1"/>
        <i x="781" s="1"/>
        <i x="835" s="1"/>
        <i x="119" s="1"/>
        <i x="677" s="1"/>
        <i x="932" s="1"/>
        <i x="364" s="1"/>
        <i x="297" s="1"/>
        <i x="600" s="1"/>
        <i x="759" s="1"/>
        <i x="123" s="1"/>
        <i x="12" s="1"/>
        <i x="974" s="1"/>
        <i x="838" s="1"/>
        <i x="358" s="1"/>
        <i x="865" s="1"/>
        <i x="290" s="1"/>
        <i x="929" s="1"/>
        <i x="509" s="1"/>
        <i x="917" s="1"/>
        <i x="795" s="1"/>
        <i x="661" s="1"/>
        <i x="857" s="1"/>
        <i x="698" s="1"/>
        <i x="787" s="1"/>
        <i x="477" s="1"/>
        <i x="420" s="1"/>
        <i x="576" s="1"/>
        <i x="522" s="1"/>
        <i x="583" s="1"/>
        <i x="771" s="1"/>
        <i x="450" s="1"/>
        <i x="730" s="1"/>
        <i x="72" s="1"/>
        <i x="887" s="1"/>
        <i x="11" s="1"/>
        <i x="762" s="1"/>
        <i x="160" s="1"/>
        <i x="636" s="1"/>
        <i x="718" s="1"/>
        <i x="535" s="1"/>
        <i x="342" s="1"/>
        <i x="903" s="1"/>
        <i x="879" s="1"/>
        <i x="41" s="1"/>
        <i x="926" s="1"/>
        <i x="8" s="1"/>
        <i x="108" s="1"/>
        <i x="252" s="1"/>
        <i x="525" s="1"/>
        <i x="699" s="1"/>
        <i x="849" s="1"/>
        <i x="215" s="1"/>
        <i x="427" s="1"/>
        <i x="582" s="1"/>
        <i x="90" s="1"/>
        <i x="976" s="1"/>
        <i x="540" s="1"/>
        <i x="822" s="1"/>
        <i x="321" s="1"/>
        <i x="541" s="1"/>
        <i x="625" s="1"/>
        <i x="158" s="1"/>
        <i x="528" s="1"/>
        <i x="956" s="1"/>
        <i x="81" s="1"/>
        <i x="384" s="1"/>
        <i x="907" s="1"/>
        <i x="440" s="1"/>
        <i x="244" s="1"/>
        <i x="906" s="1"/>
        <i x="770" s="1"/>
        <i x="542" s="1"/>
        <i x="979" s="1"/>
        <i x="607" s="1"/>
        <i x="377" s="1"/>
        <i x="912" s="1"/>
        <i x="6" s="1"/>
        <i x="678" s="1"/>
        <i x="174" s="1"/>
        <i x="764" s="1"/>
        <i x="67" s="1"/>
        <i x="422" s="1"/>
        <i x="207" s="1"/>
        <i x="316" s="1"/>
        <i x="278" s="1"/>
        <i x="686" s="1"/>
        <i x="674" s="1"/>
        <i x="44" s="1"/>
        <i x="819" s="1"/>
        <i x="928" s="1"/>
        <i x="229" s="1"/>
        <i x="213" s="1"/>
        <i x="416" s="1"/>
        <i x="716" s="1"/>
        <i x="190" s="1"/>
        <i x="803" s="1"/>
        <i x="613" s="1"/>
        <i x="240" s="1"/>
        <i x="682" s="1"/>
        <i x="573" s="1"/>
        <i x="972" s="1"/>
        <i x="786" s="1"/>
        <i x="386" s="1"/>
        <i x="233" s="1"/>
        <i x="52" s="1"/>
        <i x="355" s="1"/>
        <i x="306" s="1"/>
        <i x="188" s="1"/>
        <i x="145" s="1"/>
        <i x="606" s="1"/>
        <i x="417" s="1"/>
        <i x="947" s="1"/>
        <i x="246" s="1"/>
        <i x="372" s="1"/>
        <i x="772" s="1"/>
        <i x="156" s="1"/>
        <i x="858" s="1"/>
        <i x="195" s="1"/>
        <i x="496" s="1"/>
        <i x="761" s="1"/>
        <i x="870" s="1"/>
        <i x="459" s="1"/>
        <i x="319" s="1"/>
        <i x="644" s="1"/>
        <i x="312" s="1"/>
        <i x="684" s="1"/>
        <i x="706" s="1"/>
        <i x="767" s="1"/>
        <i x="130" s="1"/>
        <i x="247" s="1"/>
        <i x="735" s="1"/>
        <i x="175" s="1"/>
        <i x="789" s="1"/>
        <i x="575" s="1"/>
        <i x="398" s="1"/>
        <i x="799" s="1"/>
        <i x="825" s="1"/>
        <i x="861" s="1"/>
        <i x="628" s="1"/>
        <i x="390" s="1"/>
        <i x="946" s="1"/>
        <i x="922" s="1"/>
        <i x="893" s="1"/>
        <i x="943" s="1"/>
        <i x="116" s="1"/>
        <i x="515" s="1"/>
        <i x="59" s="1"/>
        <i x="266" s="1"/>
        <i x="938" s="1"/>
        <i x="927" s="1"/>
        <i x="431" s="1"/>
        <i x="694" s="1"/>
        <i x="169" s="1"/>
        <i x="251" s="1"/>
        <i x="751" s="1"/>
        <i x="504" s="1"/>
        <i x="595" s="1"/>
        <i x="91" s="1"/>
        <i x="590" s="1"/>
        <i x="0" s="1"/>
        <i x="79" s="1"/>
        <i x="261" s="1"/>
        <i x="369" s="1"/>
        <i x="693" s="1"/>
        <i x="737" s="1"/>
        <i x="809" s="1"/>
        <i x="238" s="1"/>
        <i x="166" s="1"/>
        <i x="554" s="1"/>
        <i x="854" s="1"/>
        <i x="305" s="1"/>
        <i x="20" s="1"/>
        <i x="13" s="1"/>
        <i x="986" s="1"/>
        <i x="430" s="1"/>
        <i x="843" s="1"/>
        <i x="981" s="1"/>
        <i x="483" s="1"/>
        <i x="288" s="1"/>
        <i x="755" s="1"/>
        <i x="925" s="1"/>
        <i x="311" s="1"/>
        <i x="146" s="1"/>
        <i x="605" s="1"/>
        <i x="900" s="1"/>
        <i x="348" s="1"/>
        <i x="715" s="1"/>
        <i x="629" s="1"/>
        <i x="980" s="1"/>
        <i x="351" s="1"/>
        <i x="400" s="1"/>
        <i x="492" s="1"/>
        <i x="315" s="1"/>
        <i x="336" s="1"/>
        <i x="951" s="1"/>
        <i x="211" s="1"/>
        <i x="961" s="1"/>
        <i x="21" s="1"/>
        <i x="560" s="1"/>
        <i x="577" s="1"/>
        <i x="652" s="1"/>
        <i x="86" s="1"/>
        <i x="25" s="1"/>
        <i x="572" s="1"/>
        <i x="931" s="1"/>
        <i x="426" s="1"/>
        <i x="687" s="1"/>
        <i x="531" s="1"/>
        <i x="692" s="1"/>
        <i x="834" s="1"/>
        <i x="257" s="1"/>
        <i x="852" s="1"/>
        <i x="952" s="1"/>
        <i x="875" s="1"/>
        <i x="17" s="1"/>
        <i x="967" s="1"/>
        <i x="95" s="1"/>
        <i x="808" s="1"/>
        <i x="910" s="1"/>
        <i x="392" s="1"/>
        <i x="923" s="1"/>
        <i x="292" s="1"/>
        <i x="331" s="1"/>
        <i x="662" s="1"/>
        <i x="562" s="1"/>
        <i x="746" s="1"/>
        <i x="365" s="1"/>
        <i x="918" s="1"/>
        <i x="495" s="1"/>
        <i x="574" s="1"/>
        <i x="10" s="1"/>
        <i x="245" s="1"/>
        <i x="470" s="1"/>
        <i x="829" s="1"/>
        <i x="308" s="1"/>
        <i x="454" s="1"/>
        <i x="610" s="1"/>
        <i x="982" s="1"/>
        <i x="385" s="1"/>
        <i x="60" s="1"/>
        <i x="878" s="1"/>
        <i x="731" s="1"/>
        <i x="105" s="1"/>
        <i x="436" s="1"/>
        <i x="425" s="1"/>
        <i x="349" s="1"/>
        <i x="588" s="1"/>
        <i x="193" s="1"/>
        <i x="111" s="1"/>
        <i x="859" s="1"/>
        <i x="332" s="1"/>
        <i x="641" s="1"/>
        <i x="494" s="1"/>
        <i x="953" s="1"/>
        <i x="2" s="1"/>
        <i x="810" s="1"/>
        <i x="817" s="1"/>
        <i x="807" s="1"/>
        <i x="248" s="1"/>
        <i x="736" s="1"/>
        <i x="71" s="1"/>
        <i x="989" s="1"/>
        <i x="19" s="1"/>
        <i x="109" s="1"/>
        <i x="675" s="1"/>
        <i x="47" s="1"/>
        <i x="475" s="1"/>
        <i x="302" s="1"/>
        <i x="374" s="1"/>
        <i x="457" s="1"/>
        <i x="250" s="1"/>
        <i x="561" s="1"/>
        <i x="451" s="1"/>
        <i x="113" s="1"/>
        <i x="382" s="1"/>
        <i x="919" s="1"/>
        <i x="617" s="1"/>
        <i x="984" s="1"/>
        <i x="880" s="1"/>
        <i x="511" s="1"/>
        <i x="22" s="1"/>
        <i x="270" s="1"/>
        <i x="401" s="1"/>
        <i x="173" s="1"/>
        <i x="766" s="1"/>
        <i x="882" s="1"/>
        <i x="957" s="1"/>
        <i x="115" s="1"/>
        <i x="16" s="1"/>
        <i x="132" s="1"/>
        <i x="295" s="1"/>
        <i x="993" s="1"/>
        <i x="721" s="1"/>
        <i x="363" s="1"/>
        <i x="54" s="1"/>
        <i x="552" s="1"/>
        <i x="84" s="1"/>
        <i x="226" s="1"/>
        <i x="324" s="1"/>
        <i x="423" s="1"/>
        <i x="937" s="1"/>
        <i x="701" s="1"/>
        <i x="272" s="1"/>
        <i x="411" s="1"/>
        <i x="327" s="1"/>
        <i x="700" s="1"/>
        <i x="243" s="1"/>
        <i x="712" s="1"/>
        <i x="466" s="1"/>
        <i x="264" s="1"/>
        <i x="204" s="1"/>
        <i x="437" s="1"/>
        <i x="695" s="1"/>
        <i x="165" s="1"/>
        <i x="537" s="1"/>
        <i x="591" s="1"/>
        <i x="685" s="1"/>
        <i x="603" s="1"/>
        <i x="753" s="1"/>
        <i x="18" s="1"/>
        <i x="847" s="1"/>
        <i x="790" s="1"/>
        <i x="361" s="1"/>
        <i x="744" s="1"/>
        <i x="637" s="1"/>
        <i x="389" s="1"/>
        <i x="738" s="1"/>
        <i x="418" s="1"/>
        <i x="242" s="1"/>
        <i x="49" s="1"/>
        <i x="463" s="1"/>
        <i x="83" s="1"/>
        <i x="275" s="1"/>
        <i x="157" s="1"/>
        <i x="217" s="1"/>
        <i x="971" s="1"/>
        <i x="168" s="1"/>
        <i x="846" s="1"/>
        <i x="714" s="1"/>
        <i x="396" s="1"/>
        <i x="209" s="1"/>
        <i x="265" s="1"/>
        <i x="626" s="1"/>
        <i x="886" s="1"/>
        <i x="344" s="1"/>
        <i x="647" s="1"/>
        <i x="963" s="1"/>
        <i x="142" s="1"/>
        <i x="172" s="1"/>
        <i x="543" s="1"/>
        <i x="913" s="1"/>
        <i x="234" s="1"/>
        <i x="530" s="1"/>
        <i x="901" s="1"/>
        <i x="103" s="1"/>
        <i x="805" s="1"/>
        <i x="842" s="1"/>
        <i x="598" s="1"/>
        <i x="42" s="1"/>
        <i x="873" s="1"/>
        <i x="343" s="1"/>
        <i x="501" s="1"/>
        <i x="114" s="1"/>
        <i x="589" s="1"/>
        <i x="728" s="1"/>
        <i x="860" s="1"/>
        <i x="141" s="1"/>
        <i x="74" s="1"/>
        <i x="24" s="1"/>
        <i x="532" s="1"/>
        <i x="68" s="1"/>
        <i x="659" s="1"/>
        <i x="136" s="1"/>
        <i x="520" s="1"/>
        <i x="318" s="1"/>
        <i x="995" s="1"/>
        <i x="373" s="1"/>
        <i x="717" s="1"/>
        <i x="621" s="1"/>
        <i x="197" s="1"/>
        <i x="881" s="1"/>
        <i x="99" s="1"/>
        <i x="263" s="1"/>
        <i x="199" s="1"/>
        <i x="413" s="1"/>
        <i x="592" s="1"/>
        <i x="449" s="1"/>
        <i x="284" s="1"/>
        <i x="462" s="1"/>
        <i x="619" s="1"/>
        <i x="640" s="1"/>
        <i x="129" s="1"/>
        <i x="517" s="1"/>
        <i x="942" s="1"/>
        <i x="29" s="1"/>
        <i x="317" s="1"/>
        <i x="683" s="1"/>
        <i x="571" s="1"/>
        <i x="281" s="1"/>
        <i x="733" s="1"/>
        <i x="444" s="1"/>
        <i x="743" s="1"/>
        <i x="657" s="1"/>
        <i x="63" s="1"/>
        <i x="930" s="1"/>
        <i x="689" s="1"/>
        <i x="134" s="1"/>
        <i x="639" s="1"/>
        <i x="164" s="1"/>
        <i x="804" s="1"/>
        <i x="933" s="1"/>
        <i x="202" s="1"/>
        <i x="27" s="1"/>
        <i x="978" s="1"/>
        <i x="708" s="1"/>
        <i x="96" s="1"/>
        <i x="538" s="1"/>
        <i x="249" s="1"/>
        <i x="15" s="1"/>
        <i x="137" s="1"/>
        <i x="177" s="1"/>
        <i x="739" s="1"/>
        <i x="482" s="1"/>
        <i x="461" s="1"/>
        <i x="395" s="1"/>
        <i x="801" s="1"/>
        <i x="480" s="1"/>
        <i x="670" s="1"/>
        <i x="488" s="1"/>
        <i x="655" s="1"/>
        <i x="359" s="1"/>
        <i x="260" s="1"/>
        <i x="220" s="1"/>
        <i x="37" s="1"/>
        <i x="608" s="1"/>
        <i x="548" s="1"/>
        <i x="897" s="1"/>
        <i x="232" s="1"/>
        <i x="98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C66E466-2902-41EF-A0C8-BF10350DF053}" sourceName="Department">
  <pivotTables>
    <pivotTable tabId="8" name="PivotTable5"/>
  </pivotTables>
  <data>
    <tabular pivotCacheId="946698438">
      <items count="7">
        <i x="3" s="1"/>
        <i x="5" s="1"/>
        <i x="1" s="1"/>
        <i x="4" s="1"/>
        <i x="0" s="1"/>
        <i x="6"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Salary3" xr10:uid="{96D6ED8B-36BC-4D2E-99B1-3FE118B385BE}" sourceName="Annual Salary">
  <pivotTables>
    <pivotTable tabId="8" name="PivotTable5"/>
  </pivotTables>
  <data>
    <tabular pivotCacheId="946698438">
      <items count="996">
        <i x="779" s="1"/>
        <i x="780" s="1"/>
        <i x="821" s="1"/>
        <i x="182" s="1"/>
        <i x="785" s="1"/>
        <i x="7" s="1"/>
        <i x="201" s="1"/>
        <i x="904" s="1"/>
        <i x="824" s="1"/>
        <i x="180" s="1"/>
        <i x="844" s="1"/>
        <i x="774" s="1"/>
        <i x="393" s="1"/>
        <i x="489" s="1"/>
        <i x="734" s="1"/>
        <i x="458" s="1"/>
        <i x="340" s="1"/>
        <i x="518" s="1"/>
        <i x="280" s="1"/>
        <i x="851" s="1"/>
        <i x="622" s="1"/>
        <i x="691" s="1"/>
        <i x="679" s="1"/>
        <i x="658" s="1"/>
        <i x="885" s="1"/>
        <i x="888" s="1"/>
        <i x="794" s="1"/>
        <i x="696" s="1"/>
        <i x="424" s="1"/>
        <i x="892" s="1"/>
        <i x="291" s="1"/>
        <i x="307" s="1"/>
        <i x="614" s="1"/>
        <i x="990" s="1"/>
        <i x="409" s="1"/>
        <i x="992" s="1"/>
        <i x="891" s="1"/>
        <i x="763" s="1"/>
        <i x="618" s="1"/>
        <i x="133" s="1"/>
        <i x="85" s="1"/>
        <i x="428" s="1"/>
        <i x="601" s="1"/>
        <i x="277" s="1"/>
        <i x="719" s="1"/>
        <i x="64" s="1"/>
        <i x="34" s="1"/>
        <i x="262" s="1"/>
        <i x="508" s="1"/>
        <i x="185" s="1"/>
        <i x="690" s="1"/>
        <i x="23" s="1"/>
        <i x="335" s="1"/>
        <i x="329" s="1"/>
        <i x="285" s="1"/>
        <i x="178" s="1"/>
        <i x="556" s="1"/>
        <i x="623" s="1"/>
        <i x="563" s="1"/>
        <i x="187" s="1"/>
        <i x="445" s="1"/>
        <i x="304" s="1"/>
        <i x="421" s="1"/>
        <i x="959" s="1"/>
        <i x="5" s="1"/>
        <i x="941" s="1"/>
        <i x="710" s="1"/>
        <i x="570" s="1"/>
        <i x="239" s="1"/>
        <i x="631" s="1"/>
        <i x="551" s="1"/>
        <i x="231" s="1"/>
        <i x="491" s="1"/>
        <i x="104" s="1"/>
        <i x="864" s="1"/>
        <i x="964" s="1"/>
        <i x="802" s="1"/>
        <i x="394" s="1"/>
        <i x="848" s="1"/>
        <i x="328" s="1"/>
        <i x="75" s="1"/>
        <i x="593" s="1"/>
        <i x="222" s="1"/>
        <i x="127" s="1"/>
        <i x="713" s="1"/>
        <i x="350" s="1"/>
        <i x="66" s="1"/>
        <i x="432" s="1"/>
        <i x="898" s="1"/>
        <i x="367" s="1"/>
        <i x="502" s="1"/>
        <i x="30" s="1"/>
        <i x="438" s="1"/>
        <i x="969" s="1"/>
        <i x="473" s="1"/>
        <i x="672" s="1"/>
        <i x="31" s="1"/>
        <i x="697" s="1"/>
        <i x="435" s="1"/>
        <i x="669" s="1"/>
        <i x="908" s="1"/>
        <i x="93" s="1"/>
        <i x="124" s="1"/>
        <i x="792" s="1"/>
        <i x="43" s="1"/>
        <i x="196" s="1"/>
        <i x="850" s="1"/>
        <i x="604" s="1"/>
        <i x="948" s="1"/>
        <i x="403" s="1"/>
        <i x="868" s="1"/>
        <i x="627" s="1"/>
        <i x="939" s="1"/>
        <i x="78" s="1"/>
        <i x="615" s="1"/>
        <i x="596" s="1"/>
        <i x="765" s="1"/>
        <i x="791" s="1"/>
        <i x="354" s="1"/>
        <i x="899" s="1"/>
        <i x="914" s="1"/>
        <i x="362" s="1"/>
        <i x="671" s="1"/>
        <i x="945" s="1"/>
        <i x="645" s="1"/>
        <i x="775" s="1"/>
        <i x="624" s="1"/>
        <i x="58" s="1"/>
        <i x="33" s="1"/>
        <i x="360" s="1"/>
        <i x="453" s="1"/>
        <i x="92" s="1"/>
        <i x="705" s="1"/>
        <i x="258" s="1"/>
        <i x="754" s="1"/>
        <i x="241" s="1"/>
        <i x="555" s="1"/>
        <i x="333" s="1"/>
        <i x="909" s="1"/>
        <i x="371" s="1"/>
        <i x="545" s="1"/>
        <i x="237" s="1"/>
        <i x="889" s="1"/>
        <i x="635" s="1"/>
        <i x="970" s="1"/>
        <i x="100" s="1"/>
        <i x="269" s="1"/>
        <i x="874" s="1"/>
        <i x="402" s="1"/>
        <i x="539" s="1"/>
        <i x="823" s="1"/>
        <i x="902" s="1"/>
        <i x="102" s="1"/>
        <i x="856" s="1"/>
        <i x="497" s="1"/>
        <i x="966" s="1"/>
        <i x="950" s="1"/>
        <i x="259" s="1"/>
        <i x="412" s="1"/>
        <i x="726" s="1"/>
        <i x="749" s="1"/>
        <i x="650" s="1"/>
        <i x="896" s="1"/>
        <i x="468" s="1"/>
        <i x="299" s="1"/>
        <i x="443" s="1"/>
        <i x="815" s="1"/>
        <i x="50" s="1"/>
        <i x="356" s="1"/>
        <i x="958" s="1"/>
        <i x="776" s="1"/>
        <i x="769" s="1"/>
        <i x="510" s="1"/>
        <i x="194" s="1"/>
        <i x="827" s="1"/>
        <i x="154" s="1"/>
        <i x="325" s="1"/>
        <i x="920" s="1"/>
        <i x="578" s="1"/>
        <i x="397" s="1"/>
        <i x="80" s="1"/>
        <i x="869" s="1"/>
        <i x="210" s="1"/>
        <i x="768" s="1"/>
        <i x="346" s="1"/>
        <i x="727" s="1"/>
        <i x="503" s="1"/>
        <i x="476" s="1"/>
        <i x="429" s="1"/>
        <i x="493" s="1"/>
        <i x="702" s="1"/>
        <i x="32" s="1"/>
        <i x="513" s="1"/>
        <i x="840" s="1"/>
        <i x="186" s="1"/>
        <i x="53" s="1"/>
        <i x="609" s="1"/>
        <i x="867" s="1"/>
        <i x="566" s="1"/>
        <i x="651" s="1"/>
        <i x="934" s="1"/>
        <i x="884" s="1"/>
        <i x="313" s="1"/>
        <i x="337" s="1"/>
        <i x="812" s="1"/>
        <i x="988" s="1"/>
        <i x="143" s="1"/>
        <i x="777" s="1"/>
        <i x="467" s="1"/>
        <i x="665" s="1"/>
        <i x="98" s="1"/>
        <i x="387" s="1"/>
        <i x="704" s="1"/>
        <i x="415" s="1"/>
        <i x="149" s="1"/>
        <i x="853" s="1"/>
        <i x="553" s="1"/>
        <i x="338" s="1"/>
        <i x="51" s="1"/>
        <i x="516" s="1"/>
        <i x="557" s="1"/>
        <i x="745" s="1"/>
        <i x="254" s="1"/>
        <i x="656" s="1"/>
        <i x="205" s="1"/>
        <i x="911" s="1"/>
        <i x="579" s="1"/>
        <i x="155" s="1"/>
        <i x="352" s="1"/>
        <i x="474" s="1"/>
        <i x="748" s="1"/>
        <i x="87" s="1"/>
        <i x="602" s="1"/>
        <i x="326" s="1"/>
        <i x="287" s="1"/>
        <i x="271" s="1"/>
        <i x="586" s="1"/>
        <i x="273" s="1"/>
        <i x="82" s="1"/>
        <i x="303" s="1"/>
        <i x="256" s="1"/>
        <i x="599" s="1"/>
        <i x="140" s="1"/>
        <i x="181" s="1"/>
        <i x="877" s="1"/>
        <i x="464" s="1"/>
        <i x="330" s="1"/>
        <i x="818" s="1"/>
        <i x="203" s="1"/>
        <i x="648" s="1"/>
        <i x="48" s="1"/>
        <i x="121" s="1"/>
        <i x="778" s="1"/>
        <i x="611" s="1"/>
        <i x="117" s="1"/>
        <i x="534" s="1"/>
        <i x="128" s="1"/>
        <i x="965" s="1"/>
        <i x="585" s="1"/>
        <i x="758" s="1"/>
        <i x="286" s="1"/>
        <i x="357" s="1"/>
        <i x="673" s="1"/>
        <i x="666" s="1"/>
        <i x="485" s="1"/>
        <i x="757" s="1"/>
        <i x="381" s="1"/>
        <i x="793" s="1"/>
        <i x="191" s="1"/>
        <i x="505" s="1"/>
        <i x="300" s="1"/>
        <i x="521" s="1"/>
        <i x="253" s="1"/>
        <i x="612" s="1"/>
        <i x="310" s="1"/>
        <i x="800" s="1"/>
        <i x="498" s="1"/>
        <i x="524" s="1"/>
        <i x="915" s="1"/>
        <i x="296" s="1"/>
        <i x="855" s="1"/>
        <i x="388" s="1"/>
        <i x="268" s="1"/>
        <i x="283" s="1"/>
        <i x="905" s="1"/>
        <i x="101" s="1"/>
        <i x="152" s="1"/>
        <i x="580" s="1"/>
        <i x="404" s="1"/>
        <i x="61" s="1"/>
        <i x="112" s="1"/>
        <i x="814" s="1"/>
        <i x="620" s="1"/>
        <i x="663" s="1"/>
        <i x="783" s="1"/>
        <i x="208" s="1"/>
        <i x="831" s="1"/>
        <i x="788" s="1"/>
        <i x="742" s="1"/>
        <i x="863" s="1"/>
        <i x="150" s="1"/>
        <i x="722" s="1"/>
        <i x="370" s="1"/>
        <i x="465" s="1"/>
        <i x="646" s="1"/>
        <i x="668" s="1"/>
        <i x="460" s="1"/>
        <i x="70" s="1"/>
        <i x="740" s="1"/>
        <i x="88" s="1"/>
        <i x="479" s="1"/>
        <i x="212" s="1"/>
        <i x="703" s="1"/>
        <i x="9" s="1"/>
        <i x="446" s="1"/>
        <i x="584" s="1"/>
        <i x="729" s="1"/>
        <i x="750" s="1"/>
        <i x="816" s="1"/>
        <i x="587" s="1"/>
        <i x="274" s="1"/>
        <i x="676" s="1"/>
        <i x="276" s="1"/>
        <i x="481" s="1"/>
        <i x="69" s="1"/>
        <i x="832" s="1"/>
        <i x="38" s="1"/>
        <i x="828" s="1"/>
        <i x="267" s="1"/>
        <i x="414" s="1"/>
        <i x="876" s="1"/>
        <i x="125" s="1"/>
        <i x="219" s="1"/>
        <i x="46" s="1"/>
        <i x="65" s="1"/>
        <i x="478" s="1"/>
        <i x="954" s="1"/>
        <i x="837" s="1"/>
        <i x="977" s="1"/>
        <i x="962" s="1"/>
        <i x="643" s="1"/>
        <i x="320" s="1"/>
        <i x="830" s="1"/>
        <i x="378" s="1"/>
        <i x="138" s="1"/>
        <i x="410" s="1"/>
        <i x="638" s="1"/>
        <i x="924" s="1"/>
        <i x="221" s="1"/>
        <i x="298" s="1"/>
        <i x="406" s="1"/>
        <i x="529" s="1"/>
        <i x="223" s="1"/>
        <i x="806" s="1"/>
        <i x="153" s="1"/>
        <i x="39" s="1"/>
        <i x="547" s="1"/>
        <i x="236" s="1"/>
        <i x="455" s="1"/>
        <i x="839" s="1"/>
        <i x="148" s="1"/>
        <i x="797" s="1"/>
        <i x="294" s="1"/>
        <i x="347" s="1"/>
        <i x="55" s="1"/>
        <i x="441" s="1"/>
        <i x="741" s="1"/>
        <i x="89" s="1"/>
        <i x="3" s="1"/>
        <i x="490" s="1"/>
        <i x="987" s="1"/>
        <i x="375" s="1"/>
        <i x="218" s="1"/>
        <i x="289" s="1"/>
        <i x="448" s="1"/>
        <i x="73" s="1"/>
        <i x="40" s="1"/>
        <i x="632" s="1"/>
        <i x="144" s="1"/>
        <i x="836" s="1"/>
        <i x="323" s="1"/>
        <i x="376" s="1"/>
        <i x="139" s="1"/>
        <i x="151" s="1"/>
        <i x="353" s="1"/>
        <i x="380" s="1"/>
        <i x="76" s="1"/>
        <i x="720" s="1"/>
        <i x="255" s="1"/>
        <i x="334" s="1"/>
        <i x="711" s="1"/>
        <i x="630" s="1"/>
        <i x="507" s="1"/>
        <i x="200" s="1"/>
        <i x="366" s="1"/>
        <i x="660" s="1"/>
        <i x="442" s="1"/>
        <i x="890" s="1"/>
        <i x="322" s="1"/>
        <i x="97" s="1"/>
        <i x="862" s="1"/>
        <i x="565" s="1"/>
        <i x="282" s="1"/>
        <i x="512" s="1"/>
        <i x="871" s="1"/>
        <i x="564" s="1"/>
        <i x="949" s="1"/>
        <i x="147" s="1"/>
        <i x="752" s="1"/>
        <i x="456" s="1"/>
        <i x="811" s="1"/>
        <i x="550" s="1"/>
        <i x="167" s="1"/>
        <i x="447" s="1"/>
        <i x="983" s="1"/>
        <i x="228" s="1"/>
        <i x="760" s="1"/>
        <i x="544" s="1"/>
        <i x="293" s="1"/>
        <i x="499" s="1"/>
        <i x="487" s="1"/>
        <i x="484" s="1"/>
        <i x="122" s="1"/>
        <i x="883" s="1"/>
        <i x="894" s="1"/>
        <i x="57" s="1"/>
        <i x="472" s="1"/>
        <i x="162" s="1"/>
        <i x="723" s="1"/>
        <i x="558" s="1"/>
        <i x="500" s="1"/>
        <i x="594" s="1"/>
        <i x="408" s="1"/>
        <i x="680" s="1"/>
        <i x="936" s="1"/>
        <i x="434" s="1"/>
        <i x="407" s="1"/>
        <i x="533" s="1"/>
        <i x="872" s="1"/>
        <i x="106" s="1"/>
        <i x="519" s="1"/>
        <i x="301" s="1"/>
        <i x="198" s="1"/>
        <i x="866" s="1"/>
        <i x="469" s="1"/>
        <i x="725" s="1"/>
        <i x="526" s="1"/>
        <i x="189" s="1"/>
        <i x="826" s="1"/>
        <i x="62" s="1"/>
        <i x="120" s="1"/>
        <i x="163" s="1"/>
        <i x="339" s="1"/>
        <i x="634" s="1"/>
        <i x="45" s="1"/>
        <i x="796" s="1"/>
        <i x="405" s="1"/>
        <i x="159" s="1"/>
        <i x="667" s="1"/>
        <i x="895" s="1"/>
        <i x="747" s="1"/>
        <i x="230" s="1"/>
        <i x="170" s="1"/>
        <i x="77" s="1"/>
        <i x="279" s="1"/>
        <i x="523" s="1"/>
        <i x="732" s="1"/>
        <i x="845" s="1"/>
        <i x="118" s="1"/>
        <i x="960" s="1"/>
        <i x="649" s="1"/>
        <i x="549" s="1"/>
        <i x="940" s="1"/>
        <i x="171" s="1"/>
        <i x="975" s="1"/>
        <i x="567" s="1"/>
        <i x="216" s="1"/>
        <i x="192" s="1"/>
        <i x="782" s="1"/>
        <i x="110" s="1"/>
        <i x="4" s="1"/>
        <i x="486" s="1"/>
        <i x="653" s="1"/>
        <i x="206" s="1"/>
        <i x="664" s="1"/>
        <i x="227" s="1"/>
        <i x="161" s="1"/>
        <i x="642" s="1"/>
        <i x="994" s="1"/>
        <i x="341" s="1"/>
        <i x="94" s="1"/>
        <i x="235" s="1"/>
        <i x="654" s="1"/>
        <i x="833" s="1"/>
        <i x="399" s="1"/>
        <i x="784" s="1"/>
        <i x="581" s="1"/>
        <i x="107" s="1"/>
        <i x="633" s="1"/>
        <i x="968" s="1"/>
        <i x="184" s="1"/>
        <i x="916" s="1"/>
        <i x="433" s="1"/>
        <i x="439" s="1"/>
        <i x="546" s="1"/>
        <i x="225" s="1"/>
        <i x="569" s="1"/>
        <i x="131" s="1"/>
        <i x="14" s="1"/>
        <i x="391" s="1"/>
        <i x="681" s="1"/>
        <i x="135" s="1"/>
        <i x="756" s="1"/>
        <i x="452" s="1"/>
        <i x="773" s="1"/>
        <i x="183" s="1"/>
        <i x="309" s="1"/>
        <i x="688" s="1"/>
        <i x="379" s="1"/>
        <i x="616" s="1"/>
        <i x="568" s="1"/>
        <i x="991" s="1"/>
        <i x="955" s="1"/>
        <i x="26" s="1"/>
        <i x="345" s="1"/>
        <i x="126" s="1"/>
        <i x="224" s="1"/>
        <i x="214" s="1"/>
        <i x="368" s="1"/>
        <i x="724" s="1"/>
        <i x="798" s="1"/>
        <i x="28" s="1"/>
        <i x="527" s="1"/>
        <i x="35" s="1"/>
        <i x="419" s="1"/>
        <i x="471" s="1"/>
        <i x="536" s="1"/>
        <i x="1" s="1"/>
        <i x="36" s="1"/>
        <i x="179" s="1"/>
        <i x="813" s="1"/>
        <i x="709" s="1"/>
        <i x="935" s="1"/>
        <i x="973" s="1"/>
        <i x="820" s="1"/>
        <i x="841" s="1"/>
        <i x="559" s="1"/>
        <i x="56" s="1"/>
        <i x="314" s="1"/>
        <i x="176" s="1"/>
        <i x="921" s="1"/>
        <i x="707" s="1"/>
        <i x="506" s="1"/>
        <i x="597" s="1"/>
        <i x="514" s="1"/>
        <i x="383" s="1"/>
        <i x="944" s="1"/>
        <i x="781" s="1"/>
        <i x="835" s="1"/>
        <i x="119" s="1"/>
        <i x="677" s="1"/>
        <i x="932" s="1"/>
        <i x="364" s="1"/>
        <i x="297" s="1"/>
        <i x="600" s="1"/>
        <i x="759" s="1"/>
        <i x="123" s="1"/>
        <i x="12" s="1"/>
        <i x="974" s="1"/>
        <i x="838" s="1"/>
        <i x="358" s="1"/>
        <i x="865" s="1"/>
        <i x="290" s="1"/>
        <i x="929" s="1"/>
        <i x="509" s="1"/>
        <i x="917" s="1"/>
        <i x="795" s="1"/>
        <i x="661" s="1"/>
        <i x="857" s="1"/>
        <i x="698" s="1"/>
        <i x="787" s="1"/>
        <i x="477" s="1"/>
        <i x="420" s="1"/>
        <i x="576" s="1"/>
        <i x="522" s="1"/>
        <i x="583" s="1"/>
        <i x="771" s="1"/>
        <i x="450" s="1"/>
        <i x="730" s="1"/>
        <i x="72" s="1"/>
        <i x="887" s="1"/>
        <i x="11" s="1"/>
        <i x="762" s="1"/>
        <i x="160" s="1"/>
        <i x="636" s="1"/>
        <i x="718" s="1"/>
        <i x="535" s="1"/>
        <i x="342" s="1"/>
        <i x="903" s="1"/>
        <i x="879" s="1"/>
        <i x="41" s="1"/>
        <i x="926" s="1"/>
        <i x="8" s="1"/>
        <i x="108" s="1"/>
        <i x="252" s="1"/>
        <i x="525" s="1"/>
        <i x="699" s="1"/>
        <i x="849" s="1"/>
        <i x="215" s="1"/>
        <i x="427" s="1"/>
        <i x="582" s="1"/>
        <i x="90" s="1"/>
        <i x="976" s="1"/>
        <i x="540" s="1"/>
        <i x="822" s="1"/>
        <i x="321" s="1"/>
        <i x="541" s="1"/>
        <i x="625" s="1"/>
        <i x="158" s="1"/>
        <i x="528" s="1"/>
        <i x="956" s="1"/>
        <i x="81" s="1"/>
        <i x="384" s="1"/>
        <i x="907" s="1"/>
        <i x="440" s="1"/>
        <i x="244" s="1"/>
        <i x="906" s="1"/>
        <i x="770" s="1"/>
        <i x="542" s="1"/>
        <i x="979" s="1"/>
        <i x="607" s="1"/>
        <i x="377" s="1"/>
        <i x="912" s="1"/>
        <i x="6" s="1"/>
        <i x="678" s="1"/>
        <i x="174" s="1"/>
        <i x="764" s="1"/>
        <i x="67" s="1"/>
        <i x="422" s="1"/>
        <i x="207" s="1"/>
        <i x="316" s="1"/>
        <i x="278" s="1"/>
        <i x="686" s="1"/>
        <i x="674" s="1"/>
        <i x="44" s="1"/>
        <i x="819" s="1"/>
        <i x="928" s="1"/>
        <i x="229" s="1"/>
        <i x="213" s="1"/>
        <i x="416" s="1"/>
        <i x="716" s="1"/>
        <i x="190" s="1"/>
        <i x="803" s="1"/>
        <i x="613" s="1"/>
        <i x="240" s="1"/>
        <i x="682" s="1"/>
        <i x="573" s="1"/>
        <i x="972" s="1"/>
        <i x="786" s="1"/>
        <i x="386" s="1"/>
        <i x="233" s="1"/>
        <i x="52" s="1"/>
        <i x="355" s="1"/>
        <i x="306" s="1"/>
        <i x="188" s="1"/>
        <i x="145" s="1"/>
        <i x="606" s="1"/>
        <i x="417" s="1"/>
        <i x="947" s="1"/>
        <i x="246" s="1"/>
        <i x="372" s="1"/>
        <i x="772" s="1"/>
        <i x="156" s="1"/>
        <i x="858" s="1"/>
        <i x="195" s="1"/>
        <i x="496" s="1"/>
        <i x="761" s="1"/>
        <i x="870" s="1"/>
        <i x="459" s="1"/>
        <i x="319" s="1"/>
        <i x="644" s="1"/>
        <i x="312" s="1"/>
        <i x="684" s="1"/>
        <i x="706" s="1"/>
        <i x="767" s="1"/>
        <i x="130" s="1"/>
        <i x="247" s="1"/>
        <i x="735" s="1"/>
        <i x="175" s="1"/>
        <i x="789" s="1"/>
        <i x="575" s="1"/>
        <i x="398" s="1"/>
        <i x="799" s="1"/>
        <i x="825" s="1"/>
        <i x="861" s="1"/>
        <i x="628" s="1"/>
        <i x="390" s="1"/>
        <i x="946" s="1"/>
        <i x="922" s="1"/>
        <i x="893" s="1"/>
        <i x="943" s="1"/>
        <i x="116" s="1"/>
        <i x="515" s="1"/>
        <i x="59" s="1"/>
        <i x="266" s="1"/>
        <i x="938" s="1"/>
        <i x="927" s="1"/>
        <i x="431" s="1"/>
        <i x="694" s="1"/>
        <i x="169" s="1"/>
        <i x="251" s="1"/>
        <i x="751" s="1"/>
        <i x="504" s="1"/>
        <i x="595" s="1"/>
        <i x="91" s="1"/>
        <i x="590" s="1"/>
        <i x="0" s="1"/>
        <i x="79" s="1"/>
        <i x="261" s="1"/>
        <i x="369" s="1"/>
        <i x="693" s="1"/>
        <i x="737" s="1"/>
        <i x="809" s="1"/>
        <i x="238" s="1"/>
        <i x="166" s="1"/>
        <i x="554" s="1"/>
        <i x="854" s="1"/>
        <i x="305" s="1"/>
        <i x="20" s="1"/>
        <i x="13" s="1"/>
        <i x="986" s="1"/>
        <i x="430" s="1"/>
        <i x="843" s="1"/>
        <i x="981" s="1"/>
        <i x="483" s="1"/>
        <i x="288" s="1"/>
        <i x="755" s="1"/>
        <i x="925" s="1"/>
        <i x="311" s="1"/>
        <i x="146" s="1"/>
        <i x="605" s="1"/>
        <i x="900" s="1"/>
        <i x="348" s="1"/>
        <i x="715" s="1"/>
        <i x="629" s="1"/>
        <i x="980" s="1"/>
        <i x="351" s="1"/>
        <i x="400" s="1"/>
        <i x="492" s="1"/>
        <i x="315" s="1"/>
        <i x="336" s="1"/>
        <i x="951" s="1"/>
        <i x="211" s="1"/>
        <i x="961" s="1"/>
        <i x="21" s="1"/>
        <i x="560" s="1"/>
        <i x="577" s="1"/>
        <i x="652" s="1"/>
        <i x="86" s="1"/>
        <i x="25" s="1"/>
        <i x="572" s="1"/>
        <i x="931" s="1"/>
        <i x="426" s="1"/>
        <i x="687" s="1"/>
        <i x="531" s="1"/>
        <i x="692" s="1"/>
        <i x="834" s="1"/>
        <i x="257" s="1"/>
        <i x="852" s="1"/>
        <i x="952" s="1"/>
        <i x="875" s="1"/>
        <i x="17" s="1"/>
        <i x="967" s="1"/>
        <i x="95" s="1"/>
        <i x="808" s="1"/>
        <i x="910" s="1"/>
        <i x="392" s="1"/>
        <i x="923" s="1"/>
        <i x="292" s="1"/>
        <i x="331" s="1"/>
        <i x="662" s="1"/>
        <i x="562" s="1"/>
        <i x="746" s="1"/>
        <i x="365" s="1"/>
        <i x="918" s="1"/>
        <i x="495" s="1"/>
        <i x="574" s="1"/>
        <i x="10" s="1"/>
        <i x="245" s="1"/>
        <i x="470" s="1"/>
        <i x="829" s="1"/>
        <i x="308" s="1"/>
        <i x="454" s="1"/>
        <i x="610" s="1"/>
        <i x="982" s="1"/>
        <i x="385" s="1"/>
        <i x="60" s="1"/>
        <i x="878" s="1"/>
        <i x="731" s="1"/>
        <i x="105" s="1"/>
        <i x="436" s="1"/>
        <i x="425" s="1"/>
        <i x="349" s="1"/>
        <i x="588" s="1"/>
        <i x="193" s="1"/>
        <i x="111" s="1"/>
        <i x="859" s="1"/>
        <i x="332" s="1"/>
        <i x="641" s="1"/>
        <i x="494" s="1"/>
        <i x="953" s="1"/>
        <i x="2" s="1"/>
        <i x="810" s="1"/>
        <i x="817" s="1"/>
        <i x="807" s="1"/>
        <i x="248" s="1"/>
        <i x="736" s="1"/>
        <i x="71" s="1"/>
        <i x="989" s="1"/>
        <i x="19" s="1"/>
        <i x="109" s="1"/>
        <i x="675" s="1"/>
        <i x="47" s="1"/>
        <i x="475" s="1"/>
        <i x="302" s="1"/>
        <i x="374" s="1"/>
        <i x="457" s="1"/>
        <i x="250" s="1"/>
        <i x="561" s="1"/>
        <i x="451" s="1"/>
        <i x="113" s="1"/>
        <i x="382" s="1"/>
        <i x="919" s="1"/>
        <i x="617" s="1"/>
        <i x="984" s="1"/>
        <i x="880" s="1"/>
        <i x="511" s="1"/>
        <i x="22" s="1"/>
        <i x="270" s="1"/>
        <i x="401" s="1"/>
        <i x="173" s="1"/>
        <i x="766" s="1"/>
        <i x="882" s="1"/>
        <i x="957" s="1"/>
        <i x="115" s="1"/>
        <i x="16" s="1"/>
        <i x="132" s="1"/>
        <i x="295" s="1"/>
        <i x="993" s="1"/>
        <i x="721" s="1"/>
        <i x="363" s="1"/>
        <i x="54" s="1"/>
        <i x="552" s="1"/>
        <i x="84" s="1"/>
        <i x="226" s="1"/>
        <i x="324" s="1"/>
        <i x="423" s="1"/>
        <i x="937" s="1"/>
        <i x="701" s="1"/>
        <i x="272" s="1"/>
        <i x="411" s="1"/>
        <i x="327" s="1"/>
        <i x="700" s="1"/>
        <i x="243" s="1"/>
        <i x="712" s="1"/>
        <i x="466" s="1"/>
        <i x="264" s="1"/>
        <i x="204" s="1"/>
        <i x="437" s="1"/>
        <i x="695" s="1"/>
        <i x="165" s="1"/>
        <i x="537" s="1"/>
        <i x="591" s="1"/>
        <i x="685" s="1"/>
        <i x="603" s="1"/>
        <i x="753" s="1"/>
        <i x="18" s="1"/>
        <i x="847" s="1"/>
        <i x="790" s="1"/>
        <i x="361" s="1"/>
        <i x="744" s="1"/>
        <i x="637" s="1"/>
        <i x="389" s="1"/>
        <i x="738" s="1"/>
        <i x="418" s="1"/>
        <i x="242" s="1"/>
        <i x="49" s="1"/>
        <i x="463" s="1"/>
        <i x="83" s="1"/>
        <i x="275" s="1"/>
        <i x="157" s="1"/>
        <i x="217" s="1"/>
        <i x="971" s="1"/>
        <i x="168" s="1"/>
        <i x="846" s="1"/>
        <i x="714" s="1"/>
        <i x="396" s="1"/>
        <i x="209" s="1"/>
        <i x="265" s="1"/>
        <i x="626" s="1"/>
        <i x="886" s="1"/>
        <i x="344" s="1"/>
        <i x="647" s="1"/>
        <i x="963" s="1"/>
        <i x="142" s="1"/>
        <i x="172" s="1"/>
        <i x="543" s="1"/>
        <i x="913" s="1"/>
        <i x="234" s="1"/>
        <i x="530" s="1"/>
        <i x="901" s="1"/>
        <i x="103" s="1"/>
        <i x="805" s="1"/>
        <i x="842" s="1"/>
        <i x="598" s="1"/>
        <i x="42" s="1"/>
        <i x="873" s="1"/>
        <i x="343" s="1"/>
        <i x="501" s="1"/>
        <i x="114" s="1"/>
        <i x="589" s="1"/>
        <i x="728" s="1"/>
        <i x="860" s="1"/>
        <i x="141" s="1"/>
        <i x="74" s="1"/>
        <i x="24" s="1"/>
        <i x="532" s="1"/>
        <i x="68" s="1"/>
        <i x="659" s="1"/>
        <i x="136" s="1"/>
        <i x="520" s="1"/>
        <i x="318" s="1"/>
        <i x="995" s="1"/>
        <i x="373" s="1"/>
        <i x="717" s="1"/>
        <i x="621" s="1"/>
        <i x="197" s="1"/>
        <i x="881" s="1"/>
        <i x="99" s="1"/>
        <i x="263" s="1"/>
        <i x="199" s="1"/>
        <i x="413" s="1"/>
        <i x="592" s="1"/>
        <i x="449" s="1"/>
        <i x="284" s="1"/>
        <i x="462" s="1"/>
        <i x="619" s="1"/>
        <i x="640" s="1"/>
        <i x="129" s="1"/>
        <i x="517" s="1"/>
        <i x="942" s="1"/>
        <i x="29" s="1"/>
        <i x="317" s="1"/>
        <i x="683" s="1"/>
        <i x="571" s="1"/>
        <i x="281" s="1"/>
        <i x="733" s="1"/>
        <i x="444" s="1"/>
        <i x="743" s="1"/>
        <i x="657" s="1"/>
        <i x="63" s="1"/>
        <i x="930" s="1"/>
        <i x="689" s="1"/>
        <i x="134" s="1"/>
        <i x="639" s="1"/>
        <i x="164" s="1"/>
        <i x="804" s="1"/>
        <i x="933" s="1"/>
        <i x="202" s="1"/>
        <i x="27" s="1"/>
        <i x="978" s="1"/>
        <i x="708" s="1"/>
        <i x="96" s="1"/>
        <i x="538" s="1"/>
        <i x="249" s="1"/>
        <i x="15" s="1"/>
        <i x="137" s="1"/>
        <i x="177" s="1"/>
        <i x="739" s="1"/>
        <i x="482" s="1"/>
        <i x="461" s="1"/>
        <i x="395" s="1"/>
        <i x="801" s="1"/>
        <i x="480" s="1"/>
        <i x="670" s="1"/>
        <i x="488" s="1"/>
        <i x="655" s="1"/>
        <i x="359" s="1"/>
        <i x="260" s="1"/>
        <i x="220" s="1"/>
        <i x="37" s="1"/>
        <i x="608" s="1"/>
        <i x="548" s="1"/>
        <i x="897" s="1"/>
        <i x="232" s="1"/>
        <i x="985"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20C2DB2-1B68-4F4E-A2B8-A7D67DF12097}" sourceName="Department">
  <pivotTables>
    <pivotTable tabId="4" name="PivotTable2"/>
  </pivotTables>
  <data>
    <tabular pivotCacheId="946698438">
      <items count="7">
        <i x="3" s="1"/>
        <i x="5" s="1"/>
        <i x="1" s="1"/>
        <i x="4" s="1"/>
        <i x="0"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nual Salary" xr10:uid="{534A3600-36D3-4885-BF8E-9CCFCC556403}" cache="Slicer_Annual_Salary" caption="Annual Salary" rowHeight="241300"/>
  <slicer name="Annual Salary 4" xr10:uid="{C3FA5E3F-5E51-40B5-9B9C-382E50FD35D3}" cache="Slicer_Annual_Salary" caption="Annual Salary" rowHeight="241300"/>
  <slicer name="Country" xr10:uid="{6D80F1A3-3A30-49E0-8498-67A3222BF4AE}" cache="Slicer_Country" caption="Country" rowHeight="241300"/>
  <slicer name="Country 1" xr10:uid="{C6A1C171-EF27-4467-B086-A2D0DEF8C29B}" cache="Slicer_Country" caption="Country" rowHeight="241300"/>
  <slicer name="Gender" xr10:uid="{C7855268-FADA-47C2-A021-66160171C2B3}" cache="Slicer_Gender" caption="Gender" rowHeight="241300"/>
  <slicer name="Annual Salary 1" xr10:uid="{782B977E-7D04-4D62-906A-269E4B35D807}" cache="Slicer_Annual_Salary1" caption="Annual Salary" rowHeight="241300"/>
  <slicer name="Ethnicity" xr10:uid="{4AE157A5-698E-4EEB-8BC5-EA733F59A583}" cache="Slicer_Ethnicity" caption="Ethnicity" rowHeight="241300"/>
  <slicer name="Annual Salary 2" xr10:uid="{12E54748-0EC5-4433-B355-DC4AE5E425AD}" cache="Slicer_Annual_Salary2" caption="Annual Salary" startItem="9" rowHeight="241300"/>
  <slicer name="Department" xr10:uid="{70AF15F1-D0C0-48F0-94A4-A40429DC7375}" cache="Slicer_Department" caption="Department" rowHeight="241300"/>
  <slicer name="Annual Salary 3" xr10:uid="{8AF79B71-2FAC-402A-B7CE-346B006CFE2E}" cache="Slicer_Annual_Salary3" caption="Annual Salary" rowHeight="241300"/>
  <slicer name="Department 1" xr10:uid="{254E3DC3-B344-4EEE-BB39-44E38700B2DD}" cache="Slicer_Department1" caption="Department" rowHeight="241300"/>
  <slicer name="Gender 1" xr10:uid="{B88CAD6D-AF3C-4BE9-8873-8A8E96BAD425}" cache="Slicer_Gender1" caption="Gender" rowHeight="241300"/>
  <slicer name="Ethnicity 1" xr10:uid="{E6697FFE-9C0C-476E-A090-BE680758E763}" cache="Slicer_Ethnicity1" caption="Ethni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Employees" displayName="TBL_Employees" ref="A1:R1001" totalsRowShown="0" headerRowDxfId="9">
  <tableColumns count="18">
    <tableColumn id="1" xr3:uid="{00000000-0010-0000-0000-000001000000}" name="EEID"/>
    <tableColumn id="2" xr3:uid="{00000000-0010-0000-0000-000002000000}" name="Full Name"/>
    <tableColumn id="3" xr3:uid="{00000000-0010-0000-0000-000003000000}" name="Job Title"/>
    <tableColumn id="4" xr3:uid="{00000000-0010-0000-0000-000004000000}" name="Department"/>
    <tableColumn id="5" xr3:uid="{00000000-0010-0000-0000-000005000000}" name="Business Unit"/>
    <tableColumn id="6" xr3:uid="{00000000-0010-0000-0000-000006000000}" name="Gender"/>
    <tableColumn id="7" xr3:uid="{00000000-0010-0000-0000-000007000000}" name="Ethnicity"/>
    <tableColumn id="8" xr3:uid="{00000000-0010-0000-0000-000008000000}" name="Age"/>
    <tableColumn id="9" xr3:uid="{00000000-0010-0000-0000-000009000000}" name="Hire Date" dataDxfId="8"/>
    <tableColumn id="10" xr3:uid="{00000000-0010-0000-0000-00000A000000}" name="Annual Salary" dataDxfId="7"/>
    <tableColumn id="11" xr3:uid="{00000000-0010-0000-0000-00000B000000}" name="Bonus %" dataDxfId="6"/>
    <tableColumn id="12" xr3:uid="{00000000-0010-0000-0000-00000C000000}" name="Country"/>
    <tableColumn id="13" xr3:uid="{00000000-0010-0000-0000-00000D000000}" name="City"/>
    <tableColumn id="14" xr3:uid="{00000000-0010-0000-0000-00000E000000}" name="Exit Date" dataDxfId="5"/>
    <tableColumn id="15" xr3:uid="{F8379FE9-79E9-4EC5-BB61-4DFE967C26D9}" name="Department wise average annual salary report"/>
    <tableColumn id="16" xr3:uid="{20A31F82-EDE8-4A59-AFD5-6F2C535E1D6E}" name="Column1" dataDxfId="4">
      <calculatedColumnFormula>AVERAGEIF(TBL_Employees[Department],TBL_Employees[[#This Row],[Department wise average annual salary report]],TBL_Employees[Annual Salary])</calculatedColumnFormula>
    </tableColumn>
    <tableColumn id="17" xr3:uid="{FA9F1FE4-10AE-4436-AA2A-18B45A4E9D37}" name="Country Wise "/>
    <tableColumn id="18" xr3:uid="{DBC994BD-C199-4576-85B3-F6CBE5A2F679}" name="Column2" dataDxfId="2">
      <calculatedColumnFormula>AVERAGEIF(TBL_Employees[Department],TBL_Employees[[#This Row],[Country Wise ]],TBL_Employees[Annual Salary])</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opLeftCell="A975" zoomScale="85" zoomScaleNormal="85" workbookViewId="0">
      <selection sqref="A1:C1001"/>
    </sheetView>
  </sheetViews>
  <sheetFormatPr defaultRowHeight="15" x14ac:dyDescent="0.25"/>
  <cols>
    <col min="1" max="1" width="7.140625" bestFit="1" customWidth="1"/>
    <col min="2" max="2" width="21.85546875" bestFit="1" customWidth="1"/>
    <col min="3" max="3" width="28.42578125" bestFit="1" customWidth="1"/>
    <col min="4" max="4" width="18" bestFit="1" customWidth="1"/>
    <col min="5" max="5" width="24.7109375" bestFit="1" customWidth="1"/>
    <col min="6" max="6" width="8" bestFit="1" customWidth="1"/>
    <col min="7" max="7" width="10.5703125" bestFit="1" customWidth="1"/>
    <col min="8" max="8" width="4.42578125" bestFit="1" customWidth="1"/>
    <col min="9" max="9" width="10.85546875" bestFit="1" customWidth="1"/>
    <col min="10" max="10" width="13.140625" bestFit="1" customWidth="1"/>
    <col min="11" max="11" width="8.42578125" bestFit="1" customWidth="1"/>
    <col min="12" max="12" width="13.7109375" bestFit="1" customWidth="1"/>
    <col min="13" max="13" width="14.42578125" bestFit="1" customWidth="1"/>
    <col min="14" max="14" width="10.85546875" bestFit="1" customWidth="1"/>
    <col min="15" max="15" width="12.140625" customWidth="1"/>
    <col min="16" max="16" width="17.85546875" customWidth="1"/>
    <col min="17" max="17" width="11.85546875" customWidth="1"/>
  </cols>
  <sheetData>
    <row r="1" spans="1:18"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c r="O1" t="s">
        <v>1983</v>
      </c>
      <c r="P1" s="11" t="s">
        <v>1984</v>
      </c>
      <c r="Q1" s="11" t="s">
        <v>1994</v>
      </c>
      <c r="R1" s="5" t="s">
        <v>2003</v>
      </c>
    </row>
    <row r="2" spans="1:18" x14ac:dyDescent="0.25">
      <c r="A2" t="s">
        <v>410</v>
      </c>
      <c r="B2" t="s">
        <v>411</v>
      </c>
      <c r="C2" t="s">
        <v>61</v>
      </c>
      <c r="D2" t="s">
        <v>27</v>
      </c>
      <c r="E2" t="s">
        <v>16</v>
      </c>
      <c r="F2" t="s">
        <v>17</v>
      </c>
      <c r="G2" t="s">
        <v>47</v>
      </c>
      <c r="H2">
        <v>55</v>
      </c>
      <c r="I2" s="1">
        <v>42468</v>
      </c>
      <c r="J2" s="2">
        <v>141604</v>
      </c>
      <c r="K2" s="3">
        <v>0.15</v>
      </c>
      <c r="L2" t="s">
        <v>19</v>
      </c>
      <c r="M2" t="s">
        <v>63</v>
      </c>
      <c r="N2" s="1">
        <v>44485</v>
      </c>
      <c r="O2" t="s">
        <v>27</v>
      </c>
      <c r="P2">
        <f>AVERAGEIF(TBL_Employees[Department],TBL_Employees[[#This Row],[Department wise average annual salary report]],TBL_Employees[Annual Salary])</f>
        <v>97790.452282157683</v>
      </c>
      <c r="Q2" t="s">
        <v>1995</v>
      </c>
    </row>
    <row r="3" spans="1:18" x14ac:dyDescent="0.25">
      <c r="A3" t="s">
        <v>412</v>
      </c>
      <c r="B3" t="s">
        <v>413</v>
      </c>
      <c r="C3" t="s">
        <v>55</v>
      </c>
      <c r="D3" t="s">
        <v>27</v>
      </c>
      <c r="E3" t="s">
        <v>36</v>
      </c>
      <c r="F3" t="s">
        <v>28</v>
      </c>
      <c r="G3" t="s">
        <v>24</v>
      </c>
      <c r="H3">
        <v>59</v>
      </c>
      <c r="I3" s="1">
        <v>35763</v>
      </c>
      <c r="J3" s="2">
        <v>99975</v>
      </c>
      <c r="K3" s="3">
        <v>0</v>
      </c>
      <c r="L3" t="s">
        <v>33</v>
      </c>
      <c r="M3" t="s">
        <v>80</v>
      </c>
      <c r="N3" s="1" t="s">
        <v>21</v>
      </c>
      <c r="O3" t="s">
        <v>15</v>
      </c>
      <c r="P3">
        <f>AVERAGEIF(TBL_Employees[Department],TBL_Employees[[#This Row],[Department wise average annual salary report]],TBL_Employees[Annual Salary])</f>
        <v>122802.89166666666</v>
      </c>
    </row>
    <row r="4" spans="1:18" x14ac:dyDescent="0.25">
      <c r="A4" t="s">
        <v>57</v>
      </c>
      <c r="B4" t="s">
        <v>414</v>
      </c>
      <c r="C4" t="s">
        <v>40</v>
      </c>
      <c r="D4" t="s">
        <v>15</v>
      </c>
      <c r="E4" t="s">
        <v>44</v>
      </c>
      <c r="F4" t="s">
        <v>17</v>
      </c>
      <c r="G4" t="s">
        <v>18</v>
      </c>
      <c r="H4">
        <v>50</v>
      </c>
      <c r="I4" s="1">
        <v>39016</v>
      </c>
      <c r="J4" s="2">
        <v>163099</v>
      </c>
      <c r="K4" s="3">
        <v>0.2</v>
      </c>
      <c r="L4" t="s">
        <v>19</v>
      </c>
      <c r="M4" t="s">
        <v>20</v>
      </c>
      <c r="N4" s="1" t="s">
        <v>21</v>
      </c>
      <c r="O4" t="s">
        <v>50</v>
      </c>
      <c r="P4">
        <f>AVERAGEIF(TBL_Employees[Department],TBL_Employees[[#This Row],[Department wise average annual salary report]],TBL_Employees[Annual Salary])</f>
        <v>111049.85714285714</v>
      </c>
    </row>
    <row r="5" spans="1:18" x14ac:dyDescent="0.25">
      <c r="A5" t="s">
        <v>100</v>
      </c>
      <c r="B5" t="s">
        <v>415</v>
      </c>
      <c r="C5" t="s">
        <v>56</v>
      </c>
      <c r="D5" t="s">
        <v>27</v>
      </c>
      <c r="E5" t="s">
        <v>36</v>
      </c>
      <c r="F5" t="s">
        <v>17</v>
      </c>
      <c r="G5" t="s">
        <v>18</v>
      </c>
      <c r="H5">
        <v>26</v>
      </c>
      <c r="I5" s="1">
        <v>43735</v>
      </c>
      <c r="J5" s="2">
        <v>84913</v>
      </c>
      <c r="K5" s="3">
        <v>7.0000000000000007E-2</v>
      </c>
      <c r="L5" t="s">
        <v>19</v>
      </c>
      <c r="M5" t="s">
        <v>20</v>
      </c>
      <c r="N5" s="1" t="s">
        <v>21</v>
      </c>
      <c r="O5" t="s">
        <v>65</v>
      </c>
      <c r="P5">
        <f>AVERAGEIF(TBL_Employees[Department],TBL_Employees[[#This Row],[Department wise average annual salary report]],TBL_Employees[Annual Salary])</f>
        <v>123146.94791666667</v>
      </c>
    </row>
    <row r="6" spans="1:18" x14ac:dyDescent="0.25">
      <c r="A6" t="s">
        <v>362</v>
      </c>
      <c r="B6" t="s">
        <v>416</v>
      </c>
      <c r="C6" t="s">
        <v>42</v>
      </c>
      <c r="D6" t="s">
        <v>15</v>
      </c>
      <c r="E6" t="s">
        <v>36</v>
      </c>
      <c r="F6" t="s">
        <v>28</v>
      </c>
      <c r="G6" t="s">
        <v>24</v>
      </c>
      <c r="H6">
        <v>55</v>
      </c>
      <c r="I6" s="1">
        <v>35023</v>
      </c>
      <c r="J6" s="2">
        <v>95409</v>
      </c>
      <c r="K6" s="3">
        <v>0</v>
      </c>
      <c r="L6" t="s">
        <v>19</v>
      </c>
      <c r="M6" t="s">
        <v>39</v>
      </c>
      <c r="N6" s="1" t="s">
        <v>21</v>
      </c>
      <c r="O6" t="s">
        <v>23</v>
      </c>
      <c r="P6">
        <f>AVERAGEIF(TBL_Employees[Department],TBL_Employees[[#This Row],[Department wise average annual salary report]],TBL_Employees[Annual Salary])</f>
        <v>118058.44</v>
      </c>
    </row>
    <row r="7" spans="1:18" x14ac:dyDescent="0.25">
      <c r="A7" t="s">
        <v>417</v>
      </c>
      <c r="B7" t="s">
        <v>418</v>
      </c>
      <c r="C7" t="s">
        <v>94</v>
      </c>
      <c r="D7" t="s">
        <v>50</v>
      </c>
      <c r="E7" t="s">
        <v>32</v>
      </c>
      <c r="F7" t="s">
        <v>28</v>
      </c>
      <c r="G7" t="s">
        <v>24</v>
      </c>
      <c r="H7">
        <v>57</v>
      </c>
      <c r="I7" s="1">
        <v>42759</v>
      </c>
      <c r="J7" s="2">
        <v>50994</v>
      </c>
      <c r="K7" s="3">
        <v>0</v>
      </c>
      <c r="L7" t="s">
        <v>33</v>
      </c>
      <c r="M7" t="s">
        <v>80</v>
      </c>
      <c r="N7" s="1" t="s">
        <v>21</v>
      </c>
      <c r="O7" t="s">
        <v>31</v>
      </c>
      <c r="P7">
        <f>AVERAGEIF(TBL_Employees[Department],TBL_Employees[[#This Row],[Department wise average annual salary report]],TBL_Employees[Annual Salary])</f>
        <v>109035.20886075949</v>
      </c>
    </row>
    <row r="8" spans="1:18" x14ac:dyDescent="0.25">
      <c r="A8" t="s">
        <v>99</v>
      </c>
      <c r="B8" t="s">
        <v>257</v>
      </c>
      <c r="C8" t="s">
        <v>62</v>
      </c>
      <c r="D8" t="s">
        <v>27</v>
      </c>
      <c r="E8" t="s">
        <v>32</v>
      </c>
      <c r="F8" t="s">
        <v>17</v>
      </c>
      <c r="G8" t="s">
        <v>18</v>
      </c>
      <c r="H8">
        <v>27</v>
      </c>
      <c r="I8" s="1">
        <v>44013</v>
      </c>
      <c r="J8" s="2">
        <v>119746</v>
      </c>
      <c r="K8" s="3">
        <v>0.1</v>
      </c>
      <c r="L8" t="s">
        <v>19</v>
      </c>
      <c r="M8" t="s">
        <v>39</v>
      </c>
      <c r="N8" s="1" t="s">
        <v>21</v>
      </c>
      <c r="O8" t="s">
        <v>15</v>
      </c>
      <c r="P8">
        <f>AVERAGEIF(TBL_Employees[Department],TBL_Employees[[#This Row],[Department wise average annual salary report]],TBL_Employees[Annual Salary])</f>
        <v>122802.89166666666</v>
      </c>
    </row>
    <row r="9" spans="1:18" x14ac:dyDescent="0.25">
      <c r="A9" t="s">
        <v>296</v>
      </c>
      <c r="B9" t="s">
        <v>419</v>
      </c>
      <c r="C9" t="s">
        <v>68</v>
      </c>
      <c r="D9" t="s">
        <v>15</v>
      </c>
      <c r="E9" t="s">
        <v>36</v>
      </c>
      <c r="F9" t="s">
        <v>28</v>
      </c>
      <c r="G9" t="s">
        <v>47</v>
      </c>
      <c r="H9">
        <v>25</v>
      </c>
      <c r="I9" s="1">
        <v>43967</v>
      </c>
      <c r="J9" s="2">
        <v>41336</v>
      </c>
      <c r="K9" s="3">
        <v>0</v>
      </c>
      <c r="L9" t="s">
        <v>19</v>
      </c>
      <c r="M9" t="s">
        <v>45</v>
      </c>
      <c r="N9" s="1">
        <v>44336</v>
      </c>
      <c r="O9" t="s">
        <v>1993</v>
      </c>
      <c r="P9">
        <f>AVERAGEIF(TBL_Employees[Department],TBL_Employees[[#This Row],[Department wise average annual salary report]],TBL_Employees[Annual Salary])</f>
        <v>129663.03333333334</v>
      </c>
    </row>
    <row r="10" spans="1:18" x14ac:dyDescent="0.25">
      <c r="A10" t="s">
        <v>420</v>
      </c>
      <c r="B10" t="s">
        <v>421</v>
      </c>
      <c r="C10" t="s">
        <v>62</v>
      </c>
      <c r="D10" t="s">
        <v>65</v>
      </c>
      <c r="E10" t="s">
        <v>36</v>
      </c>
      <c r="F10" t="s">
        <v>28</v>
      </c>
      <c r="G10" t="s">
        <v>18</v>
      </c>
      <c r="H10">
        <v>29</v>
      </c>
      <c r="I10" s="1">
        <v>43490</v>
      </c>
      <c r="J10" s="2">
        <v>113527</v>
      </c>
      <c r="K10" s="3">
        <v>0.06</v>
      </c>
      <c r="L10" t="s">
        <v>19</v>
      </c>
      <c r="M10" t="s">
        <v>25</v>
      </c>
      <c r="N10" s="1" t="s">
        <v>21</v>
      </c>
    </row>
    <row r="11" spans="1:18" x14ac:dyDescent="0.25">
      <c r="A11" t="s">
        <v>422</v>
      </c>
      <c r="B11" t="s">
        <v>423</v>
      </c>
      <c r="C11" t="s">
        <v>42</v>
      </c>
      <c r="D11" t="s">
        <v>15</v>
      </c>
      <c r="E11" t="s">
        <v>44</v>
      </c>
      <c r="F11" t="s">
        <v>17</v>
      </c>
      <c r="G11" t="s">
        <v>18</v>
      </c>
      <c r="H11">
        <v>34</v>
      </c>
      <c r="I11" s="1">
        <v>43264</v>
      </c>
      <c r="J11" s="2">
        <v>77203</v>
      </c>
      <c r="K11" s="3">
        <v>0</v>
      </c>
      <c r="L11" t="s">
        <v>19</v>
      </c>
      <c r="M11" t="s">
        <v>20</v>
      </c>
      <c r="N11" s="1" t="s">
        <v>21</v>
      </c>
    </row>
    <row r="12" spans="1:18" x14ac:dyDescent="0.25">
      <c r="A12" t="s">
        <v>174</v>
      </c>
      <c r="B12" t="s">
        <v>424</v>
      </c>
      <c r="C12" t="s">
        <v>61</v>
      </c>
      <c r="D12" t="s">
        <v>23</v>
      </c>
      <c r="E12" t="s">
        <v>36</v>
      </c>
      <c r="F12" t="s">
        <v>17</v>
      </c>
      <c r="G12" t="s">
        <v>24</v>
      </c>
      <c r="H12">
        <v>36</v>
      </c>
      <c r="I12" s="1">
        <v>39855</v>
      </c>
      <c r="J12" s="2">
        <v>157333</v>
      </c>
      <c r="K12" s="3">
        <v>0.15</v>
      </c>
      <c r="L12" t="s">
        <v>19</v>
      </c>
      <c r="M12" t="s">
        <v>45</v>
      </c>
      <c r="N12" s="1" t="s">
        <v>21</v>
      </c>
    </row>
    <row r="13" spans="1:18" x14ac:dyDescent="0.25">
      <c r="A13" t="s">
        <v>425</v>
      </c>
      <c r="B13" t="s">
        <v>426</v>
      </c>
      <c r="C13" t="s">
        <v>84</v>
      </c>
      <c r="D13" t="s">
        <v>31</v>
      </c>
      <c r="E13" t="s">
        <v>44</v>
      </c>
      <c r="F13" t="s">
        <v>17</v>
      </c>
      <c r="G13" t="s">
        <v>18</v>
      </c>
      <c r="H13">
        <v>27</v>
      </c>
      <c r="I13" s="1">
        <v>44490</v>
      </c>
      <c r="J13" s="2">
        <v>109851</v>
      </c>
      <c r="K13" s="3">
        <v>0</v>
      </c>
      <c r="L13" t="s">
        <v>19</v>
      </c>
      <c r="M13" t="s">
        <v>63</v>
      </c>
      <c r="N13" s="1" t="s">
        <v>21</v>
      </c>
    </row>
    <row r="14" spans="1:18" x14ac:dyDescent="0.25">
      <c r="A14" t="s">
        <v>46</v>
      </c>
      <c r="B14" t="s">
        <v>427</v>
      </c>
      <c r="C14" t="s">
        <v>62</v>
      </c>
      <c r="D14" t="s">
        <v>23</v>
      </c>
      <c r="E14" t="s">
        <v>36</v>
      </c>
      <c r="F14" t="s">
        <v>28</v>
      </c>
      <c r="G14" t="s">
        <v>18</v>
      </c>
      <c r="H14">
        <v>59</v>
      </c>
      <c r="I14" s="1">
        <v>36233</v>
      </c>
      <c r="J14" s="2">
        <v>105086</v>
      </c>
      <c r="K14" s="3">
        <v>0.09</v>
      </c>
      <c r="L14" t="s">
        <v>19</v>
      </c>
      <c r="M14" t="s">
        <v>25</v>
      </c>
      <c r="N14" s="1" t="s">
        <v>21</v>
      </c>
    </row>
    <row r="15" spans="1:18" x14ac:dyDescent="0.25">
      <c r="A15" t="s">
        <v>428</v>
      </c>
      <c r="B15" t="s">
        <v>429</v>
      </c>
      <c r="C15" t="s">
        <v>61</v>
      </c>
      <c r="D15" t="s">
        <v>15</v>
      </c>
      <c r="E15" t="s">
        <v>16</v>
      </c>
      <c r="F15" t="s">
        <v>17</v>
      </c>
      <c r="G15" t="s">
        <v>24</v>
      </c>
      <c r="H15">
        <v>51</v>
      </c>
      <c r="I15" s="1">
        <v>44357</v>
      </c>
      <c r="J15" s="2">
        <v>146742</v>
      </c>
      <c r="K15" s="3">
        <v>0.1</v>
      </c>
      <c r="L15" t="s">
        <v>33</v>
      </c>
      <c r="M15" t="s">
        <v>74</v>
      </c>
      <c r="N15" s="1" t="s">
        <v>21</v>
      </c>
    </row>
    <row r="16" spans="1:18" x14ac:dyDescent="0.2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2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2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2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2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2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2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2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2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2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3A4CA-9BEE-46DC-8FDF-1010FFF99106}">
  <dimension ref="A1"/>
  <sheetViews>
    <sheetView showGridLines="0" tabSelected="1" zoomScale="55" zoomScaleNormal="55" workbookViewId="0">
      <selection activeCell="P45" sqref="P45"/>
    </sheetView>
  </sheetViews>
  <sheetFormatPr defaultRowHeight="15" x14ac:dyDescent="0.25"/>
  <cols>
    <col min="1" max="16384" width="9.14062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2813-38F9-48C5-AC1A-F4F47DBC8360}">
  <dimension ref="C2:S1002"/>
  <sheetViews>
    <sheetView topLeftCell="B1" zoomScale="85" zoomScaleNormal="85" workbookViewId="0">
      <selection activeCell="R16" sqref="R16"/>
    </sheetView>
  </sheetViews>
  <sheetFormatPr defaultColWidth="8.85546875" defaultRowHeight="15" x14ac:dyDescent="0.25"/>
  <cols>
    <col min="6" max="6" width="18" bestFit="1" customWidth="1"/>
    <col min="7" max="7" width="24.7109375" bestFit="1" customWidth="1"/>
    <col min="8" max="8" width="8" customWidth="1"/>
    <col min="9" max="9" width="10.5703125" bestFit="1" customWidth="1"/>
    <col min="10" max="10" width="4.42578125" bestFit="1" customWidth="1"/>
    <col min="11" max="11" width="10.85546875" bestFit="1" customWidth="1"/>
    <col min="12" max="12" width="13.140625" bestFit="1" customWidth="1"/>
    <col min="13" max="13" width="8.42578125" bestFit="1" customWidth="1"/>
    <col min="14" max="14" width="13.7109375" bestFit="1" customWidth="1"/>
    <col min="15" max="15" width="14.42578125" bestFit="1" customWidth="1"/>
    <col min="16" max="16" width="10.85546875" bestFit="1" customWidth="1"/>
    <col min="17" max="17" width="23.5703125" bestFit="1" customWidth="1"/>
    <col min="18" max="18" width="9.42578125" bestFit="1" customWidth="1"/>
  </cols>
  <sheetData>
    <row r="2" spans="3:19" x14ac:dyDescent="0.25">
      <c r="C2" s="30" t="s">
        <v>0</v>
      </c>
      <c r="D2" s="16" t="s">
        <v>1</v>
      </c>
      <c r="E2" s="16" t="s">
        <v>2</v>
      </c>
      <c r="F2" s="16" t="s">
        <v>3</v>
      </c>
      <c r="G2" s="16" t="s">
        <v>4</v>
      </c>
      <c r="H2" s="16" t="s">
        <v>5</v>
      </c>
      <c r="I2" s="16" t="s">
        <v>6</v>
      </c>
      <c r="J2" s="16" t="s">
        <v>7</v>
      </c>
      <c r="K2" s="16" t="s">
        <v>8</v>
      </c>
      <c r="L2" s="16" t="s">
        <v>9</v>
      </c>
      <c r="M2" s="16" t="s">
        <v>10</v>
      </c>
      <c r="N2" s="16" t="s">
        <v>11</v>
      </c>
      <c r="O2" s="16" t="s">
        <v>12</v>
      </c>
      <c r="P2" s="17" t="s">
        <v>13</v>
      </c>
      <c r="Q2" s="12"/>
    </row>
    <row r="3" spans="3:19" x14ac:dyDescent="0.25">
      <c r="C3" s="8" t="s">
        <v>410</v>
      </c>
      <c r="D3" s="9" t="s">
        <v>411</v>
      </c>
      <c r="E3" s="9" t="s">
        <v>61</v>
      </c>
      <c r="F3" s="9" t="s">
        <v>27</v>
      </c>
      <c r="G3" s="9" t="s">
        <v>16</v>
      </c>
      <c r="H3" s="9" t="s">
        <v>17</v>
      </c>
      <c r="I3" s="9" t="s">
        <v>47</v>
      </c>
      <c r="J3" s="9">
        <v>55</v>
      </c>
      <c r="K3" s="18">
        <v>42468</v>
      </c>
      <c r="L3" s="28">
        <v>258498</v>
      </c>
      <c r="M3" s="19">
        <v>0.15</v>
      </c>
      <c r="N3" s="9" t="s">
        <v>19</v>
      </c>
      <c r="O3" s="9" t="s">
        <v>63</v>
      </c>
      <c r="P3" s="18">
        <v>44485</v>
      </c>
      <c r="Q3" s="10" t="s">
        <v>1985</v>
      </c>
      <c r="R3" s="25">
        <f>MIN(L3:L1002)</f>
        <v>40063</v>
      </c>
    </row>
    <row r="4" spans="3:19" x14ac:dyDescent="0.25">
      <c r="C4" s="8" t="s">
        <v>412</v>
      </c>
      <c r="D4" s="9" t="s">
        <v>413</v>
      </c>
      <c r="E4" s="9" t="s">
        <v>55</v>
      </c>
      <c r="F4" s="9" t="s">
        <v>27</v>
      </c>
      <c r="G4" s="9" t="s">
        <v>36</v>
      </c>
      <c r="H4" s="9" t="s">
        <v>28</v>
      </c>
      <c r="I4" s="9" t="s">
        <v>24</v>
      </c>
      <c r="J4" s="9">
        <v>59</v>
      </c>
      <c r="K4" s="18">
        <v>35763</v>
      </c>
      <c r="L4" s="28">
        <v>258426</v>
      </c>
      <c r="M4" s="19">
        <v>0</v>
      </c>
      <c r="N4" s="9" t="s">
        <v>33</v>
      </c>
      <c r="O4" s="9" t="s">
        <v>80</v>
      </c>
      <c r="P4" s="18" t="s">
        <v>21</v>
      </c>
      <c r="Q4" s="10" t="s">
        <v>1986</v>
      </c>
      <c r="R4" s="25">
        <f>MAX(L3:L1002)</f>
        <v>258498</v>
      </c>
    </row>
    <row r="5" spans="3:19" x14ac:dyDescent="0.25">
      <c r="C5" s="8" t="s">
        <v>57</v>
      </c>
      <c r="D5" s="9" t="s">
        <v>414</v>
      </c>
      <c r="E5" s="9" t="s">
        <v>40</v>
      </c>
      <c r="F5" s="9" t="s">
        <v>15</v>
      </c>
      <c r="G5" s="9" t="s">
        <v>44</v>
      </c>
      <c r="H5" s="9" t="s">
        <v>17</v>
      </c>
      <c r="I5" s="9" t="s">
        <v>18</v>
      </c>
      <c r="J5" s="9">
        <v>50</v>
      </c>
      <c r="K5" s="18">
        <v>39016</v>
      </c>
      <c r="L5" s="28">
        <v>258081</v>
      </c>
      <c r="M5" s="19">
        <v>0.2</v>
      </c>
      <c r="N5" s="9" t="s">
        <v>19</v>
      </c>
      <c r="O5" s="9" t="s">
        <v>20</v>
      </c>
      <c r="P5" s="18" t="s">
        <v>21</v>
      </c>
      <c r="Q5" s="10" t="s">
        <v>1987</v>
      </c>
      <c r="R5" s="25">
        <f>AVERAGE(L3:L1002)</f>
        <v>113217.36500000001</v>
      </c>
    </row>
    <row r="6" spans="3:19" x14ac:dyDescent="0.25">
      <c r="C6" s="8" t="s">
        <v>100</v>
      </c>
      <c r="D6" s="9" t="s">
        <v>415</v>
      </c>
      <c r="E6" s="9" t="s">
        <v>56</v>
      </c>
      <c r="F6" s="9" t="s">
        <v>27</v>
      </c>
      <c r="G6" s="9" t="s">
        <v>36</v>
      </c>
      <c r="H6" s="9" t="s">
        <v>17</v>
      </c>
      <c r="I6" s="9" t="s">
        <v>18</v>
      </c>
      <c r="J6" s="9">
        <v>26</v>
      </c>
      <c r="K6" s="18">
        <v>43735</v>
      </c>
      <c r="L6" s="28">
        <v>257194</v>
      </c>
      <c r="M6" s="19">
        <v>7.0000000000000007E-2</v>
      </c>
      <c r="N6" s="9" t="s">
        <v>19</v>
      </c>
      <c r="O6" s="9" t="s">
        <v>20</v>
      </c>
      <c r="P6" s="18" t="s">
        <v>21</v>
      </c>
      <c r="Q6" s="10" t="s">
        <v>1988</v>
      </c>
      <c r="R6" s="26">
        <f>SUMIFS(L3:L1002,H3:H1002,"Female",J3:J1002,"&gt;40")</f>
        <v>35308740</v>
      </c>
    </row>
    <row r="7" spans="3:19" x14ac:dyDescent="0.25">
      <c r="C7" s="8" t="s">
        <v>362</v>
      </c>
      <c r="D7" s="9" t="s">
        <v>416</v>
      </c>
      <c r="E7" s="9" t="s">
        <v>42</v>
      </c>
      <c r="F7" s="9" t="s">
        <v>15</v>
      </c>
      <c r="G7" s="9" t="s">
        <v>36</v>
      </c>
      <c r="H7" s="9" t="s">
        <v>28</v>
      </c>
      <c r="I7" s="9" t="s">
        <v>24</v>
      </c>
      <c r="J7" s="9">
        <v>55</v>
      </c>
      <c r="K7" s="18">
        <v>35023</v>
      </c>
      <c r="L7" s="28">
        <v>256561</v>
      </c>
      <c r="M7" s="19">
        <v>0</v>
      </c>
      <c r="N7" s="9" t="s">
        <v>19</v>
      </c>
      <c r="O7" s="9" t="s">
        <v>39</v>
      </c>
      <c r="P7" s="18" t="s">
        <v>21</v>
      </c>
      <c r="Q7" s="10" t="s">
        <v>1989</v>
      </c>
      <c r="R7" s="26">
        <f>AVERAGEIFS(L3:L1002,H3:H1002,"Male",F3:F1002,"IT",J3:J1002,"&gt;40")</f>
        <v>111000.04285714286</v>
      </c>
    </row>
    <row r="8" spans="3:19" x14ac:dyDescent="0.25">
      <c r="C8" s="8" t="s">
        <v>417</v>
      </c>
      <c r="D8" s="9" t="s">
        <v>418</v>
      </c>
      <c r="E8" s="9" t="s">
        <v>94</v>
      </c>
      <c r="F8" s="9" t="s">
        <v>50</v>
      </c>
      <c r="G8" s="9" t="s">
        <v>32</v>
      </c>
      <c r="H8" s="9" t="s">
        <v>28</v>
      </c>
      <c r="I8" s="9" t="s">
        <v>24</v>
      </c>
      <c r="J8" s="9">
        <v>57</v>
      </c>
      <c r="K8" s="18">
        <v>42759</v>
      </c>
      <c r="L8" s="28">
        <v>256420</v>
      </c>
      <c r="M8" s="19">
        <v>0</v>
      </c>
      <c r="N8" s="9" t="s">
        <v>33</v>
      </c>
      <c r="O8" s="9" t="s">
        <v>80</v>
      </c>
      <c r="P8" s="18" t="s">
        <v>21</v>
      </c>
      <c r="Q8" s="10" t="s">
        <v>1999</v>
      </c>
      <c r="R8" s="27" t="s">
        <v>2000</v>
      </c>
    </row>
    <row r="9" spans="3:19" x14ac:dyDescent="0.25">
      <c r="C9" s="8" t="s">
        <v>99</v>
      </c>
      <c r="D9" s="9" t="s">
        <v>257</v>
      </c>
      <c r="E9" s="9" t="s">
        <v>62</v>
      </c>
      <c r="F9" s="9" t="s">
        <v>27</v>
      </c>
      <c r="G9" s="9" t="s">
        <v>32</v>
      </c>
      <c r="H9" s="9" t="s">
        <v>17</v>
      </c>
      <c r="I9" s="9" t="s">
        <v>18</v>
      </c>
      <c r="J9" s="9">
        <v>27</v>
      </c>
      <c r="K9" s="18">
        <v>44013</v>
      </c>
      <c r="L9" s="28">
        <v>255431</v>
      </c>
      <c r="M9" s="19">
        <v>0.1</v>
      </c>
      <c r="N9" s="9" t="s">
        <v>19</v>
      </c>
      <c r="O9" s="9" t="s">
        <v>39</v>
      </c>
      <c r="P9" s="18" t="s">
        <v>21</v>
      </c>
      <c r="Q9" s="10" t="s">
        <v>2002</v>
      </c>
      <c r="R9" s="27" t="s">
        <v>2001</v>
      </c>
    </row>
    <row r="10" spans="3:19" x14ac:dyDescent="0.25">
      <c r="C10" s="8" t="s">
        <v>296</v>
      </c>
      <c r="D10" s="9" t="s">
        <v>419</v>
      </c>
      <c r="E10" s="9" t="s">
        <v>68</v>
      </c>
      <c r="F10" s="9" t="s">
        <v>15</v>
      </c>
      <c r="G10" s="9" t="s">
        <v>36</v>
      </c>
      <c r="H10" s="9" t="s">
        <v>28</v>
      </c>
      <c r="I10" s="9" t="s">
        <v>47</v>
      </c>
      <c r="J10" s="9">
        <v>25</v>
      </c>
      <c r="K10" s="18">
        <v>43967</v>
      </c>
      <c r="L10" s="28">
        <v>255369</v>
      </c>
      <c r="M10" s="19">
        <v>0</v>
      </c>
      <c r="N10" s="9" t="s">
        <v>19</v>
      </c>
      <c r="O10" s="9" t="s">
        <v>45</v>
      </c>
      <c r="P10" s="18">
        <v>44336</v>
      </c>
      <c r="Q10" s="10" t="s">
        <v>1990</v>
      </c>
      <c r="R10" s="26">
        <f>COUNTA(H3:H1002,"Male")+COUNTA(H3:H1002,"Female")</f>
        <v>2002</v>
      </c>
      <c r="S10" t="str">
        <f>COUNTA(H3:H1002,"Male")&amp;COUNTA(H3:H1002,"Female")</f>
        <v>10011001</v>
      </c>
    </row>
    <row r="11" spans="3:19" x14ac:dyDescent="0.25">
      <c r="C11" s="8" t="s">
        <v>420</v>
      </c>
      <c r="D11" s="9" t="s">
        <v>421</v>
      </c>
      <c r="E11" s="9" t="s">
        <v>62</v>
      </c>
      <c r="F11" s="9" t="s">
        <v>65</v>
      </c>
      <c r="G11" s="9" t="s">
        <v>36</v>
      </c>
      <c r="H11" s="9" t="s">
        <v>28</v>
      </c>
      <c r="I11" s="9" t="s">
        <v>18</v>
      </c>
      <c r="J11" s="9">
        <v>29</v>
      </c>
      <c r="K11" s="18">
        <v>43490</v>
      </c>
      <c r="L11" s="28">
        <v>255230</v>
      </c>
      <c r="M11" s="19">
        <v>0.06</v>
      </c>
      <c r="N11" s="9" t="s">
        <v>19</v>
      </c>
      <c r="O11" s="9" t="s">
        <v>25</v>
      </c>
      <c r="P11" s="18" t="s">
        <v>21</v>
      </c>
      <c r="Q11" s="10" t="s">
        <v>1991</v>
      </c>
      <c r="R11" t="s">
        <v>2004</v>
      </c>
    </row>
    <row r="12" spans="3:19" x14ac:dyDescent="0.25">
      <c r="C12" s="8" t="s">
        <v>422</v>
      </c>
      <c r="D12" s="9" t="s">
        <v>423</v>
      </c>
      <c r="E12" s="9" t="s">
        <v>42</v>
      </c>
      <c r="F12" s="9" t="s">
        <v>15</v>
      </c>
      <c r="G12" s="9" t="s">
        <v>44</v>
      </c>
      <c r="H12" s="9" t="s">
        <v>17</v>
      </c>
      <c r="I12" s="9" t="s">
        <v>18</v>
      </c>
      <c r="J12" s="9">
        <v>34</v>
      </c>
      <c r="K12" s="18">
        <v>43264</v>
      </c>
      <c r="L12" s="28">
        <v>254289</v>
      </c>
      <c r="M12" s="19">
        <v>0</v>
      </c>
      <c r="N12" s="9" t="s">
        <v>19</v>
      </c>
      <c r="O12" s="9" t="s">
        <v>20</v>
      </c>
      <c r="P12" s="18" t="s">
        <v>21</v>
      </c>
      <c r="Q12" s="10" t="s">
        <v>1992</v>
      </c>
    </row>
    <row r="13" spans="3:19" x14ac:dyDescent="0.25">
      <c r="C13" s="8" t="s">
        <v>174</v>
      </c>
      <c r="D13" s="9" t="s">
        <v>424</v>
      </c>
      <c r="E13" s="9" t="s">
        <v>61</v>
      </c>
      <c r="F13" s="9" t="s">
        <v>23</v>
      </c>
      <c r="G13" s="9" t="s">
        <v>36</v>
      </c>
      <c r="H13" s="9" t="s">
        <v>17</v>
      </c>
      <c r="I13" s="9" t="s">
        <v>24</v>
      </c>
      <c r="J13" s="9">
        <v>36</v>
      </c>
      <c r="K13" s="18">
        <v>39855</v>
      </c>
      <c r="L13" s="28">
        <v>254057</v>
      </c>
      <c r="M13" s="19">
        <v>0.15</v>
      </c>
      <c r="N13" s="9" t="s">
        <v>19</v>
      </c>
      <c r="O13" s="9" t="s">
        <v>45</v>
      </c>
      <c r="P13" s="18" t="s">
        <v>21</v>
      </c>
      <c r="Q13" s="10"/>
    </row>
    <row r="14" spans="3:19" x14ac:dyDescent="0.25">
      <c r="C14" s="8" t="s">
        <v>425</v>
      </c>
      <c r="D14" s="9" t="s">
        <v>426</v>
      </c>
      <c r="E14" s="9" t="s">
        <v>84</v>
      </c>
      <c r="F14" s="9" t="s">
        <v>31</v>
      </c>
      <c r="G14" s="9" t="s">
        <v>44</v>
      </c>
      <c r="H14" s="9" t="s">
        <v>17</v>
      </c>
      <c r="I14" s="9" t="s">
        <v>18</v>
      </c>
      <c r="J14" s="9">
        <v>27</v>
      </c>
      <c r="K14" s="18">
        <v>44490</v>
      </c>
      <c r="L14" s="28">
        <v>253294</v>
      </c>
      <c r="M14" s="19">
        <v>0</v>
      </c>
      <c r="N14" s="9" t="s">
        <v>19</v>
      </c>
      <c r="O14" s="9" t="s">
        <v>63</v>
      </c>
      <c r="P14" s="18" t="s">
        <v>21</v>
      </c>
      <c r="Q14" s="10"/>
    </row>
    <row r="15" spans="3:19" x14ac:dyDescent="0.25">
      <c r="C15" s="8" t="s">
        <v>46</v>
      </c>
      <c r="D15" s="9" t="s">
        <v>427</v>
      </c>
      <c r="E15" s="9" t="s">
        <v>62</v>
      </c>
      <c r="F15" s="9" t="s">
        <v>23</v>
      </c>
      <c r="G15" s="9" t="s">
        <v>36</v>
      </c>
      <c r="H15" s="9" t="s">
        <v>28</v>
      </c>
      <c r="I15" s="9" t="s">
        <v>18</v>
      </c>
      <c r="J15" s="9">
        <v>59</v>
      </c>
      <c r="K15" s="18">
        <v>36233</v>
      </c>
      <c r="L15" s="28">
        <v>253249</v>
      </c>
      <c r="M15" s="19">
        <v>0.09</v>
      </c>
      <c r="N15" s="9" t="s">
        <v>19</v>
      </c>
      <c r="O15" s="9" t="s">
        <v>25</v>
      </c>
      <c r="P15" s="18" t="s">
        <v>21</v>
      </c>
      <c r="Q15" s="10"/>
    </row>
    <row r="16" spans="3:19" x14ac:dyDescent="0.25">
      <c r="C16" s="8" t="s">
        <v>428</v>
      </c>
      <c r="D16" s="9" t="s">
        <v>429</v>
      </c>
      <c r="E16" s="9" t="s">
        <v>61</v>
      </c>
      <c r="F16" s="9" t="s">
        <v>15</v>
      </c>
      <c r="G16" s="9" t="s">
        <v>16</v>
      </c>
      <c r="H16" s="9" t="s">
        <v>17</v>
      </c>
      <c r="I16" s="9" t="s">
        <v>24</v>
      </c>
      <c r="J16" s="9">
        <v>51</v>
      </c>
      <c r="K16" s="18">
        <v>44357</v>
      </c>
      <c r="L16" s="28">
        <v>252325</v>
      </c>
      <c r="M16" s="19">
        <v>0.1</v>
      </c>
      <c r="N16" s="9" t="s">
        <v>33</v>
      </c>
      <c r="O16" s="9" t="s">
        <v>74</v>
      </c>
      <c r="P16" s="18" t="s">
        <v>21</v>
      </c>
      <c r="Q16" s="10"/>
    </row>
    <row r="17" spans="3:17" x14ac:dyDescent="0.25">
      <c r="C17" s="8" t="s">
        <v>430</v>
      </c>
      <c r="D17" s="9" t="s">
        <v>431</v>
      </c>
      <c r="E17" s="9" t="s">
        <v>42</v>
      </c>
      <c r="F17" s="9" t="s">
        <v>65</v>
      </c>
      <c r="G17" s="9" t="s">
        <v>44</v>
      </c>
      <c r="H17" s="9" t="s">
        <v>28</v>
      </c>
      <c r="I17" s="9" t="s">
        <v>24</v>
      </c>
      <c r="J17" s="9">
        <v>31</v>
      </c>
      <c r="K17" s="18">
        <v>43043</v>
      </c>
      <c r="L17" s="28">
        <v>250953</v>
      </c>
      <c r="M17" s="19">
        <v>0</v>
      </c>
      <c r="N17" s="9" t="s">
        <v>19</v>
      </c>
      <c r="O17" s="9" t="s">
        <v>25</v>
      </c>
      <c r="P17" s="18">
        <v>43899</v>
      </c>
      <c r="Q17" s="10"/>
    </row>
    <row r="18" spans="3:17" x14ac:dyDescent="0.25">
      <c r="C18" s="8" t="s">
        <v>432</v>
      </c>
      <c r="D18" s="9" t="s">
        <v>433</v>
      </c>
      <c r="E18" s="9" t="s">
        <v>14</v>
      </c>
      <c r="F18" s="9" t="s">
        <v>43</v>
      </c>
      <c r="G18" s="9" t="s">
        <v>16</v>
      </c>
      <c r="H18" s="9" t="s">
        <v>17</v>
      </c>
      <c r="I18" s="9" t="s">
        <v>24</v>
      </c>
      <c r="J18" s="9">
        <v>41</v>
      </c>
      <c r="K18" s="18">
        <v>41346</v>
      </c>
      <c r="L18" s="28">
        <v>250767</v>
      </c>
      <c r="M18" s="19">
        <v>0.3</v>
      </c>
      <c r="N18" s="9" t="s">
        <v>19</v>
      </c>
      <c r="O18" s="9" t="s">
        <v>63</v>
      </c>
      <c r="P18" s="18" t="s">
        <v>21</v>
      </c>
      <c r="Q18" s="10"/>
    </row>
    <row r="19" spans="3:17" x14ac:dyDescent="0.25">
      <c r="C19" s="8" t="s">
        <v>434</v>
      </c>
      <c r="D19" s="9" t="s">
        <v>435</v>
      </c>
      <c r="E19" s="9" t="s">
        <v>40</v>
      </c>
      <c r="F19" s="9" t="s">
        <v>15</v>
      </c>
      <c r="G19" s="9" t="s">
        <v>16</v>
      </c>
      <c r="H19" s="9" t="s">
        <v>17</v>
      </c>
      <c r="I19" s="9" t="s">
        <v>47</v>
      </c>
      <c r="J19" s="9">
        <v>65</v>
      </c>
      <c r="K19" s="18">
        <v>37319</v>
      </c>
      <c r="L19" s="28">
        <v>249870</v>
      </c>
      <c r="M19" s="19">
        <v>0.2</v>
      </c>
      <c r="N19" s="9" t="s">
        <v>19</v>
      </c>
      <c r="O19" s="9" t="s">
        <v>39</v>
      </c>
      <c r="P19" s="18" t="s">
        <v>21</v>
      </c>
      <c r="Q19" s="10"/>
    </row>
    <row r="20" spans="3:17" x14ac:dyDescent="0.25">
      <c r="C20" s="8" t="s">
        <v>436</v>
      </c>
      <c r="D20" s="9" t="s">
        <v>437</v>
      </c>
      <c r="E20" s="9" t="s">
        <v>61</v>
      </c>
      <c r="F20" s="9" t="s">
        <v>43</v>
      </c>
      <c r="G20" s="9" t="s">
        <v>44</v>
      </c>
      <c r="H20" s="9" t="s">
        <v>17</v>
      </c>
      <c r="I20" s="9" t="s">
        <v>51</v>
      </c>
      <c r="J20" s="9">
        <v>64</v>
      </c>
      <c r="K20" s="18">
        <v>37956</v>
      </c>
      <c r="L20" s="28">
        <v>249801</v>
      </c>
      <c r="M20" s="19">
        <v>0.13</v>
      </c>
      <c r="N20" s="9" t="s">
        <v>19</v>
      </c>
      <c r="O20" s="9" t="s">
        <v>63</v>
      </c>
      <c r="P20" s="18" t="s">
        <v>21</v>
      </c>
      <c r="Q20" s="10"/>
    </row>
    <row r="21" spans="3:17" x14ac:dyDescent="0.25">
      <c r="C21" s="8" t="s">
        <v>438</v>
      </c>
      <c r="D21" s="9" t="s">
        <v>439</v>
      </c>
      <c r="E21" s="9" t="s">
        <v>40</v>
      </c>
      <c r="F21" s="9" t="s">
        <v>27</v>
      </c>
      <c r="G21" s="9" t="s">
        <v>32</v>
      </c>
      <c r="H21" s="9" t="s">
        <v>28</v>
      </c>
      <c r="I21" s="9" t="s">
        <v>18</v>
      </c>
      <c r="J21" s="9">
        <v>64</v>
      </c>
      <c r="K21" s="18">
        <v>41581</v>
      </c>
      <c r="L21" s="28">
        <v>249686</v>
      </c>
      <c r="M21" s="19">
        <v>0.24</v>
      </c>
      <c r="N21" s="9" t="s">
        <v>19</v>
      </c>
      <c r="O21" s="9" t="s">
        <v>29</v>
      </c>
      <c r="P21" s="18" t="s">
        <v>21</v>
      </c>
      <c r="Q21" s="10"/>
    </row>
    <row r="22" spans="3:17" x14ac:dyDescent="0.25">
      <c r="C22" s="8" t="s">
        <v>369</v>
      </c>
      <c r="D22" s="9" t="s">
        <v>440</v>
      </c>
      <c r="E22" s="9" t="s">
        <v>40</v>
      </c>
      <c r="F22" s="9" t="s">
        <v>50</v>
      </c>
      <c r="G22" s="9" t="s">
        <v>16</v>
      </c>
      <c r="H22" s="9" t="s">
        <v>28</v>
      </c>
      <c r="I22" s="9" t="s">
        <v>24</v>
      </c>
      <c r="J22" s="9">
        <v>45</v>
      </c>
      <c r="K22" s="18">
        <v>37446</v>
      </c>
      <c r="L22" s="28">
        <v>249506</v>
      </c>
      <c r="M22" s="19">
        <v>0.18</v>
      </c>
      <c r="N22" s="9" t="s">
        <v>33</v>
      </c>
      <c r="O22" s="9" t="s">
        <v>80</v>
      </c>
      <c r="P22" s="18" t="s">
        <v>21</v>
      </c>
      <c r="Q22" s="10"/>
    </row>
    <row r="23" spans="3:17" x14ac:dyDescent="0.25">
      <c r="C23" s="8" t="s">
        <v>382</v>
      </c>
      <c r="D23" s="9" t="s">
        <v>441</v>
      </c>
      <c r="E23" s="9" t="s">
        <v>61</v>
      </c>
      <c r="F23" s="9" t="s">
        <v>27</v>
      </c>
      <c r="G23" s="9" t="s">
        <v>36</v>
      </c>
      <c r="H23" s="9" t="s">
        <v>28</v>
      </c>
      <c r="I23" s="9" t="s">
        <v>51</v>
      </c>
      <c r="J23" s="9">
        <v>56</v>
      </c>
      <c r="K23" s="18">
        <v>40917</v>
      </c>
      <c r="L23" s="28">
        <v>249270</v>
      </c>
      <c r="M23" s="19">
        <v>0.1</v>
      </c>
      <c r="N23" s="9" t="s">
        <v>52</v>
      </c>
      <c r="O23" s="9" t="s">
        <v>81</v>
      </c>
      <c r="P23" s="18" t="s">
        <v>21</v>
      </c>
      <c r="Q23" s="10"/>
    </row>
    <row r="24" spans="3:17" x14ac:dyDescent="0.25">
      <c r="C24" s="8" t="s">
        <v>340</v>
      </c>
      <c r="D24" s="9" t="s">
        <v>442</v>
      </c>
      <c r="E24" s="9" t="s">
        <v>40</v>
      </c>
      <c r="F24" s="9" t="s">
        <v>50</v>
      </c>
      <c r="G24" s="9" t="s">
        <v>36</v>
      </c>
      <c r="H24" s="9" t="s">
        <v>17</v>
      </c>
      <c r="I24" s="9" t="s">
        <v>51</v>
      </c>
      <c r="J24" s="9">
        <v>36</v>
      </c>
      <c r="K24" s="18">
        <v>44288</v>
      </c>
      <c r="L24" s="28">
        <v>247939</v>
      </c>
      <c r="M24" s="19">
        <v>0.21</v>
      </c>
      <c r="N24" s="9" t="s">
        <v>19</v>
      </c>
      <c r="O24" s="9" t="s">
        <v>45</v>
      </c>
      <c r="P24" s="18" t="s">
        <v>21</v>
      </c>
      <c r="Q24" s="10"/>
    </row>
    <row r="25" spans="3:17" x14ac:dyDescent="0.25">
      <c r="C25" s="8" t="s">
        <v>443</v>
      </c>
      <c r="D25" s="9" t="s">
        <v>444</v>
      </c>
      <c r="E25" s="9" t="s">
        <v>40</v>
      </c>
      <c r="F25" s="9" t="s">
        <v>27</v>
      </c>
      <c r="G25" s="9" t="s">
        <v>16</v>
      </c>
      <c r="H25" s="9" t="s">
        <v>28</v>
      </c>
      <c r="I25" s="9" t="s">
        <v>51</v>
      </c>
      <c r="J25" s="9">
        <v>59</v>
      </c>
      <c r="K25" s="18">
        <v>37400</v>
      </c>
      <c r="L25" s="28">
        <v>247874</v>
      </c>
      <c r="M25" s="19">
        <v>0.28000000000000003</v>
      </c>
      <c r="N25" s="9" t="s">
        <v>52</v>
      </c>
      <c r="O25" s="9" t="s">
        <v>66</v>
      </c>
      <c r="P25" s="18" t="s">
        <v>21</v>
      </c>
      <c r="Q25" s="10"/>
    </row>
    <row r="26" spans="3:17" x14ac:dyDescent="0.25">
      <c r="C26" s="8" t="s">
        <v>445</v>
      </c>
      <c r="D26" s="9" t="s">
        <v>446</v>
      </c>
      <c r="E26" s="9" t="s">
        <v>68</v>
      </c>
      <c r="F26" s="9" t="s">
        <v>50</v>
      </c>
      <c r="G26" s="9" t="s">
        <v>44</v>
      </c>
      <c r="H26" s="9" t="s">
        <v>28</v>
      </c>
      <c r="I26" s="9" t="s">
        <v>18</v>
      </c>
      <c r="J26" s="9">
        <v>37</v>
      </c>
      <c r="K26" s="18">
        <v>43713</v>
      </c>
      <c r="L26" s="28">
        <v>247022</v>
      </c>
      <c r="M26" s="19">
        <v>0</v>
      </c>
      <c r="N26" s="9" t="s">
        <v>19</v>
      </c>
      <c r="O26" s="9" t="s">
        <v>63</v>
      </c>
      <c r="P26" s="18" t="s">
        <v>21</v>
      </c>
      <c r="Q26" s="10"/>
    </row>
    <row r="27" spans="3:17" x14ac:dyDescent="0.25">
      <c r="C27" s="8" t="s">
        <v>231</v>
      </c>
      <c r="D27" s="9" t="s">
        <v>447</v>
      </c>
      <c r="E27" s="9" t="s">
        <v>14</v>
      </c>
      <c r="F27" s="9" t="s">
        <v>50</v>
      </c>
      <c r="G27" s="9" t="s">
        <v>44</v>
      </c>
      <c r="H27" s="9" t="s">
        <v>28</v>
      </c>
      <c r="I27" s="9" t="s">
        <v>24</v>
      </c>
      <c r="J27" s="9">
        <v>44</v>
      </c>
      <c r="K27" s="18">
        <v>41700</v>
      </c>
      <c r="L27" s="28">
        <v>246619</v>
      </c>
      <c r="M27" s="19">
        <v>0.31</v>
      </c>
      <c r="N27" s="9" t="s">
        <v>33</v>
      </c>
      <c r="O27" s="9" t="s">
        <v>80</v>
      </c>
      <c r="P27" s="18" t="s">
        <v>21</v>
      </c>
      <c r="Q27" s="10"/>
    </row>
    <row r="28" spans="3:17" x14ac:dyDescent="0.25">
      <c r="C28" s="8" t="s">
        <v>448</v>
      </c>
      <c r="D28" s="9" t="s">
        <v>449</v>
      </c>
      <c r="E28" s="9" t="s">
        <v>40</v>
      </c>
      <c r="F28" s="9" t="s">
        <v>23</v>
      </c>
      <c r="G28" s="9" t="s">
        <v>44</v>
      </c>
      <c r="H28" s="9" t="s">
        <v>28</v>
      </c>
      <c r="I28" s="9" t="s">
        <v>47</v>
      </c>
      <c r="J28" s="9">
        <v>41</v>
      </c>
      <c r="K28" s="18">
        <v>42111</v>
      </c>
      <c r="L28" s="28">
        <v>246589</v>
      </c>
      <c r="M28" s="19">
        <v>0.23</v>
      </c>
      <c r="N28" s="9" t="s">
        <v>19</v>
      </c>
      <c r="O28" s="9" t="s">
        <v>29</v>
      </c>
      <c r="P28" s="18" t="s">
        <v>21</v>
      </c>
      <c r="Q28" s="10"/>
    </row>
    <row r="29" spans="3:17" x14ac:dyDescent="0.25">
      <c r="C29" s="8" t="s">
        <v>87</v>
      </c>
      <c r="D29" s="9" t="s">
        <v>450</v>
      </c>
      <c r="E29" s="9" t="s">
        <v>30</v>
      </c>
      <c r="F29" s="9" t="s">
        <v>31</v>
      </c>
      <c r="G29" s="9" t="s">
        <v>32</v>
      </c>
      <c r="H29" s="9" t="s">
        <v>17</v>
      </c>
      <c r="I29" s="9" t="s">
        <v>51</v>
      </c>
      <c r="J29" s="9">
        <v>56</v>
      </c>
      <c r="K29" s="18">
        <v>38388</v>
      </c>
      <c r="L29" s="28">
        <v>246231</v>
      </c>
      <c r="M29" s="19">
        <v>0</v>
      </c>
      <c r="N29" s="9" t="s">
        <v>52</v>
      </c>
      <c r="O29" s="9" t="s">
        <v>66</v>
      </c>
      <c r="P29" s="18" t="s">
        <v>21</v>
      </c>
      <c r="Q29" s="10"/>
    </row>
    <row r="30" spans="3:17" x14ac:dyDescent="0.25">
      <c r="C30" s="8" t="s">
        <v>293</v>
      </c>
      <c r="D30" s="9" t="s">
        <v>451</v>
      </c>
      <c r="E30" s="9" t="s">
        <v>14</v>
      </c>
      <c r="F30" s="9" t="s">
        <v>31</v>
      </c>
      <c r="G30" s="9" t="s">
        <v>44</v>
      </c>
      <c r="H30" s="9" t="s">
        <v>28</v>
      </c>
      <c r="I30" s="9" t="s">
        <v>24</v>
      </c>
      <c r="J30" s="9">
        <v>43</v>
      </c>
      <c r="K30" s="18">
        <v>38145</v>
      </c>
      <c r="L30" s="28">
        <v>245482</v>
      </c>
      <c r="M30" s="19">
        <v>0.31</v>
      </c>
      <c r="N30" s="9" t="s">
        <v>19</v>
      </c>
      <c r="O30" s="9" t="s">
        <v>63</v>
      </c>
      <c r="P30" s="18" t="s">
        <v>21</v>
      </c>
      <c r="Q30" s="10"/>
    </row>
    <row r="31" spans="3:17" x14ac:dyDescent="0.25">
      <c r="C31" s="8" t="s">
        <v>452</v>
      </c>
      <c r="D31" s="9" t="s">
        <v>453</v>
      </c>
      <c r="E31" s="9" t="s">
        <v>97</v>
      </c>
      <c r="F31" s="9" t="s">
        <v>31</v>
      </c>
      <c r="G31" s="9" t="s">
        <v>44</v>
      </c>
      <c r="H31" s="9" t="s">
        <v>28</v>
      </c>
      <c r="I31" s="9" t="s">
        <v>24</v>
      </c>
      <c r="J31" s="9">
        <v>64</v>
      </c>
      <c r="K31" s="18">
        <v>35403</v>
      </c>
      <c r="L31" s="28">
        <v>245360</v>
      </c>
      <c r="M31" s="19">
        <v>0.12</v>
      </c>
      <c r="N31" s="9" t="s">
        <v>33</v>
      </c>
      <c r="O31" s="9" t="s">
        <v>60</v>
      </c>
      <c r="P31" s="18" t="s">
        <v>21</v>
      </c>
      <c r="Q31" s="10"/>
    </row>
    <row r="32" spans="3:17" x14ac:dyDescent="0.25">
      <c r="C32" s="8" t="s">
        <v>454</v>
      </c>
      <c r="D32" s="9" t="s">
        <v>455</v>
      </c>
      <c r="E32" s="9" t="s">
        <v>14</v>
      </c>
      <c r="F32" s="9" t="s">
        <v>27</v>
      </c>
      <c r="G32" s="9" t="s">
        <v>32</v>
      </c>
      <c r="H32" s="9" t="s">
        <v>28</v>
      </c>
      <c r="I32" s="9" t="s">
        <v>24</v>
      </c>
      <c r="J32" s="9">
        <v>63</v>
      </c>
      <c r="K32" s="18">
        <v>41040</v>
      </c>
      <c r="L32" s="28">
        <v>243568</v>
      </c>
      <c r="M32" s="19">
        <v>0.34</v>
      </c>
      <c r="N32" s="9" t="s">
        <v>33</v>
      </c>
      <c r="O32" s="9" t="s">
        <v>60</v>
      </c>
      <c r="P32" s="18" t="s">
        <v>21</v>
      </c>
      <c r="Q32" s="10"/>
    </row>
    <row r="33" spans="3:17" x14ac:dyDescent="0.25">
      <c r="C33" s="8" t="s">
        <v>456</v>
      </c>
      <c r="D33" s="9" t="s">
        <v>457</v>
      </c>
      <c r="E33" s="9" t="s">
        <v>73</v>
      </c>
      <c r="F33" s="9" t="s">
        <v>27</v>
      </c>
      <c r="G33" s="9" t="s">
        <v>16</v>
      </c>
      <c r="H33" s="9" t="s">
        <v>28</v>
      </c>
      <c r="I33" s="9" t="s">
        <v>24</v>
      </c>
      <c r="J33" s="9">
        <v>28</v>
      </c>
      <c r="K33" s="18">
        <v>42911</v>
      </c>
      <c r="L33" s="28">
        <v>242919</v>
      </c>
      <c r="M33" s="19">
        <v>0</v>
      </c>
      <c r="N33" s="9" t="s">
        <v>19</v>
      </c>
      <c r="O33" s="9" t="s">
        <v>29</v>
      </c>
      <c r="P33" s="18" t="s">
        <v>21</v>
      </c>
      <c r="Q33" s="10"/>
    </row>
    <row r="34" spans="3:17" x14ac:dyDescent="0.25">
      <c r="C34" s="8" t="s">
        <v>458</v>
      </c>
      <c r="D34" s="9" t="s">
        <v>459</v>
      </c>
      <c r="E34" s="9" t="s">
        <v>68</v>
      </c>
      <c r="F34" s="9" t="s">
        <v>15</v>
      </c>
      <c r="G34" s="9" t="s">
        <v>36</v>
      </c>
      <c r="H34" s="9" t="s">
        <v>28</v>
      </c>
      <c r="I34" s="9" t="s">
        <v>51</v>
      </c>
      <c r="J34" s="9">
        <v>65</v>
      </c>
      <c r="K34" s="18">
        <v>38123</v>
      </c>
      <c r="L34" s="28">
        <v>241083</v>
      </c>
      <c r="M34" s="19">
        <v>0</v>
      </c>
      <c r="N34" s="9" t="s">
        <v>52</v>
      </c>
      <c r="O34" s="9" t="s">
        <v>81</v>
      </c>
      <c r="P34" s="18" t="s">
        <v>21</v>
      </c>
      <c r="Q34" s="10"/>
    </row>
    <row r="35" spans="3:17" x14ac:dyDescent="0.25">
      <c r="C35" s="8" t="s">
        <v>54</v>
      </c>
      <c r="D35" s="9" t="s">
        <v>460</v>
      </c>
      <c r="E35" s="9" t="s">
        <v>64</v>
      </c>
      <c r="F35" s="9" t="s">
        <v>50</v>
      </c>
      <c r="G35" s="9" t="s">
        <v>16</v>
      </c>
      <c r="H35" s="9" t="s">
        <v>28</v>
      </c>
      <c r="I35" s="9" t="s">
        <v>18</v>
      </c>
      <c r="J35" s="9">
        <v>61</v>
      </c>
      <c r="K35" s="18">
        <v>39640</v>
      </c>
      <c r="L35" s="28">
        <v>240488</v>
      </c>
      <c r="M35" s="19">
        <v>0</v>
      </c>
      <c r="N35" s="9" t="s">
        <v>19</v>
      </c>
      <c r="O35" s="9" t="s">
        <v>63</v>
      </c>
      <c r="P35" s="18" t="s">
        <v>21</v>
      </c>
      <c r="Q35" s="10"/>
    </row>
    <row r="36" spans="3:17" x14ac:dyDescent="0.25">
      <c r="C36" s="8" t="s">
        <v>461</v>
      </c>
      <c r="D36" s="9" t="s">
        <v>462</v>
      </c>
      <c r="E36" s="9" t="s">
        <v>94</v>
      </c>
      <c r="F36" s="9" t="s">
        <v>50</v>
      </c>
      <c r="G36" s="9" t="s">
        <v>44</v>
      </c>
      <c r="H36" s="9" t="s">
        <v>28</v>
      </c>
      <c r="I36" s="9" t="s">
        <v>24</v>
      </c>
      <c r="J36" s="9">
        <v>30</v>
      </c>
      <c r="K36" s="18">
        <v>42642</v>
      </c>
      <c r="L36" s="28">
        <v>239394</v>
      </c>
      <c r="M36" s="19">
        <v>0</v>
      </c>
      <c r="N36" s="9" t="s">
        <v>33</v>
      </c>
      <c r="O36" s="9" t="s">
        <v>80</v>
      </c>
      <c r="P36" s="18" t="s">
        <v>21</v>
      </c>
      <c r="Q36" s="10"/>
    </row>
    <row r="37" spans="3:17" x14ac:dyDescent="0.25">
      <c r="C37" s="8" t="s">
        <v>463</v>
      </c>
      <c r="D37" s="9" t="s">
        <v>464</v>
      </c>
      <c r="E37" s="9" t="s">
        <v>68</v>
      </c>
      <c r="F37" s="9" t="s">
        <v>15</v>
      </c>
      <c r="G37" s="9" t="s">
        <v>16</v>
      </c>
      <c r="H37" s="9" t="s">
        <v>17</v>
      </c>
      <c r="I37" s="9" t="s">
        <v>18</v>
      </c>
      <c r="J37" s="9">
        <v>27</v>
      </c>
      <c r="K37" s="18">
        <v>43226</v>
      </c>
      <c r="L37" s="28">
        <v>238236</v>
      </c>
      <c r="M37" s="19">
        <v>0</v>
      </c>
      <c r="N37" s="9" t="s">
        <v>19</v>
      </c>
      <c r="O37" s="9" t="s">
        <v>20</v>
      </c>
      <c r="P37" s="18" t="s">
        <v>21</v>
      </c>
      <c r="Q37" s="10"/>
    </row>
    <row r="38" spans="3:17" x14ac:dyDescent="0.25">
      <c r="C38" s="8" t="s">
        <v>227</v>
      </c>
      <c r="D38" s="9" t="s">
        <v>465</v>
      </c>
      <c r="E38" s="9" t="s">
        <v>26</v>
      </c>
      <c r="F38" s="9" t="s">
        <v>27</v>
      </c>
      <c r="G38" s="9" t="s">
        <v>36</v>
      </c>
      <c r="H38" s="9" t="s">
        <v>17</v>
      </c>
      <c r="I38" s="9" t="s">
        <v>18</v>
      </c>
      <c r="J38" s="9">
        <v>32</v>
      </c>
      <c r="K38" s="18">
        <v>41681</v>
      </c>
      <c r="L38" s="28">
        <v>236946</v>
      </c>
      <c r="M38" s="19">
        <v>0</v>
      </c>
      <c r="N38" s="9" t="s">
        <v>19</v>
      </c>
      <c r="O38" s="9" t="s">
        <v>25</v>
      </c>
      <c r="P38" s="18" t="s">
        <v>21</v>
      </c>
      <c r="Q38" s="10"/>
    </row>
    <row r="39" spans="3:17" x14ac:dyDescent="0.25">
      <c r="C39" s="8" t="s">
        <v>466</v>
      </c>
      <c r="D39" s="9" t="s">
        <v>72</v>
      </c>
      <c r="E39" s="9" t="s">
        <v>84</v>
      </c>
      <c r="F39" s="9" t="s">
        <v>31</v>
      </c>
      <c r="G39" s="9" t="s">
        <v>36</v>
      </c>
      <c r="H39" s="9" t="s">
        <v>17</v>
      </c>
      <c r="I39" s="9" t="s">
        <v>24</v>
      </c>
      <c r="J39" s="9">
        <v>34</v>
      </c>
      <c r="K39" s="18">
        <v>43815</v>
      </c>
      <c r="L39" s="28">
        <v>236314</v>
      </c>
      <c r="M39" s="19">
        <v>0</v>
      </c>
      <c r="N39" s="9" t="s">
        <v>33</v>
      </c>
      <c r="O39" s="9" t="s">
        <v>34</v>
      </c>
      <c r="P39" s="18" t="s">
        <v>21</v>
      </c>
      <c r="Q39" s="10"/>
    </row>
    <row r="40" spans="3:17" x14ac:dyDescent="0.25">
      <c r="C40" s="8" t="s">
        <v>467</v>
      </c>
      <c r="D40" s="9" t="s">
        <v>468</v>
      </c>
      <c r="E40" s="9" t="s">
        <v>14</v>
      </c>
      <c r="F40" s="9" t="s">
        <v>43</v>
      </c>
      <c r="G40" s="9" t="s">
        <v>16</v>
      </c>
      <c r="H40" s="9" t="s">
        <v>28</v>
      </c>
      <c r="I40" s="9" t="s">
        <v>18</v>
      </c>
      <c r="J40" s="9">
        <v>27</v>
      </c>
      <c r="K40" s="18">
        <v>43758</v>
      </c>
      <c r="L40" s="28">
        <v>235619</v>
      </c>
      <c r="M40" s="19">
        <v>0.3</v>
      </c>
      <c r="N40" s="9" t="s">
        <v>19</v>
      </c>
      <c r="O40" s="9" t="s">
        <v>39</v>
      </c>
      <c r="P40" s="18" t="s">
        <v>21</v>
      </c>
      <c r="Q40" s="10"/>
    </row>
    <row r="41" spans="3:17" x14ac:dyDescent="0.25">
      <c r="C41" s="8" t="s">
        <v>101</v>
      </c>
      <c r="D41" s="9" t="s">
        <v>469</v>
      </c>
      <c r="E41" s="9" t="s">
        <v>55</v>
      </c>
      <c r="F41" s="9" t="s">
        <v>27</v>
      </c>
      <c r="G41" s="9" t="s">
        <v>36</v>
      </c>
      <c r="H41" s="9" t="s">
        <v>17</v>
      </c>
      <c r="I41" s="9" t="s">
        <v>51</v>
      </c>
      <c r="J41" s="9">
        <v>35</v>
      </c>
      <c r="K41" s="18">
        <v>41409</v>
      </c>
      <c r="L41" s="28">
        <v>234723</v>
      </c>
      <c r="M41" s="19">
        <v>0</v>
      </c>
      <c r="N41" s="9" t="s">
        <v>19</v>
      </c>
      <c r="O41" s="9" t="s">
        <v>45</v>
      </c>
      <c r="P41" s="18" t="s">
        <v>21</v>
      </c>
      <c r="Q41" s="10"/>
    </row>
    <row r="42" spans="3:17" x14ac:dyDescent="0.25">
      <c r="C42" s="8" t="s">
        <v>470</v>
      </c>
      <c r="D42" s="9" t="s">
        <v>471</v>
      </c>
      <c r="E42" s="9" t="s">
        <v>26</v>
      </c>
      <c r="F42" s="9" t="s">
        <v>27</v>
      </c>
      <c r="G42" s="9" t="s">
        <v>32</v>
      </c>
      <c r="H42" s="9" t="s">
        <v>17</v>
      </c>
      <c r="I42" s="9" t="s">
        <v>51</v>
      </c>
      <c r="J42" s="9">
        <v>57</v>
      </c>
      <c r="K42" s="18">
        <v>34337</v>
      </c>
      <c r="L42" s="28">
        <v>234594</v>
      </c>
      <c r="M42" s="19">
        <v>0</v>
      </c>
      <c r="N42" s="9" t="s">
        <v>52</v>
      </c>
      <c r="O42" s="9" t="s">
        <v>81</v>
      </c>
      <c r="P42" s="18" t="s">
        <v>21</v>
      </c>
      <c r="Q42" s="10"/>
    </row>
    <row r="43" spans="3:17" x14ac:dyDescent="0.25">
      <c r="C43" s="8" t="s">
        <v>333</v>
      </c>
      <c r="D43" s="9" t="s">
        <v>472</v>
      </c>
      <c r="E43" s="9" t="s">
        <v>77</v>
      </c>
      <c r="F43" s="9" t="s">
        <v>23</v>
      </c>
      <c r="G43" s="9" t="s">
        <v>44</v>
      </c>
      <c r="H43" s="9" t="s">
        <v>28</v>
      </c>
      <c r="I43" s="9" t="s">
        <v>24</v>
      </c>
      <c r="J43" s="9">
        <v>30</v>
      </c>
      <c r="K43" s="18">
        <v>42884</v>
      </c>
      <c r="L43" s="28">
        <v>234469</v>
      </c>
      <c r="M43" s="19">
        <v>0</v>
      </c>
      <c r="N43" s="9" t="s">
        <v>33</v>
      </c>
      <c r="O43" s="9" t="s">
        <v>34</v>
      </c>
      <c r="P43" s="18">
        <v>42932</v>
      </c>
      <c r="Q43" s="10"/>
    </row>
    <row r="44" spans="3:17" x14ac:dyDescent="0.25">
      <c r="C44" s="8" t="s">
        <v>342</v>
      </c>
      <c r="D44" s="9" t="s">
        <v>473</v>
      </c>
      <c r="E44" s="9" t="s">
        <v>62</v>
      </c>
      <c r="F44" s="9" t="s">
        <v>43</v>
      </c>
      <c r="G44" s="9" t="s">
        <v>44</v>
      </c>
      <c r="H44" s="9" t="s">
        <v>17</v>
      </c>
      <c r="I44" s="9" t="s">
        <v>18</v>
      </c>
      <c r="J44" s="9">
        <v>53</v>
      </c>
      <c r="K44" s="18">
        <v>41601</v>
      </c>
      <c r="L44" s="28">
        <v>234311</v>
      </c>
      <c r="M44" s="19">
        <v>0.05</v>
      </c>
      <c r="N44" s="9" t="s">
        <v>19</v>
      </c>
      <c r="O44" s="9" t="s">
        <v>25</v>
      </c>
      <c r="P44" s="18" t="s">
        <v>21</v>
      </c>
      <c r="Q44" s="10"/>
    </row>
    <row r="45" spans="3:17" x14ac:dyDescent="0.25">
      <c r="C45" s="8" t="s">
        <v>279</v>
      </c>
      <c r="D45" s="9" t="s">
        <v>474</v>
      </c>
      <c r="E45" s="9" t="s">
        <v>14</v>
      </c>
      <c r="F45" s="9" t="s">
        <v>27</v>
      </c>
      <c r="G45" s="9" t="s">
        <v>44</v>
      </c>
      <c r="H45" s="9" t="s">
        <v>28</v>
      </c>
      <c r="I45" s="9" t="s">
        <v>18</v>
      </c>
      <c r="J45" s="9">
        <v>52</v>
      </c>
      <c r="K45" s="18">
        <v>38664</v>
      </c>
      <c r="L45" s="28">
        <v>231850</v>
      </c>
      <c r="M45" s="19">
        <v>0.32</v>
      </c>
      <c r="N45" s="9" t="s">
        <v>19</v>
      </c>
      <c r="O45" s="9" t="s">
        <v>63</v>
      </c>
      <c r="P45" s="18" t="s">
        <v>21</v>
      </c>
      <c r="Q45" s="10"/>
    </row>
    <row r="46" spans="3:17" x14ac:dyDescent="0.25">
      <c r="C46" s="8" t="s">
        <v>475</v>
      </c>
      <c r="D46" s="9" t="s">
        <v>476</v>
      </c>
      <c r="E46" s="9" t="s">
        <v>94</v>
      </c>
      <c r="F46" s="9" t="s">
        <v>50</v>
      </c>
      <c r="G46" s="9" t="s">
        <v>44</v>
      </c>
      <c r="H46" s="9" t="s">
        <v>28</v>
      </c>
      <c r="I46" s="9" t="s">
        <v>24</v>
      </c>
      <c r="J46" s="9">
        <v>37</v>
      </c>
      <c r="K46" s="18">
        <v>41592</v>
      </c>
      <c r="L46" s="28">
        <v>231567</v>
      </c>
      <c r="M46" s="19">
        <v>0</v>
      </c>
      <c r="N46" s="9" t="s">
        <v>33</v>
      </c>
      <c r="O46" s="9" t="s">
        <v>74</v>
      </c>
      <c r="P46" s="18" t="s">
        <v>21</v>
      </c>
      <c r="Q46" s="10"/>
    </row>
    <row r="47" spans="3:17" x14ac:dyDescent="0.25">
      <c r="C47" s="8" t="s">
        <v>477</v>
      </c>
      <c r="D47" s="9" t="s">
        <v>478</v>
      </c>
      <c r="E47" s="9" t="s">
        <v>61</v>
      </c>
      <c r="F47" s="9" t="s">
        <v>43</v>
      </c>
      <c r="G47" s="9" t="s">
        <v>16</v>
      </c>
      <c r="H47" s="9" t="s">
        <v>17</v>
      </c>
      <c r="I47" s="9" t="s">
        <v>18</v>
      </c>
      <c r="J47" s="9">
        <v>29</v>
      </c>
      <c r="K47" s="18">
        <v>43609</v>
      </c>
      <c r="L47" s="28">
        <v>231141</v>
      </c>
      <c r="M47" s="19">
        <v>0.12</v>
      </c>
      <c r="N47" s="9" t="s">
        <v>19</v>
      </c>
      <c r="O47" s="9" t="s">
        <v>39</v>
      </c>
      <c r="P47" s="18" t="s">
        <v>21</v>
      </c>
      <c r="Q47" s="10"/>
    </row>
    <row r="48" spans="3:17" x14ac:dyDescent="0.25">
      <c r="C48" s="8" t="s">
        <v>479</v>
      </c>
      <c r="D48" s="9" t="s">
        <v>480</v>
      </c>
      <c r="E48" s="9" t="s">
        <v>26</v>
      </c>
      <c r="F48" s="9" t="s">
        <v>27</v>
      </c>
      <c r="G48" s="9" t="s">
        <v>16</v>
      </c>
      <c r="H48" s="9" t="s">
        <v>28</v>
      </c>
      <c r="I48" s="9" t="s">
        <v>18</v>
      </c>
      <c r="J48" s="9">
        <v>40</v>
      </c>
      <c r="K48" s="18">
        <v>40486</v>
      </c>
      <c r="L48" s="28">
        <v>230025</v>
      </c>
      <c r="M48" s="19">
        <v>0</v>
      </c>
      <c r="N48" s="9" t="s">
        <v>19</v>
      </c>
      <c r="O48" s="9" t="s">
        <v>63</v>
      </c>
      <c r="P48" s="18" t="s">
        <v>21</v>
      </c>
      <c r="Q48" s="10"/>
    </row>
    <row r="49" spans="3:17" x14ac:dyDescent="0.25">
      <c r="C49" s="8" t="s">
        <v>481</v>
      </c>
      <c r="D49" s="9" t="s">
        <v>482</v>
      </c>
      <c r="E49" s="9" t="s">
        <v>56</v>
      </c>
      <c r="F49" s="9" t="s">
        <v>27</v>
      </c>
      <c r="G49" s="9" t="s">
        <v>32</v>
      </c>
      <c r="H49" s="9" t="s">
        <v>28</v>
      </c>
      <c r="I49" s="9" t="s">
        <v>51</v>
      </c>
      <c r="J49" s="9">
        <v>32</v>
      </c>
      <c r="K49" s="18">
        <v>41353</v>
      </c>
      <c r="L49" s="28">
        <v>228822</v>
      </c>
      <c r="M49" s="19">
        <v>0.05</v>
      </c>
      <c r="N49" s="9" t="s">
        <v>19</v>
      </c>
      <c r="O49" s="9" t="s">
        <v>25</v>
      </c>
      <c r="P49" s="18" t="s">
        <v>21</v>
      </c>
      <c r="Q49" s="10"/>
    </row>
    <row r="50" spans="3:17" x14ac:dyDescent="0.25">
      <c r="C50" s="8" t="s">
        <v>483</v>
      </c>
      <c r="D50" s="9" t="s">
        <v>484</v>
      </c>
      <c r="E50" s="9" t="s">
        <v>40</v>
      </c>
      <c r="F50" s="9" t="s">
        <v>27</v>
      </c>
      <c r="G50" s="9" t="s">
        <v>16</v>
      </c>
      <c r="H50" s="9" t="s">
        <v>17</v>
      </c>
      <c r="I50" s="9" t="s">
        <v>47</v>
      </c>
      <c r="J50" s="9">
        <v>37</v>
      </c>
      <c r="K50" s="18">
        <v>40076</v>
      </c>
      <c r="L50" s="28">
        <v>225558</v>
      </c>
      <c r="M50" s="19">
        <v>0.2</v>
      </c>
      <c r="N50" s="9" t="s">
        <v>19</v>
      </c>
      <c r="O50" s="9" t="s">
        <v>63</v>
      </c>
      <c r="P50" s="18" t="s">
        <v>21</v>
      </c>
      <c r="Q50" s="10"/>
    </row>
    <row r="51" spans="3:17" x14ac:dyDescent="0.25">
      <c r="C51" s="8" t="s">
        <v>485</v>
      </c>
      <c r="D51" s="9" t="s">
        <v>486</v>
      </c>
      <c r="E51" s="9" t="s">
        <v>30</v>
      </c>
      <c r="F51" s="9" t="s">
        <v>31</v>
      </c>
      <c r="G51" s="9" t="s">
        <v>16</v>
      </c>
      <c r="H51" s="9" t="s">
        <v>28</v>
      </c>
      <c r="I51" s="9" t="s">
        <v>18</v>
      </c>
      <c r="J51" s="9">
        <v>52</v>
      </c>
      <c r="K51" s="18">
        <v>41199</v>
      </c>
      <c r="L51" s="28">
        <v>223805</v>
      </c>
      <c r="M51" s="19">
        <v>0</v>
      </c>
      <c r="N51" s="9" t="s">
        <v>19</v>
      </c>
      <c r="O51" s="9" t="s">
        <v>39</v>
      </c>
      <c r="P51" s="18" t="s">
        <v>21</v>
      </c>
      <c r="Q51" s="10"/>
    </row>
    <row r="52" spans="3:17" x14ac:dyDescent="0.25">
      <c r="C52" s="8" t="s">
        <v>152</v>
      </c>
      <c r="D52" s="9" t="s">
        <v>487</v>
      </c>
      <c r="E52" s="9" t="s">
        <v>40</v>
      </c>
      <c r="F52" s="9" t="s">
        <v>31</v>
      </c>
      <c r="G52" s="9" t="s">
        <v>36</v>
      </c>
      <c r="H52" s="9" t="s">
        <v>17</v>
      </c>
      <c r="I52" s="9" t="s">
        <v>18</v>
      </c>
      <c r="J52" s="9">
        <v>45</v>
      </c>
      <c r="K52" s="18">
        <v>41941</v>
      </c>
      <c r="L52" s="28">
        <v>223404</v>
      </c>
      <c r="M52" s="19">
        <v>0.2</v>
      </c>
      <c r="N52" s="9" t="s">
        <v>19</v>
      </c>
      <c r="O52" s="9" t="s">
        <v>63</v>
      </c>
      <c r="P52" s="18" t="s">
        <v>21</v>
      </c>
      <c r="Q52" s="10"/>
    </row>
    <row r="53" spans="3:17" x14ac:dyDescent="0.25">
      <c r="C53" s="8" t="s">
        <v>488</v>
      </c>
      <c r="D53" s="9" t="s">
        <v>489</v>
      </c>
      <c r="E53" s="9" t="s">
        <v>22</v>
      </c>
      <c r="F53" s="9" t="s">
        <v>23</v>
      </c>
      <c r="G53" s="9" t="s">
        <v>16</v>
      </c>
      <c r="H53" s="9" t="s">
        <v>17</v>
      </c>
      <c r="I53" s="9" t="s">
        <v>18</v>
      </c>
      <c r="J53" s="9">
        <v>64</v>
      </c>
      <c r="K53" s="18">
        <v>37184</v>
      </c>
      <c r="L53" s="28">
        <v>223055</v>
      </c>
      <c r="M53" s="19">
        <v>0</v>
      </c>
      <c r="N53" s="9" t="s">
        <v>19</v>
      </c>
      <c r="O53" s="9" t="s">
        <v>39</v>
      </c>
      <c r="P53" s="18" t="s">
        <v>21</v>
      </c>
      <c r="Q53" s="10"/>
    </row>
    <row r="54" spans="3:17" x14ac:dyDescent="0.25">
      <c r="C54" s="8" t="s">
        <v>490</v>
      </c>
      <c r="D54" s="9" t="s">
        <v>491</v>
      </c>
      <c r="E54" s="9" t="s">
        <v>64</v>
      </c>
      <c r="F54" s="9" t="s">
        <v>43</v>
      </c>
      <c r="G54" s="9" t="s">
        <v>36</v>
      </c>
      <c r="H54" s="9" t="s">
        <v>17</v>
      </c>
      <c r="I54" s="9" t="s">
        <v>47</v>
      </c>
      <c r="J54" s="9">
        <v>27</v>
      </c>
      <c r="K54" s="18">
        <v>44460</v>
      </c>
      <c r="L54" s="28">
        <v>222941</v>
      </c>
      <c r="M54" s="19">
        <v>0</v>
      </c>
      <c r="N54" s="9" t="s">
        <v>19</v>
      </c>
      <c r="O54" s="9" t="s">
        <v>39</v>
      </c>
      <c r="P54" s="18" t="s">
        <v>21</v>
      </c>
      <c r="Q54" s="10"/>
    </row>
    <row r="55" spans="3:17" x14ac:dyDescent="0.25">
      <c r="C55" s="8" t="s">
        <v>492</v>
      </c>
      <c r="D55" s="9" t="s">
        <v>493</v>
      </c>
      <c r="E55" s="9" t="s">
        <v>61</v>
      </c>
      <c r="F55" s="9" t="s">
        <v>27</v>
      </c>
      <c r="G55" s="9" t="s">
        <v>36</v>
      </c>
      <c r="H55" s="9" t="s">
        <v>17</v>
      </c>
      <c r="I55" s="9" t="s">
        <v>24</v>
      </c>
      <c r="J55" s="9">
        <v>25</v>
      </c>
      <c r="K55" s="18">
        <v>44379</v>
      </c>
      <c r="L55" s="28">
        <v>222224</v>
      </c>
      <c r="M55" s="19">
        <v>0.11</v>
      </c>
      <c r="N55" s="9" t="s">
        <v>33</v>
      </c>
      <c r="O55" s="9" t="s">
        <v>60</v>
      </c>
      <c r="P55" s="18" t="s">
        <v>21</v>
      </c>
      <c r="Q55" s="10"/>
    </row>
    <row r="56" spans="3:17" x14ac:dyDescent="0.25">
      <c r="C56" s="8" t="s">
        <v>494</v>
      </c>
      <c r="D56" s="9" t="s">
        <v>495</v>
      </c>
      <c r="E56" s="9" t="s">
        <v>64</v>
      </c>
      <c r="F56" s="9" t="s">
        <v>43</v>
      </c>
      <c r="G56" s="9" t="s">
        <v>36</v>
      </c>
      <c r="H56" s="9" t="s">
        <v>28</v>
      </c>
      <c r="I56" s="9" t="s">
        <v>51</v>
      </c>
      <c r="J56" s="9">
        <v>35</v>
      </c>
      <c r="K56" s="18">
        <v>40678</v>
      </c>
      <c r="L56" s="28">
        <v>221592</v>
      </c>
      <c r="M56" s="19">
        <v>0</v>
      </c>
      <c r="N56" s="9" t="s">
        <v>19</v>
      </c>
      <c r="O56" s="9" t="s">
        <v>29</v>
      </c>
      <c r="P56" s="18" t="s">
        <v>21</v>
      </c>
      <c r="Q56" s="10"/>
    </row>
    <row r="57" spans="3:17" x14ac:dyDescent="0.25">
      <c r="C57" s="8" t="s">
        <v>380</v>
      </c>
      <c r="D57" s="9" t="s">
        <v>496</v>
      </c>
      <c r="E57" s="9" t="s">
        <v>40</v>
      </c>
      <c r="F57" s="9" t="s">
        <v>65</v>
      </c>
      <c r="G57" s="9" t="s">
        <v>16</v>
      </c>
      <c r="H57" s="9" t="s">
        <v>17</v>
      </c>
      <c r="I57" s="9" t="s">
        <v>24</v>
      </c>
      <c r="J57" s="9">
        <v>36</v>
      </c>
      <c r="K57" s="18">
        <v>42276</v>
      </c>
      <c r="L57" s="28">
        <v>221465</v>
      </c>
      <c r="M57" s="19">
        <v>0.28999999999999998</v>
      </c>
      <c r="N57" s="9" t="s">
        <v>19</v>
      </c>
      <c r="O57" s="9" t="s">
        <v>63</v>
      </c>
      <c r="P57" s="18" t="s">
        <v>21</v>
      </c>
      <c r="Q57" s="10"/>
    </row>
    <row r="58" spans="3:17" x14ac:dyDescent="0.25">
      <c r="C58" s="8" t="s">
        <v>497</v>
      </c>
      <c r="D58" s="9" t="s">
        <v>498</v>
      </c>
      <c r="E58" s="9" t="s">
        <v>129</v>
      </c>
      <c r="F58" s="9" t="s">
        <v>31</v>
      </c>
      <c r="G58" s="9" t="s">
        <v>16</v>
      </c>
      <c r="H58" s="9" t="s">
        <v>17</v>
      </c>
      <c r="I58" s="9" t="s">
        <v>18</v>
      </c>
      <c r="J58" s="9">
        <v>33</v>
      </c>
      <c r="K58" s="18">
        <v>43456</v>
      </c>
      <c r="L58" s="28">
        <v>221217</v>
      </c>
      <c r="M58" s="19">
        <v>0</v>
      </c>
      <c r="N58" s="9" t="s">
        <v>19</v>
      </c>
      <c r="O58" s="9" t="s">
        <v>20</v>
      </c>
      <c r="P58" s="18" t="s">
        <v>21</v>
      </c>
      <c r="Q58" s="10"/>
    </row>
    <row r="59" spans="3:17" x14ac:dyDescent="0.25">
      <c r="C59" s="8" t="s">
        <v>499</v>
      </c>
      <c r="D59" s="9" t="s">
        <v>500</v>
      </c>
      <c r="E59" s="9" t="s">
        <v>59</v>
      </c>
      <c r="F59" s="9" t="s">
        <v>31</v>
      </c>
      <c r="G59" s="9" t="s">
        <v>32</v>
      </c>
      <c r="H59" s="9" t="s">
        <v>17</v>
      </c>
      <c r="I59" s="9" t="s">
        <v>18</v>
      </c>
      <c r="J59" s="9">
        <v>52</v>
      </c>
      <c r="K59" s="18">
        <v>38696</v>
      </c>
      <c r="L59" s="28">
        <v>220937</v>
      </c>
      <c r="M59" s="19">
        <v>0</v>
      </c>
      <c r="N59" s="9" t="s">
        <v>19</v>
      </c>
      <c r="O59" s="9" t="s">
        <v>20</v>
      </c>
      <c r="P59" s="18" t="s">
        <v>21</v>
      </c>
      <c r="Q59" s="10"/>
    </row>
    <row r="60" spans="3:17" x14ac:dyDescent="0.25">
      <c r="C60" s="8" t="s">
        <v>501</v>
      </c>
      <c r="D60" s="9" t="s">
        <v>502</v>
      </c>
      <c r="E60" s="9" t="s">
        <v>69</v>
      </c>
      <c r="F60" s="9" t="s">
        <v>31</v>
      </c>
      <c r="G60" s="9" t="s">
        <v>36</v>
      </c>
      <c r="H60" s="9" t="s">
        <v>17</v>
      </c>
      <c r="I60" s="9" t="s">
        <v>24</v>
      </c>
      <c r="J60" s="9">
        <v>46</v>
      </c>
      <c r="K60" s="18">
        <v>37041</v>
      </c>
      <c r="L60" s="28">
        <v>219693</v>
      </c>
      <c r="M60" s="19">
        <v>0</v>
      </c>
      <c r="N60" s="9" t="s">
        <v>19</v>
      </c>
      <c r="O60" s="9" t="s">
        <v>29</v>
      </c>
      <c r="P60" s="18" t="s">
        <v>21</v>
      </c>
      <c r="Q60" s="10"/>
    </row>
    <row r="61" spans="3:17" x14ac:dyDescent="0.25">
      <c r="C61" s="8" t="s">
        <v>503</v>
      </c>
      <c r="D61" s="9" t="s">
        <v>504</v>
      </c>
      <c r="E61" s="9" t="s">
        <v>83</v>
      </c>
      <c r="F61" s="9" t="s">
        <v>23</v>
      </c>
      <c r="G61" s="9" t="s">
        <v>36</v>
      </c>
      <c r="H61" s="9" t="s">
        <v>17</v>
      </c>
      <c r="I61" s="9" t="s">
        <v>47</v>
      </c>
      <c r="J61" s="9">
        <v>46</v>
      </c>
      <c r="K61" s="18">
        <v>39681</v>
      </c>
      <c r="L61" s="28">
        <v>219474</v>
      </c>
      <c r="M61" s="19">
        <v>0</v>
      </c>
      <c r="N61" s="9" t="s">
        <v>19</v>
      </c>
      <c r="O61" s="9" t="s">
        <v>45</v>
      </c>
      <c r="P61" s="18" t="s">
        <v>21</v>
      </c>
      <c r="Q61" s="10"/>
    </row>
    <row r="62" spans="3:17" x14ac:dyDescent="0.25">
      <c r="C62" s="8" t="s">
        <v>505</v>
      </c>
      <c r="D62" s="9" t="s">
        <v>506</v>
      </c>
      <c r="E62" s="9" t="s">
        <v>61</v>
      </c>
      <c r="F62" s="9" t="s">
        <v>43</v>
      </c>
      <c r="G62" s="9" t="s">
        <v>16</v>
      </c>
      <c r="H62" s="9" t="s">
        <v>28</v>
      </c>
      <c r="I62" s="9" t="s">
        <v>24</v>
      </c>
      <c r="J62" s="9">
        <v>45</v>
      </c>
      <c r="K62" s="18">
        <v>44266</v>
      </c>
      <c r="L62" s="28">
        <v>218530</v>
      </c>
      <c r="M62" s="19">
        <v>0.15</v>
      </c>
      <c r="N62" s="9" t="s">
        <v>33</v>
      </c>
      <c r="O62" s="9" t="s">
        <v>34</v>
      </c>
      <c r="P62" s="18" t="s">
        <v>21</v>
      </c>
      <c r="Q62" s="10"/>
    </row>
    <row r="63" spans="3:17" x14ac:dyDescent="0.25">
      <c r="C63" s="8" t="s">
        <v>203</v>
      </c>
      <c r="D63" s="9" t="s">
        <v>507</v>
      </c>
      <c r="E63" s="9" t="s">
        <v>61</v>
      </c>
      <c r="F63" s="9" t="s">
        <v>27</v>
      </c>
      <c r="G63" s="9" t="s">
        <v>32</v>
      </c>
      <c r="H63" s="9" t="s">
        <v>17</v>
      </c>
      <c r="I63" s="9" t="s">
        <v>51</v>
      </c>
      <c r="J63" s="9">
        <v>55</v>
      </c>
      <c r="K63" s="18">
        <v>38945</v>
      </c>
      <c r="L63" s="28">
        <v>217783</v>
      </c>
      <c r="M63" s="19">
        <v>0.1</v>
      </c>
      <c r="N63" s="9" t="s">
        <v>52</v>
      </c>
      <c r="O63" s="9" t="s">
        <v>81</v>
      </c>
      <c r="P63" s="18" t="s">
        <v>21</v>
      </c>
      <c r="Q63" s="10"/>
    </row>
    <row r="64" spans="3:17" x14ac:dyDescent="0.25">
      <c r="C64" s="8" t="s">
        <v>170</v>
      </c>
      <c r="D64" s="9" t="s">
        <v>508</v>
      </c>
      <c r="E64" s="9" t="s">
        <v>42</v>
      </c>
      <c r="F64" s="9" t="s">
        <v>65</v>
      </c>
      <c r="G64" s="9" t="s">
        <v>36</v>
      </c>
      <c r="H64" s="9" t="s">
        <v>17</v>
      </c>
      <c r="I64" s="9" t="s">
        <v>51</v>
      </c>
      <c r="J64" s="9">
        <v>44</v>
      </c>
      <c r="K64" s="18">
        <v>43467</v>
      </c>
      <c r="L64" s="28">
        <v>216999</v>
      </c>
      <c r="M64" s="19">
        <v>0</v>
      </c>
      <c r="N64" s="9" t="s">
        <v>52</v>
      </c>
      <c r="O64" s="9" t="s">
        <v>81</v>
      </c>
      <c r="P64" s="18">
        <v>44020</v>
      </c>
      <c r="Q64" s="10"/>
    </row>
    <row r="65" spans="3:17" x14ac:dyDescent="0.25">
      <c r="C65" s="8" t="s">
        <v>509</v>
      </c>
      <c r="D65" s="9" t="s">
        <v>510</v>
      </c>
      <c r="E65" s="9" t="s">
        <v>97</v>
      </c>
      <c r="F65" s="9" t="s">
        <v>31</v>
      </c>
      <c r="G65" s="9" t="s">
        <v>32</v>
      </c>
      <c r="H65" s="9" t="s">
        <v>17</v>
      </c>
      <c r="I65" s="9" t="s">
        <v>51</v>
      </c>
      <c r="J65" s="9">
        <v>44</v>
      </c>
      <c r="K65" s="18">
        <v>39800</v>
      </c>
      <c r="L65" s="28">
        <v>216949</v>
      </c>
      <c r="M65" s="19">
        <v>0.13</v>
      </c>
      <c r="N65" s="9" t="s">
        <v>19</v>
      </c>
      <c r="O65" s="9" t="s">
        <v>25</v>
      </c>
      <c r="P65" s="18">
        <v>44371</v>
      </c>
      <c r="Q65" s="10"/>
    </row>
    <row r="66" spans="3:17" x14ac:dyDescent="0.25">
      <c r="C66" s="8" t="s">
        <v>315</v>
      </c>
      <c r="D66" s="9" t="s">
        <v>511</v>
      </c>
      <c r="E66" s="9" t="s">
        <v>14</v>
      </c>
      <c r="F66" s="9" t="s">
        <v>23</v>
      </c>
      <c r="G66" s="9" t="s">
        <v>44</v>
      </c>
      <c r="H66" s="9" t="s">
        <v>28</v>
      </c>
      <c r="I66" s="9" t="s">
        <v>47</v>
      </c>
      <c r="J66" s="9">
        <v>45</v>
      </c>
      <c r="K66" s="18">
        <v>41493</v>
      </c>
      <c r="L66" s="28">
        <v>216195</v>
      </c>
      <c r="M66" s="19">
        <v>0.37</v>
      </c>
      <c r="N66" s="9" t="s">
        <v>19</v>
      </c>
      <c r="O66" s="9" t="s">
        <v>63</v>
      </c>
      <c r="P66" s="18" t="s">
        <v>21</v>
      </c>
      <c r="Q66" s="10"/>
    </row>
    <row r="67" spans="3:17" x14ac:dyDescent="0.25">
      <c r="C67" s="8" t="s">
        <v>512</v>
      </c>
      <c r="D67" s="9" t="s">
        <v>513</v>
      </c>
      <c r="E67" s="9" t="s">
        <v>68</v>
      </c>
      <c r="F67" s="9" t="s">
        <v>15</v>
      </c>
      <c r="G67" s="9" t="s">
        <v>32</v>
      </c>
      <c r="H67" s="9" t="s">
        <v>17</v>
      </c>
      <c r="I67" s="9" t="s">
        <v>47</v>
      </c>
      <c r="J67" s="9">
        <v>36</v>
      </c>
      <c r="K67" s="18">
        <v>44435</v>
      </c>
      <c r="L67" s="28">
        <v>215388</v>
      </c>
      <c r="M67" s="19">
        <v>0</v>
      </c>
      <c r="N67" s="9" t="s">
        <v>19</v>
      </c>
      <c r="O67" s="9" t="s">
        <v>45</v>
      </c>
      <c r="P67" s="18" t="s">
        <v>21</v>
      </c>
      <c r="Q67" s="10"/>
    </row>
    <row r="68" spans="3:17" x14ac:dyDescent="0.25">
      <c r="C68" s="8" t="s">
        <v>514</v>
      </c>
      <c r="D68" s="9" t="s">
        <v>404</v>
      </c>
      <c r="E68" s="9" t="s">
        <v>42</v>
      </c>
      <c r="F68" s="9" t="s">
        <v>50</v>
      </c>
      <c r="G68" s="9" t="s">
        <v>32</v>
      </c>
      <c r="H68" s="9" t="s">
        <v>17</v>
      </c>
      <c r="I68" s="9" t="s">
        <v>18</v>
      </c>
      <c r="J68" s="9">
        <v>38</v>
      </c>
      <c r="K68" s="18">
        <v>39474</v>
      </c>
      <c r="L68" s="28">
        <v>211637</v>
      </c>
      <c r="M68" s="19">
        <v>0</v>
      </c>
      <c r="N68" s="9" t="s">
        <v>19</v>
      </c>
      <c r="O68" s="9" t="s">
        <v>29</v>
      </c>
      <c r="P68" s="18" t="s">
        <v>21</v>
      </c>
      <c r="Q68" s="10"/>
    </row>
    <row r="69" spans="3:17" x14ac:dyDescent="0.25">
      <c r="C69" s="8" t="s">
        <v>375</v>
      </c>
      <c r="D69" s="9" t="s">
        <v>515</v>
      </c>
      <c r="E69" s="9" t="s">
        <v>22</v>
      </c>
      <c r="F69" s="9" t="s">
        <v>23</v>
      </c>
      <c r="G69" s="9" t="s">
        <v>44</v>
      </c>
      <c r="H69" s="9" t="s">
        <v>17</v>
      </c>
      <c r="I69" s="9" t="s">
        <v>18</v>
      </c>
      <c r="J69" s="9">
        <v>41</v>
      </c>
      <c r="K69" s="18">
        <v>40109</v>
      </c>
      <c r="L69" s="28">
        <v>211291</v>
      </c>
      <c r="M69" s="19">
        <v>0</v>
      </c>
      <c r="N69" s="9" t="s">
        <v>19</v>
      </c>
      <c r="O69" s="9" t="s">
        <v>63</v>
      </c>
      <c r="P69" s="18">
        <v>41661</v>
      </c>
      <c r="Q69" s="10"/>
    </row>
    <row r="70" spans="3:17" x14ac:dyDescent="0.25">
      <c r="C70" s="8" t="s">
        <v>516</v>
      </c>
      <c r="D70" s="9" t="s">
        <v>517</v>
      </c>
      <c r="E70" s="9" t="s">
        <v>62</v>
      </c>
      <c r="F70" s="9" t="s">
        <v>43</v>
      </c>
      <c r="G70" s="9" t="s">
        <v>16</v>
      </c>
      <c r="H70" s="9" t="s">
        <v>17</v>
      </c>
      <c r="I70" s="9" t="s">
        <v>24</v>
      </c>
      <c r="J70" s="9">
        <v>30</v>
      </c>
      <c r="K70" s="18">
        <v>42484</v>
      </c>
      <c r="L70" s="28">
        <v>210708</v>
      </c>
      <c r="M70" s="19">
        <v>7.0000000000000007E-2</v>
      </c>
      <c r="N70" s="9" t="s">
        <v>19</v>
      </c>
      <c r="O70" s="9" t="s">
        <v>63</v>
      </c>
      <c r="P70" s="18" t="s">
        <v>21</v>
      </c>
      <c r="Q70" s="10"/>
    </row>
    <row r="71" spans="3:17" x14ac:dyDescent="0.25">
      <c r="C71" s="8" t="s">
        <v>177</v>
      </c>
      <c r="D71" s="9" t="s">
        <v>518</v>
      </c>
      <c r="E71" s="9" t="s">
        <v>14</v>
      </c>
      <c r="F71" s="9" t="s">
        <v>27</v>
      </c>
      <c r="G71" s="9" t="s">
        <v>44</v>
      </c>
      <c r="H71" s="9" t="s">
        <v>17</v>
      </c>
      <c r="I71" s="9" t="s">
        <v>51</v>
      </c>
      <c r="J71" s="9">
        <v>43</v>
      </c>
      <c r="K71" s="18">
        <v>40029</v>
      </c>
      <c r="L71" s="28">
        <v>208415</v>
      </c>
      <c r="M71" s="19">
        <v>0.35</v>
      </c>
      <c r="N71" s="9" t="s">
        <v>19</v>
      </c>
      <c r="O71" s="9" t="s">
        <v>63</v>
      </c>
      <c r="P71" s="18" t="s">
        <v>21</v>
      </c>
      <c r="Q71" s="10"/>
    </row>
    <row r="72" spans="3:17" x14ac:dyDescent="0.25">
      <c r="C72" s="8" t="s">
        <v>519</v>
      </c>
      <c r="D72" s="9" t="s">
        <v>520</v>
      </c>
      <c r="E72" s="9" t="s">
        <v>38</v>
      </c>
      <c r="F72" s="9" t="s">
        <v>27</v>
      </c>
      <c r="G72" s="9" t="s">
        <v>44</v>
      </c>
      <c r="H72" s="9" t="s">
        <v>17</v>
      </c>
      <c r="I72" s="9" t="s">
        <v>24</v>
      </c>
      <c r="J72" s="9">
        <v>32</v>
      </c>
      <c r="K72" s="18">
        <v>43835</v>
      </c>
      <c r="L72" s="28">
        <v>208210</v>
      </c>
      <c r="M72" s="19">
        <v>0</v>
      </c>
      <c r="N72" s="9" t="s">
        <v>19</v>
      </c>
      <c r="O72" s="9" t="s">
        <v>63</v>
      </c>
      <c r="P72" s="18" t="s">
        <v>21</v>
      </c>
      <c r="Q72" s="10"/>
    </row>
    <row r="73" spans="3:17" x14ac:dyDescent="0.25">
      <c r="C73" s="8" t="s">
        <v>521</v>
      </c>
      <c r="D73" s="9" t="s">
        <v>522</v>
      </c>
      <c r="E73" s="9" t="s">
        <v>129</v>
      </c>
      <c r="F73" s="9" t="s">
        <v>31</v>
      </c>
      <c r="G73" s="9" t="s">
        <v>36</v>
      </c>
      <c r="H73" s="9" t="s">
        <v>28</v>
      </c>
      <c r="I73" s="9" t="s">
        <v>18</v>
      </c>
      <c r="J73" s="9">
        <v>58</v>
      </c>
      <c r="K73" s="18">
        <v>37399</v>
      </c>
      <c r="L73" s="28">
        <v>207172</v>
      </c>
      <c r="M73" s="19">
        <v>0</v>
      </c>
      <c r="N73" s="9" t="s">
        <v>19</v>
      </c>
      <c r="O73" s="9" t="s">
        <v>39</v>
      </c>
      <c r="P73" s="18">
        <v>44465</v>
      </c>
      <c r="Q73" s="10"/>
    </row>
    <row r="74" spans="3:17" x14ac:dyDescent="0.25">
      <c r="C74" s="8" t="s">
        <v>391</v>
      </c>
      <c r="D74" s="9" t="s">
        <v>523</v>
      </c>
      <c r="E74" s="9" t="s">
        <v>40</v>
      </c>
      <c r="F74" s="9" t="s">
        <v>15</v>
      </c>
      <c r="G74" s="9" t="s">
        <v>44</v>
      </c>
      <c r="H74" s="9" t="s">
        <v>17</v>
      </c>
      <c r="I74" s="9" t="s">
        <v>51</v>
      </c>
      <c r="J74" s="9">
        <v>37</v>
      </c>
      <c r="K74" s="18">
        <v>43493</v>
      </c>
      <c r="L74" s="28">
        <v>206624</v>
      </c>
      <c r="M74" s="19">
        <v>0.2</v>
      </c>
      <c r="N74" s="9" t="s">
        <v>19</v>
      </c>
      <c r="O74" s="9" t="s">
        <v>39</v>
      </c>
      <c r="P74" s="18" t="s">
        <v>21</v>
      </c>
      <c r="Q74" s="10"/>
    </row>
    <row r="75" spans="3:17" x14ac:dyDescent="0.25">
      <c r="C75" s="8" t="s">
        <v>524</v>
      </c>
      <c r="D75" s="9" t="s">
        <v>525</v>
      </c>
      <c r="E75" s="9" t="s">
        <v>62</v>
      </c>
      <c r="F75" s="9" t="s">
        <v>65</v>
      </c>
      <c r="G75" s="9" t="s">
        <v>44</v>
      </c>
      <c r="H75" s="9" t="s">
        <v>17</v>
      </c>
      <c r="I75" s="9" t="s">
        <v>51</v>
      </c>
      <c r="J75" s="9">
        <v>38</v>
      </c>
      <c r="K75" s="18">
        <v>44516</v>
      </c>
      <c r="L75" s="28">
        <v>205314</v>
      </c>
      <c r="M75" s="19">
        <v>0.09</v>
      </c>
      <c r="N75" s="9" t="s">
        <v>52</v>
      </c>
      <c r="O75" s="9" t="s">
        <v>81</v>
      </c>
      <c r="P75" s="18" t="s">
        <v>21</v>
      </c>
      <c r="Q75" s="10"/>
    </row>
    <row r="76" spans="3:17" x14ac:dyDescent="0.25">
      <c r="C76" s="8" t="s">
        <v>526</v>
      </c>
      <c r="D76" s="9" t="s">
        <v>527</v>
      </c>
      <c r="E76" s="9" t="s">
        <v>84</v>
      </c>
      <c r="F76" s="9" t="s">
        <v>31</v>
      </c>
      <c r="G76" s="9" t="s">
        <v>32</v>
      </c>
      <c r="H76" s="9" t="s">
        <v>28</v>
      </c>
      <c r="I76" s="9" t="s">
        <v>24</v>
      </c>
      <c r="J76" s="9">
        <v>55</v>
      </c>
      <c r="K76" s="18">
        <v>36041</v>
      </c>
      <c r="L76" s="28">
        <v>203445</v>
      </c>
      <c r="M76" s="19">
        <v>0</v>
      </c>
      <c r="N76" s="9" t="s">
        <v>19</v>
      </c>
      <c r="O76" s="9" t="s">
        <v>63</v>
      </c>
      <c r="P76" s="18" t="s">
        <v>21</v>
      </c>
      <c r="Q76" s="10"/>
    </row>
    <row r="77" spans="3:17" x14ac:dyDescent="0.25">
      <c r="C77" s="8" t="s">
        <v>182</v>
      </c>
      <c r="D77" s="9" t="s">
        <v>528</v>
      </c>
      <c r="E77" s="9" t="s">
        <v>14</v>
      </c>
      <c r="F77" s="9" t="s">
        <v>43</v>
      </c>
      <c r="G77" s="9" t="s">
        <v>16</v>
      </c>
      <c r="H77" s="9" t="s">
        <v>28</v>
      </c>
      <c r="I77" s="9" t="s">
        <v>51</v>
      </c>
      <c r="J77" s="9">
        <v>57</v>
      </c>
      <c r="K77" s="18">
        <v>37828</v>
      </c>
      <c r="L77" s="28">
        <v>202680</v>
      </c>
      <c r="M77" s="19">
        <v>0.4</v>
      </c>
      <c r="N77" s="9" t="s">
        <v>52</v>
      </c>
      <c r="O77" s="9" t="s">
        <v>53</v>
      </c>
      <c r="P77" s="18" t="s">
        <v>21</v>
      </c>
      <c r="Q77" s="10"/>
    </row>
    <row r="78" spans="3:17" x14ac:dyDescent="0.25">
      <c r="C78" s="8" t="s">
        <v>169</v>
      </c>
      <c r="D78" s="9" t="s">
        <v>529</v>
      </c>
      <c r="E78" s="9" t="s">
        <v>73</v>
      </c>
      <c r="F78" s="9" t="s">
        <v>27</v>
      </c>
      <c r="G78" s="9" t="s">
        <v>36</v>
      </c>
      <c r="H78" s="9" t="s">
        <v>28</v>
      </c>
      <c r="I78" s="9" t="s">
        <v>51</v>
      </c>
      <c r="J78" s="9">
        <v>36</v>
      </c>
      <c r="K78" s="18">
        <v>40535</v>
      </c>
      <c r="L78" s="28">
        <v>202323</v>
      </c>
      <c r="M78" s="19">
        <v>0</v>
      </c>
      <c r="N78" s="9" t="s">
        <v>52</v>
      </c>
      <c r="O78" s="9" t="s">
        <v>53</v>
      </c>
      <c r="P78" s="18">
        <v>41725</v>
      </c>
      <c r="Q78" s="10"/>
    </row>
    <row r="79" spans="3:17" x14ac:dyDescent="0.25">
      <c r="C79" s="8" t="s">
        <v>366</v>
      </c>
      <c r="D79" s="9" t="s">
        <v>530</v>
      </c>
      <c r="E79" s="9" t="s">
        <v>58</v>
      </c>
      <c r="F79" s="9" t="s">
        <v>31</v>
      </c>
      <c r="G79" s="9" t="s">
        <v>16</v>
      </c>
      <c r="H79" s="9" t="s">
        <v>17</v>
      </c>
      <c r="I79" s="9" t="s">
        <v>24</v>
      </c>
      <c r="J79" s="9">
        <v>30</v>
      </c>
      <c r="K79" s="18">
        <v>42877</v>
      </c>
      <c r="L79" s="28">
        <v>201464</v>
      </c>
      <c r="M79" s="19">
        <v>0</v>
      </c>
      <c r="N79" s="9" t="s">
        <v>33</v>
      </c>
      <c r="O79" s="9" t="s">
        <v>80</v>
      </c>
      <c r="P79" s="18">
        <v>43016</v>
      </c>
      <c r="Q79" s="10"/>
    </row>
    <row r="80" spans="3:17" x14ac:dyDescent="0.25">
      <c r="C80" s="8" t="s">
        <v>531</v>
      </c>
      <c r="D80" s="9" t="s">
        <v>532</v>
      </c>
      <c r="E80" s="9" t="s">
        <v>56</v>
      </c>
      <c r="F80" s="9" t="s">
        <v>27</v>
      </c>
      <c r="G80" s="9" t="s">
        <v>36</v>
      </c>
      <c r="H80" s="9" t="s">
        <v>28</v>
      </c>
      <c r="I80" s="9" t="s">
        <v>24</v>
      </c>
      <c r="J80" s="9">
        <v>40</v>
      </c>
      <c r="K80" s="18">
        <v>39265</v>
      </c>
      <c r="L80" s="28">
        <v>201396</v>
      </c>
      <c r="M80" s="19">
        <v>0.08</v>
      </c>
      <c r="N80" s="9" t="s">
        <v>33</v>
      </c>
      <c r="O80" s="9" t="s">
        <v>80</v>
      </c>
      <c r="P80" s="18" t="s">
        <v>21</v>
      </c>
      <c r="Q80" s="10"/>
    </row>
    <row r="81" spans="3:17" x14ac:dyDescent="0.25">
      <c r="C81" s="8" t="s">
        <v>533</v>
      </c>
      <c r="D81" s="9" t="s">
        <v>534</v>
      </c>
      <c r="E81" s="9" t="s">
        <v>64</v>
      </c>
      <c r="F81" s="9" t="s">
        <v>15</v>
      </c>
      <c r="G81" s="9" t="s">
        <v>32</v>
      </c>
      <c r="H81" s="9" t="s">
        <v>28</v>
      </c>
      <c r="I81" s="9" t="s">
        <v>51</v>
      </c>
      <c r="J81" s="9">
        <v>34</v>
      </c>
      <c r="K81" s="18">
        <v>42182</v>
      </c>
      <c r="L81" s="28">
        <v>200246</v>
      </c>
      <c r="M81" s="19">
        <v>0</v>
      </c>
      <c r="N81" s="9" t="s">
        <v>19</v>
      </c>
      <c r="O81" s="9" t="s">
        <v>39</v>
      </c>
      <c r="P81" s="18" t="s">
        <v>21</v>
      </c>
      <c r="Q81" s="10"/>
    </row>
    <row r="82" spans="3:17" x14ac:dyDescent="0.25">
      <c r="C82" s="8" t="s">
        <v>535</v>
      </c>
      <c r="D82" s="9" t="s">
        <v>536</v>
      </c>
      <c r="E82" s="9" t="s">
        <v>61</v>
      </c>
      <c r="F82" s="9" t="s">
        <v>15</v>
      </c>
      <c r="G82" s="9" t="s">
        <v>36</v>
      </c>
      <c r="H82" s="9" t="s">
        <v>28</v>
      </c>
      <c r="I82" s="9" t="s">
        <v>51</v>
      </c>
      <c r="J82" s="9">
        <v>60</v>
      </c>
      <c r="K82" s="18">
        <v>42270</v>
      </c>
      <c r="L82" s="28">
        <v>199848</v>
      </c>
      <c r="M82" s="19">
        <v>0.15</v>
      </c>
      <c r="N82" s="9" t="s">
        <v>19</v>
      </c>
      <c r="O82" s="9" t="s">
        <v>39</v>
      </c>
      <c r="P82" s="18" t="s">
        <v>21</v>
      </c>
      <c r="Q82" s="10"/>
    </row>
    <row r="83" spans="3:17" x14ac:dyDescent="0.25">
      <c r="C83" s="8" t="s">
        <v>537</v>
      </c>
      <c r="D83" s="9" t="s">
        <v>538</v>
      </c>
      <c r="E83" s="9" t="s">
        <v>64</v>
      </c>
      <c r="F83" s="9" t="s">
        <v>43</v>
      </c>
      <c r="G83" s="9" t="s">
        <v>32</v>
      </c>
      <c r="H83" s="9" t="s">
        <v>28</v>
      </c>
      <c r="I83" s="9" t="s">
        <v>47</v>
      </c>
      <c r="J83" s="9">
        <v>41</v>
      </c>
      <c r="K83" s="18">
        <v>42626</v>
      </c>
      <c r="L83" s="28">
        <v>199808</v>
      </c>
      <c r="M83" s="19">
        <v>0</v>
      </c>
      <c r="N83" s="9" t="s">
        <v>19</v>
      </c>
      <c r="O83" s="9" t="s">
        <v>45</v>
      </c>
      <c r="P83" s="18" t="s">
        <v>21</v>
      </c>
      <c r="Q83" s="10"/>
    </row>
    <row r="84" spans="3:17" x14ac:dyDescent="0.25">
      <c r="C84" s="8" t="s">
        <v>539</v>
      </c>
      <c r="D84" s="9" t="s">
        <v>540</v>
      </c>
      <c r="E84" s="9" t="s">
        <v>97</v>
      </c>
      <c r="F84" s="9" t="s">
        <v>31</v>
      </c>
      <c r="G84" s="9" t="s">
        <v>16</v>
      </c>
      <c r="H84" s="9" t="s">
        <v>28</v>
      </c>
      <c r="I84" s="9" t="s">
        <v>18</v>
      </c>
      <c r="J84" s="9">
        <v>53</v>
      </c>
      <c r="K84" s="18">
        <v>33702</v>
      </c>
      <c r="L84" s="28">
        <v>199783</v>
      </c>
      <c r="M84" s="19">
        <v>0.11</v>
      </c>
      <c r="N84" s="9" t="s">
        <v>19</v>
      </c>
      <c r="O84" s="9" t="s">
        <v>45</v>
      </c>
      <c r="P84" s="18" t="s">
        <v>21</v>
      </c>
      <c r="Q84" s="10"/>
    </row>
    <row r="85" spans="3:17" x14ac:dyDescent="0.25">
      <c r="C85" s="8" t="s">
        <v>541</v>
      </c>
      <c r="D85" s="9" t="s">
        <v>542</v>
      </c>
      <c r="E85" s="9" t="s">
        <v>30</v>
      </c>
      <c r="F85" s="9" t="s">
        <v>31</v>
      </c>
      <c r="G85" s="9" t="s">
        <v>44</v>
      </c>
      <c r="H85" s="9" t="s">
        <v>28</v>
      </c>
      <c r="I85" s="9" t="s">
        <v>47</v>
      </c>
      <c r="J85" s="9">
        <v>45</v>
      </c>
      <c r="K85" s="18">
        <v>38388</v>
      </c>
      <c r="L85" s="28">
        <v>199504</v>
      </c>
      <c r="M85" s="19">
        <v>0</v>
      </c>
      <c r="N85" s="9" t="s">
        <v>19</v>
      </c>
      <c r="O85" s="9" t="s">
        <v>25</v>
      </c>
      <c r="P85" s="18" t="s">
        <v>21</v>
      </c>
      <c r="Q85" s="10"/>
    </row>
    <row r="86" spans="3:17" x14ac:dyDescent="0.25">
      <c r="C86" s="8" t="s">
        <v>543</v>
      </c>
      <c r="D86" s="9" t="s">
        <v>544</v>
      </c>
      <c r="E86" s="9" t="s">
        <v>40</v>
      </c>
      <c r="F86" s="9" t="s">
        <v>31</v>
      </c>
      <c r="G86" s="9" t="s">
        <v>16</v>
      </c>
      <c r="H86" s="9" t="s">
        <v>17</v>
      </c>
      <c r="I86" s="9" t="s">
        <v>51</v>
      </c>
      <c r="J86" s="9">
        <v>30</v>
      </c>
      <c r="K86" s="18">
        <v>42512</v>
      </c>
      <c r="L86" s="28">
        <v>199176</v>
      </c>
      <c r="M86" s="19">
        <v>0.28000000000000003</v>
      </c>
      <c r="N86" s="9" t="s">
        <v>52</v>
      </c>
      <c r="O86" s="9" t="s">
        <v>81</v>
      </c>
      <c r="P86" s="18">
        <v>44186</v>
      </c>
      <c r="Q86" s="10"/>
    </row>
    <row r="87" spans="3:17" x14ac:dyDescent="0.25">
      <c r="C87" s="8" t="s">
        <v>545</v>
      </c>
      <c r="D87" s="9" t="s">
        <v>546</v>
      </c>
      <c r="E87" s="9" t="s">
        <v>40</v>
      </c>
      <c r="F87" s="9" t="s">
        <v>65</v>
      </c>
      <c r="G87" s="9" t="s">
        <v>44</v>
      </c>
      <c r="H87" s="9" t="s">
        <v>28</v>
      </c>
      <c r="I87" s="9" t="s">
        <v>18</v>
      </c>
      <c r="J87" s="9">
        <v>26</v>
      </c>
      <c r="K87" s="18">
        <v>44040</v>
      </c>
      <c r="L87" s="28">
        <v>199041</v>
      </c>
      <c r="M87" s="19">
        <v>0.27</v>
      </c>
      <c r="N87" s="9" t="s">
        <v>19</v>
      </c>
      <c r="O87" s="9" t="s">
        <v>20</v>
      </c>
      <c r="P87" s="18" t="s">
        <v>21</v>
      </c>
      <c r="Q87" s="10"/>
    </row>
    <row r="88" spans="3:17" x14ac:dyDescent="0.25">
      <c r="C88" s="8" t="s">
        <v>547</v>
      </c>
      <c r="D88" s="9" t="s">
        <v>548</v>
      </c>
      <c r="E88" s="9" t="s">
        <v>83</v>
      </c>
      <c r="F88" s="9" t="s">
        <v>23</v>
      </c>
      <c r="G88" s="9" t="s">
        <v>36</v>
      </c>
      <c r="H88" s="9" t="s">
        <v>17</v>
      </c>
      <c r="I88" s="9" t="s">
        <v>24</v>
      </c>
      <c r="J88" s="9">
        <v>45</v>
      </c>
      <c r="K88" s="18">
        <v>37972</v>
      </c>
      <c r="L88" s="28">
        <v>198562</v>
      </c>
      <c r="M88" s="19">
        <v>0</v>
      </c>
      <c r="N88" s="9" t="s">
        <v>33</v>
      </c>
      <c r="O88" s="9" t="s">
        <v>34</v>
      </c>
      <c r="P88" s="18" t="s">
        <v>21</v>
      </c>
      <c r="Q88" s="10"/>
    </row>
    <row r="89" spans="3:17" x14ac:dyDescent="0.25">
      <c r="C89" s="8" t="s">
        <v>549</v>
      </c>
      <c r="D89" s="9" t="s">
        <v>550</v>
      </c>
      <c r="E89" s="9" t="s">
        <v>40</v>
      </c>
      <c r="F89" s="9" t="s">
        <v>23</v>
      </c>
      <c r="G89" s="9" t="s">
        <v>36</v>
      </c>
      <c r="H89" s="9" t="s">
        <v>28</v>
      </c>
      <c r="I89" s="9" t="s">
        <v>24</v>
      </c>
      <c r="J89" s="9">
        <v>42</v>
      </c>
      <c r="K89" s="18">
        <v>41655</v>
      </c>
      <c r="L89" s="28">
        <v>198473</v>
      </c>
      <c r="M89" s="19">
        <v>0.3</v>
      </c>
      <c r="N89" s="9" t="s">
        <v>33</v>
      </c>
      <c r="O89" s="9" t="s">
        <v>60</v>
      </c>
      <c r="P89" s="18" t="s">
        <v>21</v>
      </c>
      <c r="Q89" s="10"/>
    </row>
    <row r="90" spans="3:17" x14ac:dyDescent="0.25">
      <c r="C90" s="8" t="s">
        <v>308</v>
      </c>
      <c r="D90" s="9" t="s">
        <v>551</v>
      </c>
      <c r="E90" s="9" t="s">
        <v>38</v>
      </c>
      <c r="F90" s="9" t="s">
        <v>27</v>
      </c>
      <c r="G90" s="9" t="s">
        <v>32</v>
      </c>
      <c r="H90" s="9" t="s">
        <v>17</v>
      </c>
      <c r="I90" s="9" t="s">
        <v>51</v>
      </c>
      <c r="J90" s="9">
        <v>41</v>
      </c>
      <c r="K90" s="18">
        <v>39931</v>
      </c>
      <c r="L90" s="28">
        <v>198243</v>
      </c>
      <c r="M90" s="19">
        <v>0</v>
      </c>
      <c r="N90" s="9" t="s">
        <v>52</v>
      </c>
      <c r="O90" s="9" t="s">
        <v>81</v>
      </c>
      <c r="P90" s="18" t="s">
        <v>21</v>
      </c>
      <c r="Q90" s="10"/>
    </row>
    <row r="91" spans="3:17" x14ac:dyDescent="0.25">
      <c r="C91" s="8" t="s">
        <v>190</v>
      </c>
      <c r="D91" s="9" t="s">
        <v>552</v>
      </c>
      <c r="E91" s="9" t="s">
        <v>71</v>
      </c>
      <c r="F91" s="9" t="s">
        <v>27</v>
      </c>
      <c r="G91" s="9" t="s">
        <v>32</v>
      </c>
      <c r="H91" s="9" t="s">
        <v>17</v>
      </c>
      <c r="I91" s="9" t="s">
        <v>51</v>
      </c>
      <c r="J91" s="9">
        <v>48</v>
      </c>
      <c r="K91" s="18">
        <v>43650</v>
      </c>
      <c r="L91" s="28">
        <v>198176</v>
      </c>
      <c r="M91" s="19">
        <v>0</v>
      </c>
      <c r="N91" s="9" t="s">
        <v>52</v>
      </c>
      <c r="O91" s="9" t="s">
        <v>66</v>
      </c>
      <c r="P91" s="18" t="s">
        <v>21</v>
      </c>
      <c r="Q91" s="10"/>
    </row>
    <row r="92" spans="3:17" x14ac:dyDescent="0.25">
      <c r="C92" s="8" t="s">
        <v>553</v>
      </c>
      <c r="D92" s="9" t="s">
        <v>554</v>
      </c>
      <c r="E92" s="9" t="s">
        <v>35</v>
      </c>
      <c r="F92" s="9" t="s">
        <v>27</v>
      </c>
      <c r="G92" s="9" t="s">
        <v>36</v>
      </c>
      <c r="H92" s="9" t="s">
        <v>28</v>
      </c>
      <c r="I92" s="9" t="s">
        <v>18</v>
      </c>
      <c r="J92" s="9">
        <v>29</v>
      </c>
      <c r="K92" s="18">
        <v>43444</v>
      </c>
      <c r="L92" s="28">
        <v>197649</v>
      </c>
      <c r="M92" s="19">
        <v>0</v>
      </c>
      <c r="N92" s="9" t="s">
        <v>19</v>
      </c>
      <c r="O92" s="9" t="s">
        <v>45</v>
      </c>
      <c r="P92" s="18" t="s">
        <v>21</v>
      </c>
      <c r="Q92" s="10"/>
    </row>
    <row r="93" spans="3:17" x14ac:dyDescent="0.25">
      <c r="C93" s="8" t="s">
        <v>555</v>
      </c>
      <c r="D93" s="9" t="s">
        <v>556</v>
      </c>
      <c r="E93" s="9" t="s">
        <v>62</v>
      </c>
      <c r="F93" s="9" t="s">
        <v>43</v>
      </c>
      <c r="G93" s="9" t="s">
        <v>16</v>
      </c>
      <c r="H93" s="9" t="s">
        <v>28</v>
      </c>
      <c r="I93" s="9" t="s">
        <v>24</v>
      </c>
      <c r="J93" s="9">
        <v>27</v>
      </c>
      <c r="K93" s="18">
        <v>43368</v>
      </c>
      <c r="L93" s="28">
        <v>197367</v>
      </c>
      <c r="M93" s="19">
        <v>0.1</v>
      </c>
      <c r="N93" s="9" t="s">
        <v>33</v>
      </c>
      <c r="O93" s="9" t="s">
        <v>80</v>
      </c>
      <c r="P93" s="18">
        <v>43821</v>
      </c>
      <c r="Q93" s="10"/>
    </row>
    <row r="94" spans="3:17" x14ac:dyDescent="0.25">
      <c r="C94" s="8" t="s">
        <v>358</v>
      </c>
      <c r="D94" s="9" t="s">
        <v>557</v>
      </c>
      <c r="E94" s="9" t="s">
        <v>61</v>
      </c>
      <c r="F94" s="9" t="s">
        <v>15</v>
      </c>
      <c r="G94" s="9" t="s">
        <v>44</v>
      </c>
      <c r="H94" s="9" t="s">
        <v>17</v>
      </c>
      <c r="I94" s="9" t="s">
        <v>24</v>
      </c>
      <c r="J94" s="9">
        <v>33</v>
      </c>
      <c r="K94" s="18">
        <v>43211</v>
      </c>
      <c r="L94" s="28">
        <v>196951</v>
      </c>
      <c r="M94" s="19">
        <v>0.15</v>
      </c>
      <c r="N94" s="9" t="s">
        <v>33</v>
      </c>
      <c r="O94" s="9" t="s">
        <v>60</v>
      </c>
      <c r="P94" s="18" t="s">
        <v>21</v>
      </c>
      <c r="Q94" s="10"/>
    </row>
    <row r="95" spans="3:17" x14ac:dyDescent="0.25">
      <c r="C95" s="8" t="s">
        <v>558</v>
      </c>
      <c r="D95" s="9" t="s">
        <v>559</v>
      </c>
      <c r="E95" s="9" t="s">
        <v>64</v>
      </c>
      <c r="F95" s="9" t="s">
        <v>15</v>
      </c>
      <c r="G95" s="9" t="s">
        <v>32</v>
      </c>
      <c r="H95" s="9" t="s">
        <v>17</v>
      </c>
      <c r="I95" s="9" t="s">
        <v>51</v>
      </c>
      <c r="J95" s="9">
        <v>26</v>
      </c>
      <c r="K95" s="18">
        <v>43578</v>
      </c>
      <c r="L95" s="28">
        <v>195385</v>
      </c>
      <c r="M95" s="19">
        <v>0</v>
      </c>
      <c r="N95" s="9" t="s">
        <v>52</v>
      </c>
      <c r="O95" s="9" t="s">
        <v>53</v>
      </c>
      <c r="P95" s="18" t="s">
        <v>21</v>
      </c>
      <c r="Q95" s="10"/>
    </row>
    <row r="96" spans="3:17" x14ac:dyDescent="0.25">
      <c r="C96" s="8" t="s">
        <v>560</v>
      </c>
      <c r="D96" s="9" t="s">
        <v>561</v>
      </c>
      <c r="E96" s="9" t="s">
        <v>94</v>
      </c>
      <c r="F96" s="9" t="s">
        <v>50</v>
      </c>
      <c r="G96" s="9" t="s">
        <v>36</v>
      </c>
      <c r="H96" s="9" t="s">
        <v>28</v>
      </c>
      <c r="I96" s="9" t="s">
        <v>24</v>
      </c>
      <c r="J96" s="9">
        <v>31</v>
      </c>
      <c r="K96" s="18">
        <v>42938</v>
      </c>
      <c r="L96" s="28">
        <v>195200</v>
      </c>
      <c r="M96" s="19">
        <v>0</v>
      </c>
      <c r="N96" s="9" t="s">
        <v>19</v>
      </c>
      <c r="O96" s="9" t="s">
        <v>25</v>
      </c>
      <c r="P96" s="18" t="s">
        <v>21</v>
      </c>
      <c r="Q96" s="10"/>
    </row>
    <row r="97" spans="3:17" x14ac:dyDescent="0.25">
      <c r="C97" s="8" t="s">
        <v>562</v>
      </c>
      <c r="D97" s="9" t="s">
        <v>563</v>
      </c>
      <c r="E97" s="9" t="s">
        <v>77</v>
      </c>
      <c r="F97" s="9" t="s">
        <v>23</v>
      </c>
      <c r="G97" s="9" t="s">
        <v>16</v>
      </c>
      <c r="H97" s="9" t="s">
        <v>28</v>
      </c>
      <c r="I97" s="9" t="s">
        <v>24</v>
      </c>
      <c r="J97" s="9">
        <v>53</v>
      </c>
      <c r="K97" s="18">
        <v>37576</v>
      </c>
      <c r="L97" s="28">
        <v>194871</v>
      </c>
      <c r="M97" s="19">
        <v>0</v>
      </c>
      <c r="N97" s="9" t="s">
        <v>19</v>
      </c>
      <c r="O97" s="9" t="s">
        <v>63</v>
      </c>
      <c r="P97" s="18" t="s">
        <v>21</v>
      </c>
      <c r="Q97" s="10"/>
    </row>
    <row r="98" spans="3:17" x14ac:dyDescent="0.25">
      <c r="C98" s="8" t="s">
        <v>564</v>
      </c>
      <c r="D98" s="9" t="s">
        <v>565</v>
      </c>
      <c r="E98" s="9" t="s">
        <v>61</v>
      </c>
      <c r="F98" s="9" t="s">
        <v>50</v>
      </c>
      <c r="G98" s="9" t="s">
        <v>36</v>
      </c>
      <c r="H98" s="9" t="s">
        <v>17</v>
      </c>
      <c r="I98" s="9" t="s">
        <v>24</v>
      </c>
      <c r="J98" s="9">
        <v>34</v>
      </c>
      <c r="K98" s="18">
        <v>42116</v>
      </c>
      <c r="L98" s="28">
        <v>194723</v>
      </c>
      <c r="M98" s="19">
        <v>0.13</v>
      </c>
      <c r="N98" s="9" t="s">
        <v>19</v>
      </c>
      <c r="O98" s="9" t="s">
        <v>39</v>
      </c>
      <c r="P98" s="18" t="s">
        <v>21</v>
      </c>
      <c r="Q98" s="10"/>
    </row>
    <row r="99" spans="3:17" x14ac:dyDescent="0.25">
      <c r="C99" s="8" t="s">
        <v>566</v>
      </c>
      <c r="D99" s="9" t="s">
        <v>496</v>
      </c>
      <c r="E99" s="9" t="s">
        <v>14</v>
      </c>
      <c r="F99" s="9" t="s">
        <v>15</v>
      </c>
      <c r="G99" s="9" t="s">
        <v>44</v>
      </c>
      <c r="H99" s="9" t="s">
        <v>17</v>
      </c>
      <c r="I99" s="9" t="s">
        <v>24</v>
      </c>
      <c r="J99" s="9">
        <v>54</v>
      </c>
      <c r="K99" s="18">
        <v>40734</v>
      </c>
      <c r="L99" s="28">
        <v>193044</v>
      </c>
      <c r="M99" s="19">
        <v>0.3</v>
      </c>
      <c r="N99" s="9" t="s">
        <v>33</v>
      </c>
      <c r="O99" s="9" t="s">
        <v>60</v>
      </c>
      <c r="P99" s="18" t="s">
        <v>21</v>
      </c>
      <c r="Q99" s="10"/>
    </row>
    <row r="100" spans="3:17" x14ac:dyDescent="0.25">
      <c r="C100" s="8" t="s">
        <v>567</v>
      </c>
      <c r="D100" s="9" t="s">
        <v>568</v>
      </c>
      <c r="E100" s="9" t="s">
        <v>71</v>
      </c>
      <c r="F100" s="9" t="s">
        <v>27</v>
      </c>
      <c r="G100" s="9" t="s">
        <v>36</v>
      </c>
      <c r="H100" s="9" t="s">
        <v>17</v>
      </c>
      <c r="I100" s="9" t="s">
        <v>51</v>
      </c>
      <c r="J100" s="9">
        <v>32</v>
      </c>
      <c r="K100" s="18">
        <v>44474</v>
      </c>
      <c r="L100" s="28">
        <v>192749</v>
      </c>
      <c r="M100" s="19">
        <v>0</v>
      </c>
      <c r="N100" s="9" t="s">
        <v>52</v>
      </c>
      <c r="O100" s="9" t="s">
        <v>53</v>
      </c>
      <c r="P100" s="18" t="s">
        <v>21</v>
      </c>
      <c r="Q100" s="10"/>
    </row>
    <row r="101" spans="3:17" x14ac:dyDescent="0.25">
      <c r="C101" s="8" t="s">
        <v>241</v>
      </c>
      <c r="D101" s="9" t="s">
        <v>569</v>
      </c>
      <c r="E101" s="9" t="s">
        <v>56</v>
      </c>
      <c r="F101" s="9" t="s">
        <v>27</v>
      </c>
      <c r="G101" s="9" t="s">
        <v>16</v>
      </c>
      <c r="H101" s="9" t="s">
        <v>28</v>
      </c>
      <c r="I101" s="9" t="s">
        <v>24</v>
      </c>
      <c r="J101" s="9">
        <v>28</v>
      </c>
      <c r="K101" s="18">
        <v>43977</v>
      </c>
      <c r="L101" s="28">
        <v>192213</v>
      </c>
      <c r="M101" s="19">
        <v>0.08</v>
      </c>
      <c r="N101" s="9" t="s">
        <v>33</v>
      </c>
      <c r="O101" s="9" t="s">
        <v>74</v>
      </c>
      <c r="P101" s="18" t="s">
        <v>21</v>
      </c>
      <c r="Q101" s="10"/>
    </row>
    <row r="102" spans="3:17" x14ac:dyDescent="0.25">
      <c r="C102" s="8" t="s">
        <v>570</v>
      </c>
      <c r="D102" s="9" t="s">
        <v>571</v>
      </c>
      <c r="E102" s="9" t="s">
        <v>14</v>
      </c>
      <c r="F102" s="9" t="s">
        <v>50</v>
      </c>
      <c r="G102" s="9" t="s">
        <v>36</v>
      </c>
      <c r="H102" s="9" t="s">
        <v>17</v>
      </c>
      <c r="I102" s="9" t="s">
        <v>18</v>
      </c>
      <c r="J102" s="9">
        <v>31</v>
      </c>
      <c r="K102" s="18">
        <v>44063</v>
      </c>
      <c r="L102" s="28">
        <v>191807</v>
      </c>
      <c r="M102" s="19">
        <v>0.3</v>
      </c>
      <c r="N102" s="9" t="s">
        <v>19</v>
      </c>
      <c r="O102" s="9" t="s">
        <v>25</v>
      </c>
      <c r="P102" s="18" t="s">
        <v>21</v>
      </c>
      <c r="Q102" s="10"/>
    </row>
    <row r="103" spans="3:17" x14ac:dyDescent="0.25">
      <c r="C103" s="8" t="s">
        <v>572</v>
      </c>
      <c r="D103" s="9" t="s">
        <v>573</v>
      </c>
      <c r="E103" s="9" t="s">
        <v>58</v>
      </c>
      <c r="F103" s="9" t="s">
        <v>31</v>
      </c>
      <c r="G103" s="9" t="s">
        <v>16</v>
      </c>
      <c r="H103" s="9" t="s">
        <v>17</v>
      </c>
      <c r="I103" s="9" t="s">
        <v>18</v>
      </c>
      <c r="J103" s="9">
        <v>45</v>
      </c>
      <c r="K103" s="18">
        <v>41386</v>
      </c>
      <c r="L103" s="28">
        <v>191571</v>
      </c>
      <c r="M103" s="19">
        <v>0</v>
      </c>
      <c r="N103" s="9" t="s">
        <v>19</v>
      </c>
      <c r="O103" s="9" t="s">
        <v>63</v>
      </c>
      <c r="P103" s="18" t="s">
        <v>21</v>
      </c>
      <c r="Q103" s="10"/>
    </row>
    <row r="104" spans="3:17" x14ac:dyDescent="0.25">
      <c r="C104" s="8" t="s">
        <v>400</v>
      </c>
      <c r="D104" s="9" t="s">
        <v>574</v>
      </c>
      <c r="E104" s="9" t="s">
        <v>56</v>
      </c>
      <c r="F104" s="9" t="s">
        <v>27</v>
      </c>
      <c r="G104" s="9" t="s">
        <v>44</v>
      </c>
      <c r="H104" s="9" t="s">
        <v>17</v>
      </c>
      <c r="I104" s="9" t="s">
        <v>24</v>
      </c>
      <c r="J104" s="9">
        <v>48</v>
      </c>
      <c r="K104" s="18">
        <v>39091</v>
      </c>
      <c r="L104" s="28">
        <v>191026</v>
      </c>
      <c r="M104" s="19">
        <v>0.09</v>
      </c>
      <c r="N104" s="9" t="s">
        <v>19</v>
      </c>
      <c r="O104" s="9" t="s">
        <v>63</v>
      </c>
      <c r="P104" s="18" t="s">
        <v>21</v>
      </c>
      <c r="Q104" s="10"/>
    </row>
    <row r="105" spans="3:17" x14ac:dyDescent="0.25">
      <c r="C105" s="8" t="s">
        <v>291</v>
      </c>
      <c r="D105" s="9" t="s">
        <v>575</v>
      </c>
      <c r="E105" s="9" t="s">
        <v>86</v>
      </c>
      <c r="F105" s="9" t="s">
        <v>31</v>
      </c>
      <c r="G105" s="9" t="s">
        <v>44</v>
      </c>
      <c r="H105" s="9" t="s">
        <v>28</v>
      </c>
      <c r="I105" s="9" t="s">
        <v>47</v>
      </c>
      <c r="J105" s="9">
        <v>56</v>
      </c>
      <c r="K105" s="18">
        <v>42031</v>
      </c>
      <c r="L105" s="28">
        <v>190815</v>
      </c>
      <c r="M105" s="19">
        <v>0</v>
      </c>
      <c r="N105" s="9" t="s">
        <v>19</v>
      </c>
      <c r="O105" s="9" t="s">
        <v>45</v>
      </c>
      <c r="P105" s="18" t="s">
        <v>21</v>
      </c>
      <c r="Q105" s="10"/>
    </row>
    <row r="106" spans="3:17" x14ac:dyDescent="0.25">
      <c r="C106" s="8" t="s">
        <v>576</v>
      </c>
      <c r="D106" s="9" t="s">
        <v>577</v>
      </c>
      <c r="E106" s="9" t="s">
        <v>40</v>
      </c>
      <c r="F106" s="9" t="s">
        <v>23</v>
      </c>
      <c r="G106" s="9" t="s">
        <v>32</v>
      </c>
      <c r="H106" s="9" t="s">
        <v>17</v>
      </c>
      <c r="I106" s="9" t="s">
        <v>24</v>
      </c>
      <c r="J106" s="9">
        <v>27</v>
      </c>
      <c r="K106" s="18">
        <v>44250</v>
      </c>
      <c r="L106" s="28">
        <v>190512</v>
      </c>
      <c r="M106" s="19">
        <v>0.16</v>
      </c>
      <c r="N106" s="9" t="s">
        <v>33</v>
      </c>
      <c r="O106" s="9" t="s">
        <v>60</v>
      </c>
      <c r="P106" s="18" t="s">
        <v>21</v>
      </c>
      <c r="Q106" s="10"/>
    </row>
    <row r="107" spans="3:17" x14ac:dyDescent="0.25">
      <c r="C107" s="8" t="s">
        <v>578</v>
      </c>
      <c r="D107" s="9" t="s">
        <v>579</v>
      </c>
      <c r="E107" s="9" t="s">
        <v>64</v>
      </c>
      <c r="F107" s="9" t="s">
        <v>65</v>
      </c>
      <c r="G107" s="9" t="s">
        <v>44</v>
      </c>
      <c r="H107" s="9" t="s">
        <v>28</v>
      </c>
      <c r="I107" s="9" t="s">
        <v>18</v>
      </c>
      <c r="J107" s="9">
        <v>55</v>
      </c>
      <c r="K107" s="18">
        <v>39177</v>
      </c>
      <c r="L107" s="28">
        <v>190401</v>
      </c>
      <c r="M107" s="19">
        <v>0</v>
      </c>
      <c r="N107" s="9" t="s">
        <v>19</v>
      </c>
      <c r="O107" s="9" t="s">
        <v>45</v>
      </c>
      <c r="P107" s="18">
        <v>43385</v>
      </c>
      <c r="Q107" s="10"/>
    </row>
    <row r="108" spans="3:17" x14ac:dyDescent="0.25">
      <c r="C108" s="8" t="s">
        <v>580</v>
      </c>
      <c r="D108" s="9" t="s">
        <v>581</v>
      </c>
      <c r="E108" s="9" t="s">
        <v>61</v>
      </c>
      <c r="F108" s="9" t="s">
        <v>15</v>
      </c>
      <c r="G108" s="9" t="s">
        <v>44</v>
      </c>
      <c r="H108" s="9" t="s">
        <v>28</v>
      </c>
      <c r="I108" s="9" t="s">
        <v>47</v>
      </c>
      <c r="J108" s="9">
        <v>64</v>
      </c>
      <c r="K108" s="18">
        <v>41454</v>
      </c>
      <c r="L108" s="28">
        <v>190253</v>
      </c>
      <c r="M108" s="19">
        <v>0.1</v>
      </c>
      <c r="N108" s="9" t="s">
        <v>19</v>
      </c>
      <c r="O108" s="9" t="s">
        <v>29</v>
      </c>
      <c r="P108" s="18" t="s">
        <v>21</v>
      </c>
      <c r="Q108" s="10"/>
    </row>
    <row r="109" spans="3:17" x14ac:dyDescent="0.25">
      <c r="C109" s="8" t="s">
        <v>582</v>
      </c>
      <c r="D109" s="9" t="s">
        <v>583</v>
      </c>
      <c r="E109" s="9" t="s">
        <v>129</v>
      </c>
      <c r="F109" s="9" t="s">
        <v>31</v>
      </c>
      <c r="G109" s="9" t="s">
        <v>16</v>
      </c>
      <c r="H109" s="9" t="s">
        <v>17</v>
      </c>
      <c r="I109" s="9" t="s">
        <v>51</v>
      </c>
      <c r="J109" s="9">
        <v>50</v>
      </c>
      <c r="K109" s="18">
        <v>35726</v>
      </c>
      <c r="L109" s="28">
        <v>189933</v>
      </c>
      <c r="M109" s="19">
        <v>0</v>
      </c>
      <c r="N109" s="9" t="s">
        <v>19</v>
      </c>
      <c r="O109" s="9" t="s">
        <v>25</v>
      </c>
      <c r="P109" s="18" t="s">
        <v>21</v>
      </c>
      <c r="Q109" s="10"/>
    </row>
    <row r="110" spans="3:17" x14ac:dyDescent="0.25">
      <c r="C110" s="8" t="s">
        <v>292</v>
      </c>
      <c r="D110" s="9" t="s">
        <v>584</v>
      </c>
      <c r="E110" s="9" t="s">
        <v>86</v>
      </c>
      <c r="F110" s="9" t="s">
        <v>31</v>
      </c>
      <c r="G110" s="9" t="s">
        <v>32</v>
      </c>
      <c r="H110" s="9" t="s">
        <v>17</v>
      </c>
      <c r="I110" s="9" t="s">
        <v>18</v>
      </c>
      <c r="J110" s="9">
        <v>51</v>
      </c>
      <c r="K110" s="18">
        <v>35055</v>
      </c>
      <c r="L110" s="28">
        <v>189702</v>
      </c>
      <c r="M110" s="19">
        <v>0</v>
      </c>
      <c r="N110" s="9" t="s">
        <v>19</v>
      </c>
      <c r="O110" s="9" t="s">
        <v>25</v>
      </c>
      <c r="P110" s="18" t="s">
        <v>21</v>
      </c>
      <c r="Q110" s="10"/>
    </row>
    <row r="111" spans="3:17" x14ac:dyDescent="0.25">
      <c r="C111" s="8" t="s">
        <v>585</v>
      </c>
      <c r="D111" s="9" t="s">
        <v>586</v>
      </c>
      <c r="E111" s="9" t="s">
        <v>84</v>
      </c>
      <c r="F111" s="9" t="s">
        <v>31</v>
      </c>
      <c r="G111" s="9" t="s">
        <v>36</v>
      </c>
      <c r="H111" s="9" t="s">
        <v>28</v>
      </c>
      <c r="I111" s="9" t="s">
        <v>18</v>
      </c>
      <c r="J111" s="9">
        <v>36</v>
      </c>
      <c r="K111" s="18">
        <v>42706</v>
      </c>
      <c r="L111" s="28">
        <v>189680</v>
      </c>
      <c r="M111" s="19">
        <v>0</v>
      </c>
      <c r="N111" s="9" t="s">
        <v>19</v>
      </c>
      <c r="O111" s="9" t="s">
        <v>29</v>
      </c>
      <c r="P111" s="18" t="s">
        <v>21</v>
      </c>
      <c r="Q111" s="10"/>
    </row>
    <row r="112" spans="3:17" x14ac:dyDescent="0.25">
      <c r="C112" s="8" t="s">
        <v>155</v>
      </c>
      <c r="D112" s="9" t="s">
        <v>587</v>
      </c>
      <c r="E112" s="9" t="s">
        <v>40</v>
      </c>
      <c r="F112" s="9" t="s">
        <v>15</v>
      </c>
      <c r="G112" s="9" t="s">
        <v>16</v>
      </c>
      <c r="H112" s="9" t="s">
        <v>28</v>
      </c>
      <c r="I112" s="9" t="s">
        <v>24</v>
      </c>
      <c r="J112" s="9">
        <v>42</v>
      </c>
      <c r="K112" s="18">
        <v>37636</v>
      </c>
      <c r="L112" s="28">
        <v>189420</v>
      </c>
      <c r="M112" s="19">
        <v>0.26</v>
      </c>
      <c r="N112" s="9" t="s">
        <v>19</v>
      </c>
      <c r="O112" s="9" t="s">
        <v>63</v>
      </c>
      <c r="P112" s="18" t="s">
        <v>21</v>
      </c>
      <c r="Q112" s="10"/>
    </row>
    <row r="113" spans="3:17" x14ac:dyDescent="0.25">
      <c r="C113" s="8" t="s">
        <v>228</v>
      </c>
      <c r="D113" s="9" t="s">
        <v>588</v>
      </c>
      <c r="E113" s="9" t="s">
        <v>49</v>
      </c>
      <c r="F113" s="9" t="s">
        <v>50</v>
      </c>
      <c r="G113" s="9" t="s">
        <v>32</v>
      </c>
      <c r="H113" s="9" t="s">
        <v>17</v>
      </c>
      <c r="I113" s="9" t="s">
        <v>24</v>
      </c>
      <c r="J113" s="9">
        <v>41</v>
      </c>
      <c r="K113" s="18">
        <v>38398</v>
      </c>
      <c r="L113" s="28">
        <v>189290</v>
      </c>
      <c r="M113" s="19">
        <v>0</v>
      </c>
      <c r="N113" s="9" t="s">
        <v>33</v>
      </c>
      <c r="O113" s="9" t="s">
        <v>74</v>
      </c>
      <c r="P113" s="18" t="s">
        <v>21</v>
      </c>
      <c r="Q113" s="10"/>
    </row>
    <row r="114" spans="3:17" x14ac:dyDescent="0.25">
      <c r="C114" s="8" t="s">
        <v>589</v>
      </c>
      <c r="D114" s="9" t="s">
        <v>590</v>
      </c>
      <c r="E114" s="9" t="s">
        <v>40</v>
      </c>
      <c r="F114" s="9" t="s">
        <v>27</v>
      </c>
      <c r="G114" s="9" t="s">
        <v>16</v>
      </c>
      <c r="H114" s="9" t="s">
        <v>17</v>
      </c>
      <c r="I114" s="9" t="s">
        <v>24</v>
      </c>
      <c r="J114" s="9">
        <v>29</v>
      </c>
      <c r="K114" s="18">
        <v>44052</v>
      </c>
      <c r="L114" s="28">
        <v>188727</v>
      </c>
      <c r="M114" s="19">
        <v>0.15</v>
      </c>
      <c r="N114" s="9" t="s">
        <v>33</v>
      </c>
      <c r="O114" s="9" t="s">
        <v>34</v>
      </c>
      <c r="P114" s="18" t="s">
        <v>21</v>
      </c>
      <c r="Q114" s="10"/>
    </row>
    <row r="115" spans="3:17" x14ac:dyDescent="0.25">
      <c r="C115" s="8" t="s">
        <v>591</v>
      </c>
      <c r="D115" s="9" t="s">
        <v>592</v>
      </c>
      <c r="E115" s="9" t="s">
        <v>98</v>
      </c>
      <c r="F115" s="9" t="s">
        <v>27</v>
      </c>
      <c r="G115" s="9" t="s">
        <v>36</v>
      </c>
      <c r="H115" s="9" t="s">
        <v>17</v>
      </c>
      <c r="I115" s="9" t="s">
        <v>18</v>
      </c>
      <c r="J115" s="9">
        <v>44</v>
      </c>
      <c r="K115" s="18">
        <v>39064</v>
      </c>
      <c r="L115" s="28">
        <v>187992</v>
      </c>
      <c r="M115" s="19">
        <v>0</v>
      </c>
      <c r="N115" s="9" t="s">
        <v>19</v>
      </c>
      <c r="O115" s="9" t="s">
        <v>45</v>
      </c>
      <c r="P115" s="18" t="s">
        <v>21</v>
      </c>
      <c r="Q115" s="10"/>
    </row>
    <row r="116" spans="3:17" x14ac:dyDescent="0.25">
      <c r="C116" s="8" t="s">
        <v>236</v>
      </c>
      <c r="D116" s="9" t="s">
        <v>593</v>
      </c>
      <c r="E116" s="9" t="s">
        <v>40</v>
      </c>
      <c r="F116" s="9" t="s">
        <v>50</v>
      </c>
      <c r="G116" s="9" t="s">
        <v>16</v>
      </c>
      <c r="H116" s="9" t="s">
        <v>17</v>
      </c>
      <c r="I116" s="9" t="s">
        <v>24</v>
      </c>
      <c r="J116" s="9">
        <v>41</v>
      </c>
      <c r="K116" s="18">
        <v>43322</v>
      </c>
      <c r="L116" s="28">
        <v>187389</v>
      </c>
      <c r="M116" s="19">
        <v>0.21</v>
      </c>
      <c r="N116" s="9" t="s">
        <v>19</v>
      </c>
      <c r="O116" s="9" t="s">
        <v>29</v>
      </c>
      <c r="P116" s="18" t="s">
        <v>21</v>
      </c>
      <c r="Q116" s="10"/>
    </row>
    <row r="117" spans="3:17" x14ac:dyDescent="0.25">
      <c r="C117" s="8" t="s">
        <v>594</v>
      </c>
      <c r="D117" s="9" t="s">
        <v>595</v>
      </c>
      <c r="E117" s="9" t="s">
        <v>14</v>
      </c>
      <c r="F117" s="9" t="s">
        <v>50</v>
      </c>
      <c r="G117" s="9" t="s">
        <v>32</v>
      </c>
      <c r="H117" s="9" t="s">
        <v>28</v>
      </c>
      <c r="I117" s="9" t="s">
        <v>51</v>
      </c>
      <c r="J117" s="9">
        <v>61</v>
      </c>
      <c r="K117" s="18">
        <v>43732</v>
      </c>
      <c r="L117" s="28">
        <v>187205</v>
      </c>
      <c r="M117" s="19">
        <v>0.37</v>
      </c>
      <c r="N117" s="9" t="s">
        <v>19</v>
      </c>
      <c r="O117" s="9" t="s">
        <v>20</v>
      </c>
      <c r="P117" s="18" t="s">
        <v>21</v>
      </c>
      <c r="Q117" s="10"/>
    </row>
    <row r="118" spans="3:17" x14ac:dyDescent="0.25">
      <c r="C118" s="8" t="s">
        <v>596</v>
      </c>
      <c r="D118" s="9" t="s">
        <v>597</v>
      </c>
      <c r="E118" s="9" t="s">
        <v>40</v>
      </c>
      <c r="F118" s="9" t="s">
        <v>23</v>
      </c>
      <c r="G118" s="9" t="s">
        <v>32</v>
      </c>
      <c r="H118" s="9" t="s">
        <v>28</v>
      </c>
      <c r="I118" s="9" t="s">
        <v>18</v>
      </c>
      <c r="J118" s="9">
        <v>50</v>
      </c>
      <c r="K118" s="18">
        <v>35998</v>
      </c>
      <c r="L118" s="28">
        <v>187187</v>
      </c>
      <c r="M118" s="19">
        <v>0.15</v>
      </c>
      <c r="N118" s="9" t="s">
        <v>19</v>
      </c>
      <c r="O118" s="9" t="s">
        <v>20</v>
      </c>
      <c r="P118" s="18" t="s">
        <v>21</v>
      </c>
      <c r="Q118" s="10"/>
    </row>
    <row r="119" spans="3:17" x14ac:dyDescent="0.25">
      <c r="C119" s="8" t="s">
        <v>598</v>
      </c>
      <c r="D119" s="9" t="s">
        <v>599</v>
      </c>
      <c r="E119" s="9" t="s">
        <v>61</v>
      </c>
      <c r="F119" s="9" t="s">
        <v>27</v>
      </c>
      <c r="G119" s="9" t="s">
        <v>36</v>
      </c>
      <c r="H119" s="9" t="s">
        <v>17</v>
      </c>
      <c r="I119" s="9" t="s">
        <v>24</v>
      </c>
      <c r="J119" s="9">
        <v>49</v>
      </c>
      <c r="K119" s="18">
        <v>38825</v>
      </c>
      <c r="L119" s="28">
        <v>187048</v>
      </c>
      <c r="M119" s="19">
        <v>0.14000000000000001</v>
      </c>
      <c r="N119" s="9" t="s">
        <v>19</v>
      </c>
      <c r="O119" s="9" t="s">
        <v>25</v>
      </c>
      <c r="P119" s="18" t="s">
        <v>21</v>
      </c>
      <c r="Q119" s="10"/>
    </row>
    <row r="120" spans="3:17" x14ac:dyDescent="0.25">
      <c r="C120" s="8" t="s">
        <v>349</v>
      </c>
      <c r="D120" s="9" t="s">
        <v>600</v>
      </c>
      <c r="E120" s="9" t="s">
        <v>42</v>
      </c>
      <c r="F120" s="9" t="s">
        <v>15</v>
      </c>
      <c r="G120" s="9" t="s">
        <v>36</v>
      </c>
      <c r="H120" s="9" t="s">
        <v>17</v>
      </c>
      <c r="I120" s="9" t="s">
        <v>51</v>
      </c>
      <c r="J120" s="9">
        <v>60</v>
      </c>
      <c r="K120" s="18">
        <v>39137</v>
      </c>
      <c r="L120" s="28">
        <v>186870</v>
      </c>
      <c r="M120" s="19">
        <v>0</v>
      </c>
      <c r="N120" s="9" t="s">
        <v>52</v>
      </c>
      <c r="O120" s="9" t="s">
        <v>81</v>
      </c>
      <c r="P120" s="18" t="s">
        <v>21</v>
      </c>
      <c r="Q120" s="10"/>
    </row>
    <row r="121" spans="3:17" x14ac:dyDescent="0.25">
      <c r="C121" s="8" t="s">
        <v>186</v>
      </c>
      <c r="D121" s="9" t="s">
        <v>601</v>
      </c>
      <c r="E121" s="9" t="s">
        <v>42</v>
      </c>
      <c r="F121" s="9" t="s">
        <v>43</v>
      </c>
      <c r="G121" s="9" t="s">
        <v>32</v>
      </c>
      <c r="H121" s="9" t="s">
        <v>17</v>
      </c>
      <c r="I121" s="9" t="s">
        <v>51</v>
      </c>
      <c r="J121" s="9">
        <v>42</v>
      </c>
      <c r="K121" s="18">
        <v>44198</v>
      </c>
      <c r="L121" s="28">
        <v>186725</v>
      </c>
      <c r="M121" s="19">
        <v>0</v>
      </c>
      <c r="N121" s="9" t="s">
        <v>19</v>
      </c>
      <c r="O121" s="9" t="s">
        <v>63</v>
      </c>
      <c r="P121" s="18" t="s">
        <v>21</v>
      </c>
      <c r="Q121" s="10"/>
    </row>
    <row r="122" spans="3:17" x14ac:dyDescent="0.25">
      <c r="C122" s="8" t="s">
        <v>602</v>
      </c>
      <c r="D122" s="9" t="s">
        <v>603</v>
      </c>
      <c r="E122" s="9" t="s">
        <v>62</v>
      </c>
      <c r="F122" s="9" t="s">
        <v>15</v>
      </c>
      <c r="G122" s="9" t="s">
        <v>32</v>
      </c>
      <c r="H122" s="9" t="s">
        <v>28</v>
      </c>
      <c r="I122" s="9" t="s">
        <v>24</v>
      </c>
      <c r="J122" s="9">
        <v>39</v>
      </c>
      <c r="K122" s="18">
        <v>40192</v>
      </c>
      <c r="L122" s="28">
        <v>186503</v>
      </c>
      <c r="M122" s="19">
        <v>7.0000000000000007E-2</v>
      </c>
      <c r="N122" s="9" t="s">
        <v>33</v>
      </c>
      <c r="O122" s="9" t="s">
        <v>34</v>
      </c>
      <c r="P122" s="18" t="s">
        <v>21</v>
      </c>
      <c r="Q122" s="10"/>
    </row>
    <row r="123" spans="3:17" x14ac:dyDescent="0.25">
      <c r="C123" s="8" t="s">
        <v>604</v>
      </c>
      <c r="D123" s="9" t="s">
        <v>605</v>
      </c>
      <c r="E123" s="9" t="s">
        <v>26</v>
      </c>
      <c r="F123" s="9" t="s">
        <v>27</v>
      </c>
      <c r="G123" s="9" t="s">
        <v>36</v>
      </c>
      <c r="H123" s="9" t="s">
        <v>17</v>
      </c>
      <c r="I123" s="9" t="s">
        <v>24</v>
      </c>
      <c r="J123" s="9">
        <v>55</v>
      </c>
      <c r="K123" s="18">
        <v>38573</v>
      </c>
      <c r="L123" s="28">
        <v>186378</v>
      </c>
      <c r="M123" s="19">
        <v>0</v>
      </c>
      <c r="N123" s="9" t="s">
        <v>19</v>
      </c>
      <c r="O123" s="9" t="s">
        <v>45</v>
      </c>
      <c r="P123" s="18" t="s">
        <v>21</v>
      </c>
      <c r="Q123" s="10"/>
    </row>
    <row r="124" spans="3:17" x14ac:dyDescent="0.25">
      <c r="C124" s="8" t="s">
        <v>606</v>
      </c>
      <c r="D124" s="9" t="s">
        <v>607</v>
      </c>
      <c r="E124" s="9" t="s">
        <v>64</v>
      </c>
      <c r="F124" s="9" t="s">
        <v>15</v>
      </c>
      <c r="G124" s="9" t="s">
        <v>44</v>
      </c>
      <c r="H124" s="9" t="s">
        <v>17</v>
      </c>
      <c r="I124" s="9" t="s">
        <v>51</v>
      </c>
      <c r="J124" s="9">
        <v>39</v>
      </c>
      <c r="K124" s="18">
        <v>38813</v>
      </c>
      <c r="L124" s="28">
        <v>186138</v>
      </c>
      <c r="M124" s="19">
        <v>0</v>
      </c>
      <c r="N124" s="9" t="s">
        <v>19</v>
      </c>
      <c r="O124" s="9" t="s">
        <v>29</v>
      </c>
      <c r="P124" s="18" t="s">
        <v>21</v>
      </c>
      <c r="Q124" s="10"/>
    </row>
    <row r="125" spans="3:17" x14ac:dyDescent="0.25">
      <c r="C125" s="8" t="s">
        <v>367</v>
      </c>
      <c r="D125" s="9" t="s">
        <v>608</v>
      </c>
      <c r="E125" s="9" t="s">
        <v>38</v>
      </c>
      <c r="F125" s="9" t="s">
        <v>27</v>
      </c>
      <c r="G125" s="9" t="s">
        <v>44</v>
      </c>
      <c r="H125" s="9" t="s">
        <v>28</v>
      </c>
      <c r="I125" s="9" t="s">
        <v>47</v>
      </c>
      <c r="J125" s="9">
        <v>28</v>
      </c>
      <c r="K125" s="18">
        <v>43530</v>
      </c>
      <c r="L125" s="28">
        <v>186033</v>
      </c>
      <c r="M125" s="19">
        <v>0</v>
      </c>
      <c r="N125" s="9" t="s">
        <v>19</v>
      </c>
      <c r="O125" s="9" t="s">
        <v>20</v>
      </c>
      <c r="P125" s="18" t="s">
        <v>21</v>
      </c>
      <c r="Q125" s="10"/>
    </row>
    <row r="126" spans="3:17" x14ac:dyDescent="0.25">
      <c r="C126" s="8" t="s">
        <v>609</v>
      </c>
      <c r="D126" s="9" t="s">
        <v>92</v>
      </c>
      <c r="E126" s="9" t="s">
        <v>62</v>
      </c>
      <c r="F126" s="9" t="s">
        <v>43</v>
      </c>
      <c r="G126" s="9" t="s">
        <v>36</v>
      </c>
      <c r="H126" s="9" t="s">
        <v>17</v>
      </c>
      <c r="I126" s="9" t="s">
        <v>18</v>
      </c>
      <c r="J126" s="9">
        <v>65</v>
      </c>
      <c r="K126" s="18">
        <v>40793</v>
      </c>
      <c r="L126" s="28">
        <v>184960</v>
      </c>
      <c r="M126" s="19">
        <v>0.1</v>
      </c>
      <c r="N126" s="9" t="s">
        <v>19</v>
      </c>
      <c r="O126" s="9" t="s">
        <v>29</v>
      </c>
      <c r="P126" s="18" t="s">
        <v>21</v>
      </c>
      <c r="Q126" s="10"/>
    </row>
    <row r="127" spans="3:17" x14ac:dyDescent="0.25">
      <c r="C127" s="8" t="s">
        <v>610</v>
      </c>
      <c r="D127" s="9" t="s">
        <v>611</v>
      </c>
      <c r="E127" s="9" t="s">
        <v>68</v>
      </c>
      <c r="F127" s="9" t="s">
        <v>15</v>
      </c>
      <c r="G127" s="9" t="s">
        <v>32</v>
      </c>
      <c r="H127" s="9" t="s">
        <v>17</v>
      </c>
      <c r="I127" s="9" t="s">
        <v>24</v>
      </c>
      <c r="J127" s="9">
        <v>52</v>
      </c>
      <c r="K127" s="18">
        <v>43515</v>
      </c>
      <c r="L127" s="28">
        <v>184648</v>
      </c>
      <c r="M127" s="19">
        <v>0</v>
      </c>
      <c r="N127" s="9" t="s">
        <v>33</v>
      </c>
      <c r="O127" s="9" t="s">
        <v>60</v>
      </c>
      <c r="P127" s="18" t="s">
        <v>21</v>
      </c>
      <c r="Q127" s="10"/>
    </row>
    <row r="128" spans="3:17" x14ac:dyDescent="0.25">
      <c r="C128" s="8" t="s">
        <v>253</v>
      </c>
      <c r="D128" s="9" t="s">
        <v>612</v>
      </c>
      <c r="E128" s="9" t="s">
        <v>69</v>
      </c>
      <c r="F128" s="9" t="s">
        <v>31</v>
      </c>
      <c r="G128" s="9" t="s">
        <v>32</v>
      </c>
      <c r="H128" s="9" t="s">
        <v>17</v>
      </c>
      <c r="I128" s="9" t="s">
        <v>51</v>
      </c>
      <c r="J128" s="9">
        <v>62</v>
      </c>
      <c r="K128" s="18">
        <v>39002</v>
      </c>
      <c r="L128" s="28">
        <v>184368</v>
      </c>
      <c r="M128" s="19">
        <v>0</v>
      </c>
      <c r="N128" s="9" t="s">
        <v>19</v>
      </c>
      <c r="O128" s="9" t="s">
        <v>25</v>
      </c>
      <c r="P128" s="18" t="s">
        <v>21</v>
      </c>
      <c r="Q128" s="10"/>
    </row>
    <row r="129" spans="3:17" x14ac:dyDescent="0.25">
      <c r="C129" s="8" t="s">
        <v>613</v>
      </c>
      <c r="D129" s="9" t="s">
        <v>614</v>
      </c>
      <c r="E129" s="9" t="s">
        <v>42</v>
      </c>
      <c r="F129" s="9" t="s">
        <v>43</v>
      </c>
      <c r="G129" s="9" t="s">
        <v>32</v>
      </c>
      <c r="H129" s="9" t="s">
        <v>17</v>
      </c>
      <c r="I129" s="9" t="s">
        <v>24</v>
      </c>
      <c r="J129" s="9">
        <v>39</v>
      </c>
      <c r="K129" s="18">
        <v>39391</v>
      </c>
      <c r="L129" s="28">
        <v>183239</v>
      </c>
      <c r="M129" s="19">
        <v>0</v>
      </c>
      <c r="N129" s="9" t="s">
        <v>33</v>
      </c>
      <c r="O129" s="9" t="s">
        <v>60</v>
      </c>
      <c r="P129" s="18" t="s">
        <v>21</v>
      </c>
      <c r="Q129" s="10"/>
    </row>
    <row r="130" spans="3:17" x14ac:dyDescent="0.25">
      <c r="C130" s="8" t="s">
        <v>615</v>
      </c>
      <c r="D130" s="9" t="s">
        <v>616</v>
      </c>
      <c r="E130" s="9" t="s">
        <v>76</v>
      </c>
      <c r="F130" s="9" t="s">
        <v>27</v>
      </c>
      <c r="G130" s="9" t="s">
        <v>36</v>
      </c>
      <c r="H130" s="9" t="s">
        <v>17</v>
      </c>
      <c r="I130" s="9" t="s">
        <v>18</v>
      </c>
      <c r="J130" s="9">
        <v>63</v>
      </c>
      <c r="K130" s="18">
        <v>33695</v>
      </c>
      <c r="L130" s="28">
        <v>183190</v>
      </c>
      <c r="M130" s="19">
        <v>0</v>
      </c>
      <c r="N130" s="9" t="s">
        <v>19</v>
      </c>
      <c r="O130" s="9" t="s">
        <v>39</v>
      </c>
      <c r="P130" s="18" t="s">
        <v>21</v>
      </c>
      <c r="Q130" s="10"/>
    </row>
    <row r="131" spans="3:17" x14ac:dyDescent="0.25">
      <c r="C131" s="8" t="s">
        <v>617</v>
      </c>
      <c r="D131" s="9" t="s">
        <v>618</v>
      </c>
      <c r="E131" s="9" t="s">
        <v>129</v>
      </c>
      <c r="F131" s="9" t="s">
        <v>31</v>
      </c>
      <c r="G131" s="9" t="s">
        <v>44</v>
      </c>
      <c r="H131" s="9" t="s">
        <v>28</v>
      </c>
      <c r="I131" s="9" t="s">
        <v>24</v>
      </c>
      <c r="J131" s="9">
        <v>27</v>
      </c>
      <c r="K131" s="18">
        <v>43937</v>
      </c>
      <c r="L131" s="28">
        <v>183161</v>
      </c>
      <c r="M131" s="19">
        <v>0</v>
      </c>
      <c r="N131" s="9" t="s">
        <v>33</v>
      </c>
      <c r="O131" s="9" t="s">
        <v>34</v>
      </c>
      <c r="P131" s="18" t="s">
        <v>21</v>
      </c>
      <c r="Q131" s="10"/>
    </row>
    <row r="132" spans="3:17" x14ac:dyDescent="0.25">
      <c r="C132" s="8" t="s">
        <v>619</v>
      </c>
      <c r="D132" s="9" t="s">
        <v>620</v>
      </c>
      <c r="E132" s="9" t="s">
        <v>14</v>
      </c>
      <c r="F132" s="9" t="s">
        <v>15</v>
      </c>
      <c r="G132" s="9" t="s">
        <v>32</v>
      </c>
      <c r="H132" s="9" t="s">
        <v>17</v>
      </c>
      <c r="I132" s="9" t="s">
        <v>24</v>
      </c>
      <c r="J132" s="9">
        <v>37</v>
      </c>
      <c r="K132" s="18">
        <v>40883</v>
      </c>
      <c r="L132" s="28">
        <v>183156</v>
      </c>
      <c r="M132" s="19">
        <v>0.33</v>
      </c>
      <c r="N132" s="9" t="s">
        <v>33</v>
      </c>
      <c r="O132" s="9" t="s">
        <v>74</v>
      </c>
      <c r="P132" s="18" t="s">
        <v>21</v>
      </c>
      <c r="Q132" s="10"/>
    </row>
    <row r="133" spans="3:17" x14ac:dyDescent="0.25">
      <c r="C133" s="8" t="s">
        <v>104</v>
      </c>
      <c r="D133" s="9" t="s">
        <v>621</v>
      </c>
      <c r="E133" s="9" t="s">
        <v>61</v>
      </c>
      <c r="F133" s="9" t="s">
        <v>27</v>
      </c>
      <c r="G133" s="9" t="s">
        <v>36</v>
      </c>
      <c r="H133" s="9" t="s">
        <v>28</v>
      </c>
      <c r="I133" s="9" t="s">
        <v>18</v>
      </c>
      <c r="J133" s="9">
        <v>37</v>
      </c>
      <c r="K133" s="18">
        <v>41695</v>
      </c>
      <c r="L133" s="28">
        <v>183113</v>
      </c>
      <c r="M133" s="19">
        <v>0.12</v>
      </c>
      <c r="N133" s="9" t="s">
        <v>19</v>
      </c>
      <c r="O133" s="9" t="s">
        <v>45</v>
      </c>
      <c r="P133" s="18">
        <v>44317</v>
      </c>
      <c r="Q133" s="10"/>
    </row>
    <row r="134" spans="3:17" x14ac:dyDescent="0.25">
      <c r="C134" s="8" t="s">
        <v>622</v>
      </c>
      <c r="D134" s="9" t="s">
        <v>623</v>
      </c>
      <c r="E134" s="9" t="s">
        <v>129</v>
      </c>
      <c r="F134" s="9" t="s">
        <v>31</v>
      </c>
      <c r="G134" s="9" t="s">
        <v>44</v>
      </c>
      <c r="H134" s="9" t="s">
        <v>28</v>
      </c>
      <c r="I134" s="9" t="s">
        <v>51</v>
      </c>
      <c r="J134" s="9">
        <v>46</v>
      </c>
      <c r="K134" s="18">
        <v>36331</v>
      </c>
      <c r="L134" s="28">
        <v>182321</v>
      </c>
      <c r="M134" s="19">
        <v>0</v>
      </c>
      <c r="N134" s="9" t="s">
        <v>52</v>
      </c>
      <c r="O134" s="9" t="s">
        <v>53</v>
      </c>
      <c r="P134" s="18" t="s">
        <v>21</v>
      </c>
      <c r="Q134" s="10"/>
    </row>
    <row r="135" spans="3:17" x14ac:dyDescent="0.25">
      <c r="C135" s="8" t="s">
        <v>624</v>
      </c>
      <c r="D135" s="9" t="s">
        <v>625</v>
      </c>
      <c r="E135" s="9" t="s">
        <v>40</v>
      </c>
      <c r="F135" s="9" t="s">
        <v>23</v>
      </c>
      <c r="G135" s="9" t="s">
        <v>36</v>
      </c>
      <c r="H135" s="9" t="s">
        <v>17</v>
      </c>
      <c r="I135" s="9" t="s">
        <v>51</v>
      </c>
      <c r="J135" s="9">
        <v>54</v>
      </c>
      <c r="K135" s="18">
        <v>43122</v>
      </c>
      <c r="L135" s="28">
        <v>182202</v>
      </c>
      <c r="M135" s="19">
        <v>0.28000000000000003</v>
      </c>
      <c r="N135" s="9" t="s">
        <v>19</v>
      </c>
      <c r="O135" s="9" t="s">
        <v>25</v>
      </c>
      <c r="P135" s="18" t="s">
        <v>21</v>
      </c>
      <c r="Q135" s="10"/>
    </row>
    <row r="136" spans="3:17" x14ac:dyDescent="0.25">
      <c r="C136" s="8" t="s">
        <v>626</v>
      </c>
      <c r="D136" s="9" t="s">
        <v>627</v>
      </c>
      <c r="E136" s="9" t="s">
        <v>68</v>
      </c>
      <c r="F136" s="9" t="s">
        <v>50</v>
      </c>
      <c r="G136" s="9" t="s">
        <v>16</v>
      </c>
      <c r="H136" s="9" t="s">
        <v>17</v>
      </c>
      <c r="I136" s="9" t="s">
        <v>24</v>
      </c>
      <c r="J136" s="9">
        <v>30</v>
      </c>
      <c r="K136" s="18">
        <v>44241</v>
      </c>
      <c r="L136" s="28">
        <v>182035</v>
      </c>
      <c r="M136" s="19">
        <v>0</v>
      </c>
      <c r="N136" s="9" t="s">
        <v>33</v>
      </c>
      <c r="O136" s="9" t="s">
        <v>60</v>
      </c>
      <c r="P136" s="18" t="s">
        <v>21</v>
      </c>
      <c r="Q136" s="10"/>
    </row>
    <row r="137" spans="3:17" x14ac:dyDescent="0.25">
      <c r="C137" s="8" t="s">
        <v>628</v>
      </c>
      <c r="D137" s="9" t="s">
        <v>229</v>
      </c>
      <c r="E137" s="9" t="s">
        <v>14</v>
      </c>
      <c r="F137" s="9" t="s">
        <v>31</v>
      </c>
      <c r="G137" s="9" t="s">
        <v>32</v>
      </c>
      <c r="H137" s="9" t="s">
        <v>17</v>
      </c>
      <c r="I137" s="9" t="s">
        <v>51</v>
      </c>
      <c r="J137" s="9">
        <v>28</v>
      </c>
      <c r="K137" s="18">
        <v>42922</v>
      </c>
      <c r="L137" s="28">
        <v>181854</v>
      </c>
      <c r="M137" s="19">
        <v>0.4</v>
      </c>
      <c r="N137" s="9" t="s">
        <v>52</v>
      </c>
      <c r="O137" s="9" t="s">
        <v>66</v>
      </c>
      <c r="P137" s="18" t="s">
        <v>21</v>
      </c>
      <c r="Q137" s="10"/>
    </row>
    <row r="138" spans="3:17" x14ac:dyDescent="0.25">
      <c r="C138" s="8" t="s">
        <v>629</v>
      </c>
      <c r="D138" s="9" t="s">
        <v>630</v>
      </c>
      <c r="E138" s="9" t="s">
        <v>26</v>
      </c>
      <c r="F138" s="9" t="s">
        <v>27</v>
      </c>
      <c r="G138" s="9" t="s">
        <v>36</v>
      </c>
      <c r="H138" s="9" t="s">
        <v>28</v>
      </c>
      <c r="I138" s="9" t="s">
        <v>18</v>
      </c>
      <c r="J138" s="9">
        <v>40</v>
      </c>
      <c r="K138" s="18">
        <v>40565</v>
      </c>
      <c r="L138" s="28">
        <v>181801</v>
      </c>
      <c r="M138" s="19">
        <v>0</v>
      </c>
      <c r="N138" s="9" t="s">
        <v>19</v>
      </c>
      <c r="O138" s="9" t="s">
        <v>25</v>
      </c>
      <c r="P138" s="18" t="s">
        <v>21</v>
      </c>
      <c r="Q138" s="10"/>
    </row>
    <row r="139" spans="3:17" x14ac:dyDescent="0.25">
      <c r="C139" s="8" t="s">
        <v>631</v>
      </c>
      <c r="D139" s="9" t="s">
        <v>632</v>
      </c>
      <c r="E139" s="9" t="s">
        <v>14</v>
      </c>
      <c r="F139" s="9" t="s">
        <v>23</v>
      </c>
      <c r="G139" s="9" t="s">
        <v>36</v>
      </c>
      <c r="H139" s="9" t="s">
        <v>17</v>
      </c>
      <c r="I139" s="9" t="s">
        <v>24</v>
      </c>
      <c r="J139" s="9">
        <v>49</v>
      </c>
      <c r="K139" s="18">
        <v>37680</v>
      </c>
      <c r="L139" s="28">
        <v>181452</v>
      </c>
      <c r="M139" s="19">
        <v>0.37</v>
      </c>
      <c r="N139" s="9" t="s">
        <v>33</v>
      </c>
      <c r="O139" s="9" t="s">
        <v>80</v>
      </c>
      <c r="P139" s="18" t="s">
        <v>21</v>
      </c>
      <c r="Q139" s="10"/>
    </row>
    <row r="140" spans="3:17" x14ac:dyDescent="0.25">
      <c r="C140" s="8" t="s">
        <v>379</v>
      </c>
      <c r="D140" s="9" t="s">
        <v>633</v>
      </c>
      <c r="E140" s="9" t="s">
        <v>14</v>
      </c>
      <c r="F140" s="9" t="s">
        <v>50</v>
      </c>
      <c r="G140" s="9" t="s">
        <v>16</v>
      </c>
      <c r="H140" s="9" t="s">
        <v>28</v>
      </c>
      <c r="I140" s="9" t="s">
        <v>51</v>
      </c>
      <c r="J140" s="9">
        <v>39</v>
      </c>
      <c r="K140" s="18">
        <v>40778</v>
      </c>
      <c r="L140" s="28">
        <v>181356</v>
      </c>
      <c r="M140" s="19">
        <v>0.3</v>
      </c>
      <c r="N140" s="9" t="s">
        <v>52</v>
      </c>
      <c r="O140" s="9" t="s">
        <v>66</v>
      </c>
      <c r="P140" s="18" t="s">
        <v>21</v>
      </c>
      <c r="Q140" s="10"/>
    </row>
    <row r="141" spans="3:17" x14ac:dyDescent="0.25">
      <c r="C141" s="8" t="s">
        <v>244</v>
      </c>
      <c r="D141" s="9" t="s">
        <v>634</v>
      </c>
      <c r="E141" s="9" t="s">
        <v>30</v>
      </c>
      <c r="F141" s="9" t="s">
        <v>31</v>
      </c>
      <c r="G141" s="9" t="s">
        <v>44</v>
      </c>
      <c r="H141" s="9" t="s">
        <v>28</v>
      </c>
      <c r="I141" s="9" t="s">
        <v>24</v>
      </c>
      <c r="J141" s="9">
        <v>61</v>
      </c>
      <c r="K141" s="18">
        <v>37582</v>
      </c>
      <c r="L141" s="28">
        <v>181247</v>
      </c>
      <c r="M141" s="19">
        <v>0</v>
      </c>
      <c r="N141" s="9" t="s">
        <v>33</v>
      </c>
      <c r="O141" s="9" t="s">
        <v>80</v>
      </c>
      <c r="P141" s="18" t="s">
        <v>21</v>
      </c>
      <c r="Q141" s="10"/>
    </row>
    <row r="142" spans="3:17" x14ac:dyDescent="0.25">
      <c r="C142" s="8" t="s">
        <v>635</v>
      </c>
      <c r="D142" s="9" t="s">
        <v>636</v>
      </c>
      <c r="E142" s="9" t="s">
        <v>59</v>
      </c>
      <c r="F142" s="9" t="s">
        <v>31</v>
      </c>
      <c r="G142" s="9" t="s">
        <v>16</v>
      </c>
      <c r="H142" s="9" t="s">
        <v>17</v>
      </c>
      <c r="I142" s="9" t="s">
        <v>24</v>
      </c>
      <c r="J142" s="9">
        <v>46</v>
      </c>
      <c r="K142" s="18">
        <v>44206</v>
      </c>
      <c r="L142" s="28">
        <v>181216</v>
      </c>
      <c r="M142" s="19">
        <v>0</v>
      </c>
      <c r="N142" s="9" t="s">
        <v>33</v>
      </c>
      <c r="O142" s="9" t="s">
        <v>34</v>
      </c>
      <c r="P142" s="18" t="s">
        <v>21</v>
      </c>
      <c r="Q142" s="10"/>
    </row>
    <row r="143" spans="3:17" x14ac:dyDescent="0.25">
      <c r="C143" s="8" t="s">
        <v>637</v>
      </c>
      <c r="D143" s="9" t="s">
        <v>638</v>
      </c>
      <c r="E143" s="9" t="s">
        <v>42</v>
      </c>
      <c r="F143" s="9" t="s">
        <v>43</v>
      </c>
      <c r="G143" s="9" t="s">
        <v>44</v>
      </c>
      <c r="H143" s="9" t="s">
        <v>17</v>
      </c>
      <c r="I143" s="9" t="s">
        <v>18</v>
      </c>
      <c r="J143" s="9">
        <v>35</v>
      </c>
      <c r="K143" s="18">
        <v>43715</v>
      </c>
      <c r="L143" s="28">
        <v>180994</v>
      </c>
      <c r="M143" s="19">
        <v>0</v>
      </c>
      <c r="N143" s="9" t="s">
        <v>19</v>
      </c>
      <c r="O143" s="9" t="s">
        <v>25</v>
      </c>
      <c r="P143" s="18" t="s">
        <v>21</v>
      </c>
      <c r="Q143" s="10"/>
    </row>
    <row r="144" spans="3:17" x14ac:dyDescent="0.25">
      <c r="C144" s="8" t="s">
        <v>639</v>
      </c>
      <c r="D144" s="9" t="s">
        <v>640</v>
      </c>
      <c r="E144" s="9" t="s">
        <v>14</v>
      </c>
      <c r="F144" s="9" t="s">
        <v>31</v>
      </c>
      <c r="G144" s="9" t="s">
        <v>32</v>
      </c>
      <c r="H144" s="9" t="s">
        <v>28</v>
      </c>
      <c r="I144" s="9" t="s">
        <v>18</v>
      </c>
      <c r="J144" s="9">
        <v>33</v>
      </c>
      <c r="K144" s="18">
        <v>42173</v>
      </c>
      <c r="L144" s="28">
        <v>180687</v>
      </c>
      <c r="M144" s="19">
        <v>0.3</v>
      </c>
      <c r="N144" s="9" t="s">
        <v>19</v>
      </c>
      <c r="O144" s="9" t="s">
        <v>29</v>
      </c>
      <c r="P144" s="18" t="s">
        <v>21</v>
      </c>
      <c r="Q144" s="10"/>
    </row>
    <row r="145" spans="3:17" x14ac:dyDescent="0.25">
      <c r="C145" s="8" t="s">
        <v>641</v>
      </c>
      <c r="D145" s="9" t="s">
        <v>642</v>
      </c>
      <c r="E145" s="9" t="s">
        <v>14</v>
      </c>
      <c r="F145" s="9" t="s">
        <v>23</v>
      </c>
      <c r="G145" s="9" t="s">
        <v>32</v>
      </c>
      <c r="H145" s="9" t="s">
        <v>17</v>
      </c>
      <c r="I145" s="9" t="s">
        <v>24</v>
      </c>
      <c r="J145" s="9">
        <v>61</v>
      </c>
      <c r="K145" s="18">
        <v>42804</v>
      </c>
      <c r="L145" s="28">
        <v>180664</v>
      </c>
      <c r="M145" s="19">
        <v>0.33</v>
      </c>
      <c r="N145" s="9" t="s">
        <v>33</v>
      </c>
      <c r="O145" s="9" t="s">
        <v>60</v>
      </c>
      <c r="P145" s="18" t="s">
        <v>21</v>
      </c>
      <c r="Q145" s="10"/>
    </row>
    <row r="146" spans="3:17" x14ac:dyDescent="0.25">
      <c r="C146" s="8" t="s">
        <v>283</v>
      </c>
      <c r="D146" s="9" t="s">
        <v>643</v>
      </c>
      <c r="E146" s="9" t="s">
        <v>35</v>
      </c>
      <c r="F146" s="9" t="s">
        <v>27</v>
      </c>
      <c r="G146" s="9" t="s">
        <v>44</v>
      </c>
      <c r="H146" s="9" t="s">
        <v>28</v>
      </c>
      <c r="I146" s="9" t="s">
        <v>24</v>
      </c>
      <c r="J146" s="9">
        <v>45</v>
      </c>
      <c r="K146" s="18">
        <v>38613</v>
      </c>
      <c r="L146" s="28">
        <v>179494</v>
      </c>
      <c r="M146" s="19">
        <v>0</v>
      </c>
      <c r="N146" s="9" t="s">
        <v>33</v>
      </c>
      <c r="O146" s="9" t="s">
        <v>60</v>
      </c>
      <c r="P146" s="18" t="s">
        <v>21</v>
      </c>
      <c r="Q146" s="10"/>
    </row>
    <row r="147" spans="3:17" x14ac:dyDescent="0.25">
      <c r="C147" s="8" t="s">
        <v>230</v>
      </c>
      <c r="D147" s="9" t="s">
        <v>644</v>
      </c>
      <c r="E147" s="9" t="s">
        <v>55</v>
      </c>
      <c r="F147" s="9" t="s">
        <v>27</v>
      </c>
      <c r="G147" s="9" t="s">
        <v>16</v>
      </c>
      <c r="H147" s="9" t="s">
        <v>28</v>
      </c>
      <c r="I147" s="9" t="s">
        <v>51</v>
      </c>
      <c r="J147" s="9">
        <v>51</v>
      </c>
      <c r="K147" s="18">
        <v>39553</v>
      </c>
      <c r="L147" s="28">
        <v>178700</v>
      </c>
      <c r="M147" s="19">
        <v>0</v>
      </c>
      <c r="N147" s="9" t="s">
        <v>19</v>
      </c>
      <c r="O147" s="9" t="s">
        <v>29</v>
      </c>
      <c r="P147" s="18" t="s">
        <v>21</v>
      </c>
      <c r="Q147" s="10"/>
    </row>
    <row r="148" spans="3:17" x14ac:dyDescent="0.25">
      <c r="C148" s="8" t="s">
        <v>645</v>
      </c>
      <c r="D148" s="9" t="s">
        <v>646</v>
      </c>
      <c r="E148" s="9" t="s">
        <v>62</v>
      </c>
      <c r="F148" s="9" t="s">
        <v>23</v>
      </c>
      <c r="G148" s="9" t="s">
        <v>36</v>
      </c>
      <c r="H148" s="9" t="s">
        <v>28</v>
      </c>
      <c r="I148" s="9" t="s">
        <v>24</v>
      </c>
      <c r="J148" s="9">
        <v>55</v>
      </c>
      <c r="K148" s="18">
        <v>35019</v>
      </c>
      <c r="L148" s="28">
        <v>178502</v>
      </c>
      <c r="M148" s="19">
        <v>0.08</v>
      </c>
      <c r="N148" s="9" t="s">
        <v>33</v>
      </c>
      <c r="O148" s="9" t="s">
        <v>80</v>
      </c>
      <c r="P148" s="18" t="s">
        <v>21</v>
      </c>
      <c r="Q148" s="10"/>
    </row>
    <row r="149" spans="3:17" x14ac:dyDescent="0.25">
      <c r="C149" s="8" t="s">
        <v>647</v>
      </c>
      <c r="D149" s="9" t="s">
        <v>648</v>
      </c>
      <c r="E149" s="9" t="s">
        <v>61</v>
      </c>
      <c r="F149" s="9" t="s">
        <v>50</v>
      </c>
      <c r="G149" s="9" t="s">
        <v>32</v>
      </c>
      <c r="H149" s="9" t="s">
        <v>17</v>
      </c>
      <c r="I149" s="9" t="s">
        <v>18</v>
      </c>
      <c r="J149" s="9">
        <v>46</v>
      </c>
      <c r="K149" s="18">
        <v>41473</v>
      </c>
      <c r="L149" s="28">
        <v>177443</v>
      </c>
      <c r="M149" s="19">
        <v>0.14000000000000001</v>
      </c>
      <c r="N149" s="9" t="s">
        <v>19</v>
      </c>
      <c r="O149" s="9" t="s">
        <v>29</v>
      </c>
      <c r="P149" s="18" t="s">
        <v>21</v>
      </c>
      <c r="Q149" s="10"/>
    </row>
    <row r="150" spans="3:17" x14ac:dyDescent="0.25">
      <c r="C150" s="8" t="s">
        <v>146</v>
      </c>
      <c r="D150" s="9" t="s">
        <v>649</v>
      </c>
      <c r="E150" s="9" t="s">
        <v>129</v>
      </c>
      <c r="F150" s="9" t="s">
        <v>31</v>
      </c>
      <c r="G150" s="9" t="s">
        <v>44</v>
      </c>
      <c r="H150" s="9" t="s">
        <v>28</v>
      </c>
      <c r="I150" s="9" t="s">
        <v>18</v>
      </c>
      <c r="J150" s="9">
        <v>30</v>
      </c>
      <c r="K150" s="18">
        <v>44471</v>
      </c>
      <c r="L150" s="28">
        <v>177443</v>
      </c>
      <c r="M150" s="19">
        <v>0</v>
      </c>
      <c r="N150" s="9" t="s">
        <v>19</v>
      </c>
      <c r="O150" s="9" t="s">
        <v>63</v>
      </c>
      <c r="P150" s="18" t="s">
        <v>21</v>
      </c>
      <c r="Q150" s="10"/>
    </row>
    <row r="151" spans="3:17" x14ac:dyDescent="0.25">
      <c r="C151" s="8" t="s">
        <v>391</v>
      </c>
      <c r="D151" s="9" t="s">
        <v>650</v>
      </c>
      <c r="E151" s="9" t="s">
        <v>88</v>
      </c>
      <c r="F151" s="9" t="s">
        <v>27</v>
      </c>
      <c r="G151" s="9" t="s">
        <v>16</v>
      </c>
      <c r="H151" s="9" t="s">
        <v>28</v>
      </c>
      <c r="I151" s="9" t="s">
        <v>24</v>
      </c>
      <c r="J151" s="9">
        <v>54</v>
      </c>
      <c r="K151" s="18">
        <v>41468</v>
      </c>
      <c r="L151" s="28">
        <v>176710</v>
      </c>
      <c r="M151" s="19">
        <v>0</v>
      </c>
      <c r="N151" s="9" t="s">
        <v>33</v>
      </c>
      <c r="O151" s="9" t="s">
        <v>60</v>
      </c>
      <c r="P151" s="18" t="s">
        <v>21</v>
      </c>
      <c r="Q151" s="10"/>
    </row>
    <row r="152" spans="3:17" x14ac:dyDescent="0.25">
      <c r="C152" s="8" t="s">
        <v>651</v>
      </c>
      <c r="D152" s="9" t="s">
        <v>652</v>
      </c>
      <c r="E152" s="9" t="s">
        <v>71</v>
      </c>
      <c r="F152" s="9" t="s">
        <v>27</v>
      </c>
      <c r="G152" s="9" t="s">
        <v>16</v>
      </c>
      <c r="H152" s="9" t="s">
        <v>17</v>
      </c>
      <c r="I152" s="9" t="s">
        <v>18</v>
      </c>
      <c r="J152" s="9">
        <v>54</v>
      </c>
      <c r="K152" s="18">
        <v>35933</v>
      </c>
      <c r="L152" s="28">
        <v>176324</v>
      </c>
      <c r="M152" s="19">
        <v>0</v>
      </c>
      <c r="N152" s="9" t="s">
        <v>19</v>
      </c>
      <c r="O152" s="9" t="s">
        <v>39</v>
      </c>
      <c r="P152" s="18" t="s">
        <v>21</v>
      </c>
      <c r="Q152" s="10"/>
    </row>
    <row r="153" spans="3:17" x14ac:dyDescent="0.25">
      <c r="C153" s="8" t="s">
        <v>312</v>
      </c>
      <c r="D153" s="9" t="s">
        <v>653</v>
      </c>
      <c r="E153" s="9" t="s">
        <v>129</v>
      </c>
      <c r="F153" s="9" t="s">
        <v>31</v>
      </c>
      <c r="G153" s="9" t="s">
        <v>36</v>
      </c>
      <c r="H153" s="9" t="s">
        <v>28</v>
      </c>
      <c r="I153" s="9" t="s">
        <v>51</v>
      </c>
      <c r="J153" s="9">
        <v>45</v>
      </c>
      <c r="K153" s="18">
        <v>37313</v>
      </c>
      <c r="L153" s="28">
        <v>176294</v>
      </c>
      <c r="M153" s="19">
        <v>0</v>
      </c>
      <c r="N153" s="9" t="s">
        <v>52</v>
      </c>
      <c r="O153" s="9" t="s">
        <v>53</v>
      </c>
      <c r="P153" s="18" t="s">
        <v>21</v>
      </c>
      <c r="Q153" s="10"/>
    </row>
    <row r="154" spans="3:17" x14ac:dyDescent="0.25">
      <c r="C154" s="8" t="s">
        <v>654</v>
      </c>
      <c r="D154" s="9" t="s">
        <v>655</v>
      </c>
      <c r="E154" s="9" t="s">
        <v>42</v>
      </c>
      <c r="F154" s="9" t="s">
        <v>50</v>
      </c>
      <c r="G154" s="9" t="s">
        <v>44</v>
      </c>
      <c r="H154" s="9" t="s">
        <v>17</v>
      </c>
      <c r="I154" s="9" t="s">
        <v>18</v>
      </c>
      <c r="J154" s="9">
        <v>49</v>
      </c>
      <c r="K154" s="18">
        <v>35200</v>
      </c>
      <c r="L154" s="28">
        <v>175837</v>
      </c>
      <c r="M154" s="19">
        <v>0</v>
      </c>
      <c r="N154" s="9" t="s">
        <v>19</v>
      </c>
      <c r="O154" s="9" t="s">
        <v>39</v>
      </c>
      <c r="P154" s="18" t="s">
        <v>21</v>
      </c>
      <c r="Q154" s="10"/>
    </row>
    <row r="155" spans="3:17" x14ac:dyDescent="0.25">
      <c r="C155" s="8" t="s">
        <v>656</v>
      </c>
      <c r="D155" s="9" t="s">
        <v>657</v>
      </c>
      <c r="E155" s="9" t="s">
        <v>64</v>
      </c>
      <c r="F155" s="9" t="s">
        <v>15</v>
      </c>
      <c r="G155" s="9" t="s">
        <v>16</v>
      </c>
      <c r="H155" s="9" t="s">
        <v>28</v>
      </c>
      <c r="I155" s="9" t="s">
        <v>24</v>
      </c>
      <c r="J155" s="9">
        <v>55</v>
      </c>
      <c r="K155" s="18">
        <v>41714</v>
      </c>
      <c r="L155" s="28">
        <v>174895</v>
      </c>
      <c r="M155" s="19">
        <v>0</v>
      </c>
      <c r="N155" s="9" t="s">
        <v>33</v>
      </c>
      <c r="O155" s="9" t="s">
        <v>34</v>
      </c>
      <c r="P155" s="18" t="s">
        <v>21</v>
      </c>
      <c r="Q155" s="10"/>
    </row>
    <row r="156" spans="3:17" x14ac:dyDescent="0.25">
      <c r="C156" s="8" t="s">
        <v>245</v>
      </c>
      <c r="D156" s="9" t="s">
        <v>658</v>
      </c>
      <c r="E156" s="9" t="s">
        <v>26</v>
      </c>
      <c r="F156" s="9" t="s">
        <v>27</v>
      </c>
      <c r="G156" s="9" t="s">
        <v>36</v>
      </c>
      <c r="H156" s="9" t="s">
        <v>17</v>
      </c>
      <c r="I156" s="9" t="s">
        <v>24</v>
      </c>
      <c r="J156" s="9">
        <v>62</v>
      </c>
      <c r="K156" s="18">
        <v>39887</v>
      </c>
      <c r="L156" s="28">
        <v>174607</v>
      </c>
      <c r="M156" s="19">
        <v>0</v>
      </c>
      <c r="N156" s="9" t="s">
        <v>19</v>
      </c>
      <c r="O156" s="9" t="s">
        <v>45</v>
      </c>
      <c r="P156" s="18" t="s">
        <v>21</v>
      </c>
      <c r="Q156" s="10"/>
    </row>
    <row r="157" spans="3:17" x14ac:dyDescent="0.25">
      <c r="C157" s="8" t="s">
        <v>659</v>
      </c>
      <c r="D157" s="9" t="s">
        <v>660</v>
      </c>
      <c r="E157" s="9" t="s">
        <v>71</v>
      </c>
      <c r="F157" s="9" t="s">
        <v>27</v>
      </c>
      <c r="G157" s="9" t="s">
        <v>44</v>
      </c>
      <c r="H157" s="9" t="s">
        <v>17</v>
      </c>
      <c r="I157" s="9" t="s">
        <v>18</v>
      </c>
      <c r="J157" s="9">
        <v>28</v>
      </c>
      <c r="K157" s="18">
        <v>44477</v>
      </c>
      <c r="L157" s="28">
        <v>174415</v>
      </c>
      <c r="M157" s="19">
        <v>0</v>
      </c>
      <c r="N157" s="9" t="s">
        <v>19</v>
      </c>
      <c r="O157" s="9" t="s">
        <v>39</v>
      </c>
      <c r="P157" s="18" t="s">
        <v>21</v>
      </c>
      <c r="Q157" s="10"/>
    </row>
    <row r="158" spans="3:17" x14ac:dyDescent="0.25">
      <c r="C158" s="8" t="s">
        <v>661</v>
      </c>
      <c r="D158" s="9" t="s">
        <v>662</v>
      </c>
      <c r="E158" s="9" t="s">
        <v>71</v>
      </c>
      <c r="F158" s="9" t="s">
        <v>27</v>
      </c>
      <c r="G158" s="9" t="s">
        <v>36</v>
      </c>
      <c r="H158" s="9" t="s">
        <v>28</v>
      </c>
      <c r="I158" s="9" t="s">
        <v>24</v>
      </c>
      <c r="J158" s="9">
        <v>33</v>
      </c>
      <c r="K158" s="18">
        <v>44036</v>
      </c>
      <c r="L158" s="28">
        <v>174099</v>
      </c>
      <c r="M158" s="19">
        <v>0</v>
      </c>
      <c r="N158" s="9" t="s">
        <v>33</v>
      </c>
      <c r="O158" s="9" t="s">
        <v>34</v>
      </c>
      <c r="P158" s="18" t="s">
        <v>21</v>
      </c>
      <c r="Q158" s="10"/>
    </row>
    <row r="159" spans="3:17" x14ac:dyDescent="0.25">
      <c r="C159" s="8" t="s">
        <v>663</v>
      </c>
      <c r="D159" s="9" t="s">
        <v>664</v>
      </c>
      <c r="E159" s="9" t="s">
        <v>62</v>
      </c>
      <c r="F159" s="9" t="s">
        <v>27</v>
      </c>
      <c r="G159" s="9" t="s">
        <v>32</v>
      </c>
      <c r="H159" s="9" t="s">
        <v>28</v>
      </c>
      <c r="I159" s="9" t="s">
        <v>18</v>
      </c>
      <c r="J159" s="9">
        <v>32</v>
      </c>
      <c r="K159" s="18">
        <v>41642</v>
      </c>
      <c r="L159" s="28">
        <v>174097</v>
      </c>
      <c r="M159" s="19">
        <v>0.1</v>
      </c>
      <c r="N159" s="9" t="s">
        <v>19</v>
      </c>
      <c r="O159" s="9" t="s">
        <v>45</v>
      </c>
      <c r="P159" s="18" t="s">
        <v>21</v>
      </c>
      <c r="Q159" s="10"/>
    </row>
    <row r="160" spans="3:17" x14ac:dyDescent="0.25">
      <c r="C160" s="8" t="s">
        <v>665</v>
      </c>
      <c r="D160" s="9" t="s">
        <v>666</v>
      </c>
      <c r="E160" s="9" t="s">
        <v>14</v>
      </c>
      <c r="F160" s="9" t="s">
        <v>15</v>
      </c>
      <c r="G160" s="9" t="s">
        <v>44</v>
      </c>
      <c r="H160" s="9" t="s">
        <v>17</v>
      </c>
      <c r="I160" s="9" t="s">
        <v>18</v>
      </c>
      <c r="J160" s="9">
        <v>32</v>
      </c>
      <c r="K160" s="18">
        <v>43102</v>
      </c>
      <c r="L160" s="28">
        <v>173629</v>
      </c>
      <c r="M160" s="19">
        <v>0.33</v>
      </c>
      <c r="N160" s="9" t="s">
        <v>19</v>
      </c>
      <c r="O160" s="9" t="s">
        <v>25</v>
      </c>
      <c r="P160" s="18" t="s">
        <v>21</v>
      </c>
      <c r="Q160" s="10"/>
    </row>
    <row r="161" spans="3:17" x14ac:dyDescent="0.25">
      <c r="C161" s="8" t="s">
        <v>535</v>
      </c>
      <c r="D161" s="9" t="s">
        <v>667</v>
      </c>
      <c r="E161" s="9" t="s">
        <v>62</v>
      </c>
      <c r="F161" s="9" t="s">
        <v>65</v>
      </c>
      <c r="G161" s="9" t="s">
        <v>16</v>
      </c>
      <c r="H161" s="9" t="s">
        <v>28</v>
      </c>
      <c r="I161" s="9" t="s">
        <v>18</v>
      </c>
      <c r="J161" s="9">
        <v>55</v>
      </c>
      <c r="K161" s="18">
        <v>36644</v>
      </c>
      <c r="L161" s="28">
        <v>173071</v>
      </c>
      <c r="M161" s="19">
        <v>0.05</v>
      </c>
      <c r="N161" s="9" t="s">
        <v>19</v>
      </c>
      <c r="O161" s="9" t="s">
        <v>45</v>
      </c>
      <c r="P161" s="18" t="s">
        <v>21</v>
      </c>
      <c r="Q161" s="10"/>
    </row>
    <row r="162" spans="3:17" x14ac:dyDescent="0.25">
      <c r="C162" s="8" t="s">
        <v>190</v>
      </c>
      <c r="D162" s="9" t="s">
        <v>668</v>
      </c>
      <c r="E162" s="9" t="s">
        <v>77</v>
      </c>
      <c r="F162" s="9" t="s">
        <v>23</v>
      </c>
      <c r="G162" s="9" t="s">
        <v>16</v>
      </c>
      <c r="H162" s="9" t="s">
        <v>17</v>
      </c>
      <c r="I162" s="9" t="s">
        <v>24</v>
      </c>
      <c r="J162" s="9">
        <v>58</v>
      </c>
      <c r="K162" s="18">
        <v>34567</v>
      </c>
      <c r="L162" s="28">
        <v>172787</v>
      </c>
      <c r="M162" s="19">
        <v>0</v>
      </c>
      <c r="N162" s="9" t="s">
        <v>19</v>
      </c>
      <c r="O162" s="9" t="s">
        <v>63</v>
      </c>
      <c r="P162" s="18">
        <v>41621</v>
      </c>
      <c r="Q162" s="10"/>
    </row>
    <row r="163" spans="3:17" x14ac:dyDescent="0.25">
      <c r="C163" s="8" t="s">
        <v>207</v>
      </c>
      <c r="D163" s="9" t="s">
        <v>669</v>
      </c>
      <c r="E163" s="9" t="s">
        <v>97</v>
      </c>
      <c r="F163" s="9" t="s">
        <v>31</v>
      </c>
      <c r="G163" s="9" t="s">
        <v>44</v>
      </c>
      <c r="H163" s="9" t="s">
        <v>28</v>
      </c>
      <c r="I163" s="9" t="s">
        <v>24</v>
      </c>
      <c r="J163" s="9">
        <v>34</v>
      </c>
      <c r="K163" s="18">
        <v>43055</v>
      </c>
      <c r="L163" s="28">
        <v>172180</v>
      </c>
      <c r="M163" s="19">
        <v>0.15</v>
      </c>
      <c r="N163" s="9" t="s">
        <v>19</v>
      </c>
      <c r="O163" s="9" t="s">
        <v>45</v>
      </c>
      <c r="P163" s="18" t="s">
        <v>21</v>
      </c>
      <c r="Q163" s="10"/>
    </row>
    <row r="164" spans="3:17" x14ac:dyDescent="0.25">
      <c r="C164" s="8" t="s">
        <v>670</v>
      </c>
      <c r="D164" s="9" t="s">
        <v>671</v>
      </c>
      <c r="E164" s="9" t="s">
        <v>30</v>
      </c>
      <c r="F164" s="9" t="s">
        <v>31</v>
      </c>
      <c r="G164" s="9" t="s">
        <v>16</v>
      </c>
      <c r="H164" s="9" t="s">
        <v>17</v>
      </c>
      <c r="I164" s="9" t="s">
        <v>47</v>
      </c>
      <c r="J164" s="9">
        <v>27</v>
      </c>
      <c r="K164" s="18">
        <v>44224</v>
      </c>
      <c r="L164" s="28">
        <v>172007</v>
      </c>
      <c r="M164" s="19">
        <v>0</v>
      </c>
      <c r="N164" s="9" t="s">
        <v>19</v>
      </c>
      <c r="O164" s="9" t="s">
        <v>20</v>
      </c>
      <c r="P164" s="18" t="s">
        <v>21</v>
      </c>
      <c r="Q164" s="10"/>
    </row>
    <row r="165" spans="3:17" x14ac:dyDescent="0.25">
      <c r="C165" s="8" t="s">
        <v>672</v>
      </c>
      <c r="D165" s="9" t="s">
        <v>673</v>
      </c>
      <c r="E165" s="9" t="s">
        <v>42</v>
      </c>
      <c r="F165" s="9" t="s">
        <v>50</v>
      </c>
      <c r="G165" s="9" t="s">
        <v>44</v>
      </c>
      <c r="H165" s="9" t="s">
        <v>28</v>
      </c>
      <c r="I165" s="9" t="s">
        <v>51</v>
      </c>
      <c r="J165" s="9">
        <v>61</v>
      </c>
      <c r="K165" s="18">
        <v>42858</v>
      </c>
      <c r="L165" s="28">
        <v>171487</v>
      </c>
      <c r="M165" s="19">
        <v>0</v>
      </c>
      <c r="N165" s="9" t="s">
        <v>52</v>
      </c>
      <c r="O165" s="9" t="s">
        <v>53</v>
      </c>
      <c r="P165" s="18" t="s">
        <v>21</v>
      </c>
      <c r="Q165" s="10"/>
    </row>
    <row r="166" spans="3:17" x14ac:dyDescent="0.25">
      <c r="C166" s="8" t="s">
        <v>674</v>
      </c>
      <c r="D166" s="9" t="s">
        <v>675</v>
      </c>
      <c r="E166" s="9" t="s">
        <v>26</v>
      </c>
      <c r="F166" s="9" t="s">
        <v>27</v>
      </c>
      <c r="G166" s="9" t="s">
        <v>36</v>
      </c>
      <c r="H166" s="9" t="s">
        <v>28</v>
      </c>
      <c r="I166" s="9" t="s">
        <v>51</v>
      </c>
      <c r="J166" s="9">
        <v>47</v>
      </c>
      <c r="K166" s="18">
        <v>36233</v>
      </c>
      <c r="L166" s="28">
        <v>171426</v>
      </c>
      <c r="M166" s="19">
        <v>0</v>
      </c>
      <c r="N166" s="9" t="s">
        <v>52</v>
      </c>
      <c r="O166" s="9" t="s">
        <v>53</v>
      </c>
      <c r="P166" s="18" t="s">
        <v>21</v>
      </c>
      <c r="Q166" s="10"/>
    </row>
    <row r="167" spans="3:17" x14ac:dyDescent="0.25">
      <c r="C167" s="8" t="s">
        <v>272</v>
      </c>
      <c r="D167" s="9" t="s">
        <v>676</v>
      </c>
      <c r="E167" s="9" t="s">
        <v>14</v>
      </c>
      <c r="F167" s="9" t="s">
        <v>43</v>
      </c>
      <c r="G167" s="9" t="s">
        <v>44</v>
      </c>
      <c r="H167" s="9" t="s">
        <v>28</v>
      </c>
      <c r="I167" s="9" t="s">
        <v>24</v>
      </c>
      <c r="J167" s="9">
        <v>40</v>
      </c>
      <c r="K167" s="18">
        <v>39872</v>
      </c>
      <c r="L167" s="28">
        <v>171360</v>
      </c>
      <c r="M167" s="19">
        <v>0.31</v>
      </c>
      <c r="N167" s="9" t="s">
        <v>33</v>
      </c>
      <c r="O167" s="9" t="s">
        <v>80</v>
      </c>
      <c r="P167" s="18" t="s">
        <v>21</v>
      </c>
      <c r="Q167" s="10"/>
    </row>
    <row r="168" spans="3:17" x14ac:dyDescent="0.25">
      <c r="C168" s="8" t="s">
        <v>210</v>
      </c>
      <c r="D168" s="9" t="s">
        <v>677</v>
      </c>
      <c r="E168" s="9" t="s">
        <v>40</v>
      </c>
      <c r="F168" s="9" t="s">
        <v>31</v>
      </c>
      <c r="G168" s="9" t="s">
        <v>44</v>
      </c>
      <c r="H168" s="9" t="s">
        <v>28</v>
      </c>
      <c r="I168" s="9" t="s">
        <v>18</v>
      </c>
      <c r="J168" s="9">
        <v>30</v>
      </c>
      <c r="K168" s="18">
        <v>43240</v>
      </c>
      <c r="L168" s="28">
        <v>171217</v>
      </c>
      <c r="M168" s="19">
        <v>0.28999999999999998</v>
      </c>
      <c r="N168" s="9" t="s">
        <v>19</v>
      </c>
      <c r="O168" s="9" t="s">
        <v>25</v>
      </c>
      <c r="P168" s="18" t="s">
        <v>21</v>
      </c>
      <c r="Q168" s="10"/>
    </row>
    <row r="169" spans="3:17" x14ac:dyDescent="0.25">
      <c r="C169" s="8" t="s">
        <v>678</v>
      </c>
      <c r="D169" s="9" t="s">
        <v>679</v>
      </c>
      <c r="E169" s="9" t="s">
        <v>61</v>
      </c>
      <c r="F169" s="9" t="s">
        <v>15</v>
      </c>
      <c r="G169" s="9" t="s">
        <v>32</v>
      </c>
      <c r="H169" s="9" t="s">
        <v>28</v>
      </c>
      <c r="I169" s="9" t="s">
        <v>51</v>
      </c>
      <c r="J169" s="9">
        <v>45</v>
      </c>
      <c r="K169" s="18">
        <v>44554</v>
      </c>
      <c r="L169" s="28">
        <v>171173</v>
      </c>
      <c r="M169" s="19">
        <v>0.15</v>
      </c>
      <c r="N169" s="9" t="s">
        <v>19</v>
      </c>
      <c r="O169" s="9" t="s">
        <v>39</v>
      </c>
      <c r="P169" s="18" t="s">
        <v>21</v>
      </c>
      <c r="Q169" s="10"/>
    </row>
    <row r="170" spans="3:17" x14ac:dyDescent="0.25">
      <c r="C170" s="8" t="s">
        <v>117</v>
      </c>
      <c r="D170" s="9" t="s">
        <v>680</v>
      </c>
      <c r="E170" s="9" t="s">
        <v>49</v>
      </c>
      <c r="F170" s="9" t="s">
        <v>50</v>
      </c>
      <c r="G170" s="9" t="s">
        <v>16</v>
      </c>
      <c r="H170" s="9" t="s">
        <v>17</v>
      </c>
      <c r="I170" s="9" t="s">
        <v>18</v>
      </c>
      <c r="J170" s="9">
        <v>30</v>
      </c>
      <c r="K170" s="18">
        <v>42722</v>
      </c>
      <c r="L170" s="28">
        <v>170221</v>
      </c>
      <c r="M170" s="19">
        <v>0</v>
      </c>
      <c r="N170" s="9" t="s">
        <v>19</v>
      </c>
      <c r="O170" s="9" t="s">
        <v>25</v>
      </c>
      <c r="P170" s="18" t="s">
        <v>21</v>
      </c>
      <c r="Q170" s="10"/>
    </row>
    <row r="171" spans="3:17" x14ac:dyDescent="0.25">
      <c r="C171" s="8" t="s">
        <v>681</v>
      </c>
      <c r="D171" s="9" t="s">
        <v>682</v>
      </c>
      <c r="E171" s="9" t="s">
        <v>14</v>
      </c>
      <c r="F171" s="9" t="s">
        <v>65</v>
      </c>
      <c r="G171" s="9" t="s">
        <v>32</v>
      </c>
      <c r="H171" s="9" t="s">
        <v>17</v>
      </c>
      <c r="I171" s="9" t="s">
        <v>24</v>
      </c>
      <c r="J171" s="9">
        <v>56</v>
      </c>
      <c r="K171" s="18">
        <v>41714</v>
      </c>
      <c r="L171" s="28">
        <v>170164</v>
      </c>
      <c r="M171" s="19">
        <v>0.4</v>
      </c>
      <c r="N171" s="9" t="s">
        <v>19</v>
      </c>
      <c r="O171" s="9" t="s">
        <v>25</v>
      </c>
      <c r="P171" s="18" t="s">
        <v>21</v>
      </c>
      <c r="Q171" s="10"/>
    </row>
    <row r="172" spans="3:17" x14ac:dyDescent="0.25">
      <c r="C172" s="8" t="s">
        <v>187</v>
      </c>
      <c r="D172" s="9" t="s">
        <v>515</v>
      </c>
      <c r="E172" s="9" t="s">
        <v>61</v>
      </c>
      <c r="F172" s="9" t="s">
        <v>50</v>
      </c>
      <c r="G172" s="9" t="s">
        <v>16</v>
      </c>
      <c r="H172" s="9" t="s">
        <v>17</v>
      </c>
      <c r="I172" s="9" t="s">
        <v>18</v>
      </c>
      <c r="J172" s="9">
        <v>62</v>
      </c>
      <c r="K172" s="18">
        <v>36374</v>
      </c>
      <c r="L172" s="28">
        <v>169509</v>
      </c>
      <c r="M172" s="19">
        <v>0.14000000000000001</v>
      </c>
      <c r="N172" s="9" t="s">
        <v>19</v>
      </c>
      <c r="O172" s="9" t="s">
        <v>25</v>
      </c>
      <c r="P172" s="18" t="s">
        <v>21</v>
      </c>
      <c r="Q172" s="10"/>
    </row>
    <row r="173" spans="3:17" x14ac:dyDescent="0.25">
      <c r="C173" s="8" t="s">
        <v>683</v>
      </c>
      <c r="D173" s="9" t="s">
        <v>684</v>
      </c>
      <c r="E173" s="9" t="s">
        <v>77</v>
      </c>
      <c r="F173" s="9" t="s">
        <v>23</v>
      </c>
      <c r="G173" s="9" t="s">
        <v>36</v>
      </c>
      <c r="H173" s="9" t="s">
        <v>17</v>
      </c>
      <c r="I173" s="9" t="s">
        <v>51</v>
      </c>
      <c r="J173" s="9">
        <v>45</v>
      </c>
      <c r="K173" s="18">
        <v>39437</v>
      </c>
      <c r="L173" s="28">
        <v>168846</v>
      </c>
      <c r="M173" s="19">
        <v>0</v>
      </c>
      <c r="N173" s="9" t="s">
        <v>52</v>
      </c>
      <c r="O173" s="9" t="s">
        <v>81</v>
      </c>
      <c r="P173" s="18" t="s">
        <v>21</v>
      </c>
      <c r="Q173" s="10"/>
    </row>
    <row r="174" spans="3:17" x14ac:dyDescent="0.25">
      <c r="C174" s="8" t="s">
        <v>685</v>
      </c>
      <c r="D174" s="9" t="s">
        <v>686</v>
      </c>
      <c r="E174" s="9" t="s">
        <v>55</v>
      </c>
      <c r="F174" s="9" t="s">
        <v>27</v>
      </c>
      <c r="G174" s="9" t="s">
        <v>16</v>
      </c>
      <c r="H174" s="9" t="s">
        <v>28</v>
      </c>
      <c r="I174" s="9" t="s">
        <v>24</v>
      </c>
      <c r="J174" s="9">
        <v>46</v>
      </c>
      <c r="K174" s="18">
        <v>44495</v>
      </c>
      <c r="L174" s="28">
        <v>168510</v>
      </c>
      <c r="M174" s="19">
        <v>0</v>
      </c>
      <c r="N174" s="9" t="s">
        <v>33</v>
      </c>
      <c r="O174" s="9" t="s">
        <v>80</v>
      </c>
      <c r="P174" s="18" t="s">
        <v>21</v>
      </c>
      <c r="Q174" s="10"/>
    </row>
    <row r="175" spans="3:17" x14ac:dyDescent="0.25">
      <c r="C175" s="8" t="s">
        <v>201</v>
      </c>
      <c r="D175" s="9" t="s">
        <v>687</v>
      </c>
      <c r="E175" s="9" t="s">
        <v>14</v>
      </c>
      <c r="F175" s="9" t="s">
        <v>23</v>
      </c>
      <c r="G175" s="9" t="s">
        <v>16</v>
      </c>
      <c r="H175" s="9" t="s">
        <v>28</v>
      </c>
      <c r="I175" s="9" t="s">
        <v>24</v>
      </c>
      <c r="J175" s="9">
        <v>48</v>
      </c>
      <c r="K175" s="18">
        <v>41706</v>
      </c>
      <c r="L175" s="28">
        <v>168014</v>
      </c>
      <c r="M175" s="19">
        <v>0.39</v>
      </c>
      <c r="N175" s="9" t="s">
        <v>19</v>
      </c>
      <c r="O175" s="9" t="s">
        <v>25</v>
      </c>
      <c r="P175" s="18" t="s">
        <v>21</v>
      </c>
      <c r="Q175" s="10"/>
    </row>
    <row r="176" spans="3:17" x14ac:dyDescent="0.25">
      <c r="C176" s="8" t="s">
        <v>235</v>
      </c>
      <c r="D176" s="9" t="s">
        <v>688</v>
      </c>
      <c r="E176" s="9" t="s">
        <v>40</v>
      </c>
      <c r="F176" s="9" t="s">
        <v>65</v>
      </c>
      <c r="G176" s="9" t="s">
        <v>36</v>
      </c>
      <c r="H176" s="9" t="s">
        <v>17</v>
      </c>
      <c r="I176" s="9" t="s">
        <v>51</v>
      </c>
      <c r="J176" s="9">
        <v>27</v>
      </c>
      <c r="K176" s="18">
        <v>43276</v>
      </c>
      <c r="L176" s="28">
        <v>167526</v>
      </c>
      <c r="M176" s="19">
        <v>0.21</v>
      </c>
      <c r="N176" s="9" t="s">
        <v>19</v>
      </c>
      <c r="O176" s="9" t="s">
        <v>39</v>
      </c>
      <c r="P176" s="18" t="s">
        <v>21</v>
      </c>
      <c r="Q176" s="10"/>
    </row>
    <row r="177" spans="3:17" x14ac:dyDescent="0.25">
      <c r="C177" s="8" t="s">
        <v>689</v>
      </c>
      <c r="D177" s="9" t="s">
        <v>690</v>
      </c>
      <c r="E177" s="9" t="s">
        <v>62</v>
      </c>
      <c r="F177" s="9" t="s">
        <v>27</v>
      </c>
      <c r="G177" s="9" t="s">
        <v>44</v>
      </c>
      <c r="H177" s="9" t="s">
        <v>28</v>
      </c>
      <c r="I177" s="9" t="s">
        <v>51</v>
      </c>
      <c r="J177" s="9">
        <v>53</v>
      </c>
      <c r="K177" s="18">
        <v>39021</v>
      </c>
      <c r="L177" s="28">
        <v>167199</v>
      </c>
      <c r="M177" s="19">
        <v>0.1</v>
      </c>
      <c r="N177" s="9" t="s">
        <v>19</v>
      </c>
      <c r="O177" s="9" t="s">
        <v>25</v>
      </c>
      <c r="P177" s="18" t="s">
        <v>21</v>
      </c>
      <c r="Q177" s="10"/>
    </row>
    <row r="178" spans="3:17" x14ac:dyDescent="0.25">
      <c r="C178" s="8" t="s">
        <v>691</v>
      </c>
      <c r="D178" s="9" t="s">
        <v>692</v>
      </c>
      <c r="E178" s="9" t="s">
        <v>62</v>
      </c>
      <c r="F178" s="9" t="s">
        <v>43</v>
      </c>
      <c r="G178" s="9" t="s">
        <v>36</v>
      </c>
      <c r="H178" s="9" t="s">
        <v>17</v>
      </c>
      <c r="I178" s="9" t="s">
        <v>18</v>
      </c>
      <c r="J178" s="9">
        <v>59</v>
      </c>
      <c r="K178" s="18">
        <v>39197</v>
      </c>
      <c r="L178" s="28">
        <v>167100</v>
      </c>
      <c r="M178" s="19">
        <v>0.05</v>
      </c>
      <c r="N178" s="9" t="s">
        <v>19</v>
      </c>
      <c r="O178" s="9" t="s">
        <v>45</v>
      </c>
      <c r="P178" s="18" t="s">
        <v>21</v>
      </c>
      <c r="Q178" s="10"/>
    </row>
    <row r="179" spans="3:17" x14ac:dyDescent="0.25">
      <c r="C179" s="8" t="s">
        <v>693</v>
      </c>
      <c r="D179" s="9" t="s">
        <v>694</v>
      </c>
      <c r="E179" s="9" t="s">
        <v>62</v>
      </c>
      <c r="F179" s="9" t="s">
        <v>43</v>
      </c>
      <c r="G179" s="9" t="s">
        <v>16</v>
      </c>
      <c r="H179" s="9" t="s">
        <v>28</v>
      </c>
      <c r="I179" s="9" t="s">
        <v>24</v>
      </c>
      <c r="J179" s="9">
        <v>55</v>
      </c>
      <c r="K179" s="18">
        <v>34595</v>
      </c>
      <c r="L179" s="28">
        <v>166599</v>
      </c>
      <c r="M179" s="19">
        <v>0.1</v>
      </c>
      <c r="N179" s="9" t="s">
        <v>19</v>
      </c>
      <c r="O179" s="9" t="s">
        <v>20</v>
      </c>
      <c r="P179" s="18" t="s">
        <v>21</v>
      </c>
      <c r="Q179" s="10"/>
    </row>
    <row r="180" spans="3:17" x14ac:dyDescent="0.25">
      <c r="C180" s="8" t="s">
        <v>226</v>
      </c>
      <c r="D180" s="9" t="s">
        <v>695</v>
      </c>
      <c r="E180" s="9" t="s">
        <v>14</v>
      </c>
      <c r="F180" s="9" t="s">
        <v>15</v>
      </c>
      <c r="G180" s="9" t="s">
        <v>44</v>
      </c>
      <c r="H180" s="9" t="s">
        <v>17</v>
      </c>
      <c r="I180" s="9" t="s">
        <v>24</v>
      </c>
      <c r="J180" s="9">
        <v>43</v>
      </c>
      <c r="K180" s="18">
        <v>38564</v>
      </c>
      <c r="L180" s="28">
        <v>166331</v>
      </c>
      <c r="M180" s="19">
        <v>0.31</v>
      </c>
      <c r="N180" s="9" t="s">
        <v>33</v>
      </c>
      <c r="O180" s="9" t="s">
        <v>80</v>
      </c>
      <c r="P180" s="18" t="s">
        <v>21</v>
      </c>
      <c r="Q180" s="10"/>
    </row>
    <row r="181" spans="3:17" x14ac:dyDescent="0.25">
      <c r="C181" s="8" t="s">
        <v>259</v>
      </c>
      <c r="D181" s="9" t="s">
        <v>696</v>
      </c>
      <c r="E181" s="9" t="s">
        <v>68</v>
      </c>
      <c r="F181" s="9" t="s">
        <v>15</v>
      </c>
      <c r="G181" s="9" t="s">
        <v>36</v>
      </c>
      <c r="H181" s="9" t="s">
        <v>17</v>
      </c>
      <c r="I181" s="9" t="s">
        <v>24</v>
      </c>
      <c r="J181" s="9">
        <v>55</v>
      </c>
      <c r="K181" s="18">
        <v>37343</v>
      </c>
      <c r="L181" s="28">
        <v>166259</v>
      </c>
      <c r="M181" s="19">
        <v>0</v>
      </c>
      <c r="N181" s="9" t="s">
        <v>19</v>
      </c>
      <c r="O181" s="9" t="s">
        <v>29</v>
      </c>
      <c r="P181" s="18" t="s">
        <v>21</v>
      </c>
      <c r="Q181" s="10"/>
    </row>
    <row r="182" spans="3:17" x14ac:dyDescent="0.25">
      <c r="C182" s="8" t="s">
        <v>697</v>
      </c>
      <c r="D182" s="9" t="s">
        <v>698</v>
      </c>
      <c r="E182" s="9" t="s">
        <v>62</v>
      </c>
      <c r="F182" s="9" t="s">
        <v>43</v>
      </c>
      <c r="G182" s="9" t="s">
        <v>16</v>
      </c>
      <c r="H182" s="9" t="s">
        <v>28</v>
      </c>
      <c r="I182" s="9" t="s">
        <v>18</v>
      </c>
      <c r="J182" s="9">
        <v>51</v>
      </c>
      <c r="K182" s="18">
        <v>44014</v>
      </c>
      <c r="L182" s="28">
        <v>165927</v>
      </c>
      <c r="M182" s="19">
        <v>0.08</v>
      </c>
      <c r="N182" s="9" t="s">
        <v>19</v>
      </c>
      <c r="O182" s="9" t="s">
        <v>45</v>
      </c>
      <c r="P182" s="18" t="s">
        <v>21</v>
      </c>
      <c r="Q182" s="10"/>
    </row>
    <row r="183" spans="3:17" x14ac:dyDescent="0.25">
      <c r="C183" s="8" t="s">
        <v>699</v>
      </c>
      <c r="D183" s="9" t="s">
        <v>700</v>
      </c>
      <c r="E183" s="9" t="s">
        <v>73</v>
      </c>
      <c r="F183" s="9" t="s">
        <v>27</v>
      </c>
      <c r="G183" s="9" t="s">
        <v>36</v>
      </c>
      <c r="H183" s="9" t="s">
        <v>17</v>
      </c>
      <c r="I183" s="9" t="s">
        <v>18</v>
      </c>
      <c r="J183" s="9">
        <v>54</v>
      </c>
      <c r="K183" s="18">
        <v>42731</v>
      </c>
      <c r="L183" s="28">
        <v>165756</v>
      </c>
      <c r="M183" s="19">
        <v>0</v>
      </c>
      <c r="N183" s="9" t="s">
        <v>19</v>
      </c>
      <c r="O183" s="9" t="s">
        <v>45</v>
      </c>
      <c r="P183" s="18" t="s">
        <v>21</v>
      </c>
      <c r="Q183" s="10"/>
    </row>
    <row r="184" spans="3:17" x14ac:dyDescent="0.25">
      <c r="C184" s="8" t="s">
        <v>256</v>
      </c>
      <c r="D184" s="9" t="s">
        <v>701</v>
      </c>
      <c r="E184" s="9" t="s">
        <v>42</v>
      </c>
      <c r="F184" s="9" t="s">
        <v>43</v>
      </c>
      <c r="G184" s="9" t="s">
        <v>44</v>
      </c>
      <c r="H184" s="9" t="s">
        <v>17</v>
      </c>
      <c r="I184" s="9" t="s">
        <v>24</v>
      </c>
      <c r="J184" s="9">
        <v>47</v>
      </c>
      <c r="K184" s="18">
        <v>42928</v>
      </c>
      <c r="L184" s="28">
        <v>165181</v>
      </c>
      <c r="M184" s="19">
        <v>0</v>
      </c>
      <c r="N184" s="9" t="s">
        <v>33</v>
      </c>
      <c r="O184" s="9" t="s">
        <v>34</v>
      </c>
      <c r="P184" s="18" t="s">
        <v>21</v>
      </c>
      <c r="Q184" s="10"/>
    </row>
    <row r="185" spans="3:17" x14ac:dyDescent="0.25">
      <c r="C185" s="8" t="s">
        <v>702</v>
      </c>
      <c r="D185" s="9" t="s">
        <v>703</v>
      </c>
      <c r="E185" s="9" t="s">
        <v>68</v>
      </c>
      <c r="F185" s="9" t="s">
        <v>43</v>
      </c>
      <c r="G185" s="9" t="s">
        <v>32</v>
      </c>
      <c r="H185" s="9" t="s">
        <v>28</v>
      </c>
      <c r="I185" s="9" t="s">
        <v>18</v>
      </c>
      <c r="J185" s="9">
        <v>55</v>
      </c>
      <c r="K185" s="18">
        <v>38328</v>
      </c>
      <c r="L185" s="28">
        <v>164399</v>
      </c>
      <c r="M185" s="19">
        <v>0</v>
      </c>
      <c r="N185" s="9" t="s">
        <v>19</v>
      </c>
      <c r="O185" s="9" t="s">
        <v>39</v>
      </c>
      <c r="P185" s="18" t="s">
        <v>21</v>
      </c>
      <c r="Q185" s="10"/>
    </row>
    <row r="186" spans="3:17" x14ac:dyDescent="0.25">
      <c r="C186" s="8" t="s">
        <v>704</v>
      </c>
      <c r="D186" s="9" t="s">
        <v>705</v>
      </c>
      <c r="E186" s="9" t="s">
        <v>35</v>
      </c>
      <c r="F186" s="9" t="s">
        <v>27</v>
      </c>
      <c r="G186" s="9" t="s">
        <v>36</v>
      </c>
      <c r="H186" s="9" t="s">
        <v>17</v>
      </c>
      <c r="I186" s="9" t="s">
        <v>24</v>
      </c>
      <c r="J186" s="9">
        <v>50</v>
      </c>
      <c r="K186" s="18">
        <v>36914</v>
      </c>
      <c r="L186" s="28">
        <v>164396</v>
      </c>
      <c r="M186" s="19">
        <v>0</v>
      </c>
      <c r="N186" s="9" t="s">
        <v>33</v>
      </c>
      <c r="O186" s="9" t="s">
        <v>34</v>
      </c>
      <c r="P186" s="18" t="s">
        <v>21</v>
      </c>
      <c r="Q186" s="10"/>
    </row>
    <row r="187" spans="3:17" x14ac:dyDescent="0.25">
      <c r="C187" s="8" t="s">
        <v>405</v>
      </c>
      <c r="D187" s="9" t="s">
        <v>706</v>
      </c>
      <c r="E187" s="9" t="s">
        <v>91</v>
      </c>
      <c r="F187" s="9" t="s">
        <v>27</v>
      </c>
      <c r="G187" s="9" t="s">
        <v>16</v>
      </c>
      <c r="H187" s="9" t="s">
        <v>28</v>
      </c>
      <c r="I187" s="9" t="s">
        <v>24</v>
      </c>
      <c r="J187" s="9">
        <v>31</v>
      </c>
      <c r="K187" s="18">
        <v>44086</v>
      </c>
      <c r="L187" s="28">
        <v>163143</v>
      </c>
      <c r="M187" s="19">
        <v>0</v>
      </c>
      <c r="N187" s="9" t="s">
        <v>33</v>
      </c>
      <c r="O187" s="9" t="s">
        <v>74</v>
      </c>
      <c r="P187" s="18" t="s">
        <v>21</v>
      </c>
      <c r="Q187" s="10"/>
    </row>
    <row r="188" spans="3:17" x14ac:dyDescent="0.25">
      <c r="C188" s="8" t="s">
        <v>445</v>
      </c>
      <c r="D188" s="9" t="s">
        <v>707</v>
      </c>
      <c r="E188" s="9" t="s">
        <v>76</v>
      </c>
      <c r="F188" s="9" t="s">
        <v>27</v>
      </c>
      <c r="G188" s="9" t="s">
        <v>44</v>
      </c>
      <c r="H188" s="9" t="s">
        <v>28</v>
      </c>
      <c r="I188" s="9" t="s">
        <v>24</v>
      </c>
      <c r="J188" s="9">
        <v>47</v>
      </c>
      <c r="K188" s="18">
        <v>36229</v>
      </c>
      <c r="L188" s="28">
        <v>163099</v>
      </c>
      <c r="M188" s="19">
        <v>0</v>
      </c>
      <c r="N188" s="9" t="s">
        <v>33</v>
      </c>
      <c r="O188" s="9" t="s">
        <v>60</v>
      </c>
      <c r="P188" s="18" t="s">
        <v>21</v>
      </c>
      <c r="Q188" s="10"/>
    </row>
    <row r="189" spans="3:17" x14ac:dyDescent="0.25">
      <c r="C189" s="8" t="s">
        <v>708</v>
      </c>
      <c r="D189" s="9" t="s">
        <v>709</v>
      </c>
      <c r="E189" s="9" t="s">
        <v>91</v>
      </c>
      <c r="F189" s="9" t="s">
        <v>27</v>
      </c>
      <c r="G189" s="9" t="s">
        <v>16</v>
      </c>
      <c r="H189" s="9" t="s">
        <v>28</v>
      </c>
      <c r="I189" s="9" t="s">
        <v>51</v>
      </c>
      <c r="J189" s="9">
        <v>29</v>
      </c>
      <c r="K189" s="18">
        <v>43753</v>
      </c>
      <c r="L189" s="28">
        <v>162978</v>
      </c>
      <c r="M189" s="19">
        <v>0</v>
      </c>
      <c r="N189" s="9" t="s">
        <v>52</v>
      </c>
      <c r="O189" s="9" t="s">
        <v>66</v>
      </c>
      <c r="P189" s="18" t="s">
        <v>21</v>
      </c>
      <c r="Q189" s="10"/>
    </row>
    <row r="190" spans="3:17" x14ac:dyDescent="0.25">
      <c r="C190" s="8" t="s">
        <v>710</v>
      </c>
      <c r="D190" s="9" t="s">
        <v>711</v>
      </c>
      <c r="E190" s="9" t="s">
        <v>68</v>
      </c>
      <c r="F190" s="9" t="s">
        <v>43</v>
      </c>
      <c r="G190" s="9" t="s">
        <v>44</v>
      </c>
      <c r="H190" s="9" t="s">
        <v>28</v>
      </c>
      <c r="I190" s="9" t="s">
        <v>51</v>
      </c>
      <c r="J190" s="9">
        <v>38</v>
      </c>
      <c r="K190" s="18">
        <v>42492</v>
      </c>
      <c r="L190" s="28">
        <v>162038</v>
      </c>
      <c r="M190" s="19">
        <v>0</v>
      </c>
      <c r="N190" s="9" t="s">
        <v>52</v>
      </c>
      <c r="O190" s="9" t="s">
        <v>66</v>
      </c>
      <c r="P190" s="18" t="s">
        <v>21</v>
      </c>
      <c r="Q190" s="10"/>
    </row>
    <row r="191" spans="3:17" x14ac:dyDescent="0.25">
      <c r="C191" s="8" t="s">
        <v>287</v>
      </c>
      <c r="D191" s="9" t="s">
        <v>712</v>
      </c>
      <c r="E191" s="9" t="s">
        <v>61</v>
      </c>
      <c r="F191" s="9" t="s">
        <v>23</v>
      </c>
      <c r="G191" s="9" t="s">
        <v>16</v>
      </c>
      <c r="H191" s="9" t="s">
        <v>28</v>
      </c>
      <c r="I191" s="9" t="s">
        <v>51</v>
      </c>
      <c r="J191" s="9">
        <v>29</v>
      </c>
      <c r="K191" s="18">
        <v>43594</v>
      </c>
      <c r="L191" s="28">
        <v>161759</v>
      </c>
      <c r="M191" s="19">
        <v>0.15</v>
      </c>
      <c r="N191" s="9" t="s">
        <v>52</v>
      </c>
      <c r="O191" s="9" t="s">
        <v>53</v>
      </c>
      <c r="P191" s="18" t="s">
        <v>21</v>
      </c>
      <c r="Q191" s="10"/>
    </row>
    <row r="192" spans="3:17" x14ac:dyDescent="0.25">
      <c r="C192" s="8" t="s">
        <v>208</v>
      </c>
      <c r="D192" s="9" t="s">
        <v>713</v>
      </c>
      <c r="E192" s="9" t="s">
        <v>77</v>
      </c>
      <c r="F192" s="9" t="s">
        <v>23</v>
      </c>
      <c r="G192" s="9" t="s">
        <v>36</v>
      </c>
      <c r="H192" s="9" t="s">
        <v>28</v>
      </c>
      <c r="I192" s="9" t="s">
        <v>18</v>
      </c>
      <c r="J192" s="9">
        <v>33</v>
      </c>
      <c r="K192" s="18">
        <v>42951</v>
      </c>
      <c r="L192" s="28">
        <v>161690</v>
      </c>
      <c r="M192" s="19">
        <v>0</v>
      </c>
      <c r="N192" s="9" t="s">
        <v>19</v>
      </c>
      <c r="O192" s="9" t="s">
        <v>29</v>
      </c>
      <c r="P192" s="18" t="s">
        <v>21</v>
      </c>
      <c r="Q192" s="10"/>
    </row>
    <row r="193" spans="3:17" x14ac:dyDescent="0.25">
      <c r="C193" s="8" t="s">
        <v>714</v>
      </c>
      <c r="D193" s="9" t="s">
        <v>715</v>
      </c>
      <c r="E193" s="9" t="s">
        <v>61</v>
      </c>
      <c r="F193" s="9" t="s">
        <v>50</v>
      </c>
      <c r="G193" s="9" t="s">
        <v>44</v>
      </c>
      <c r="H193" s="9" t="s">
        <v>28</v>
      </c>
      <c r="I193" s="9" t="s">
        <v>18</v>
      </c>
      <c r="J193" s="9">
        <v>50</v>
      </c>
      <c r="K193" s="18">
        <v>37705</v>
      </c>
      <c r="L193" s="28">
        <v>161269</v>
      </c>
      <c r="M193" s="19">
        <v>0.13</v>
      </c>
      <c r="N193" s="9" t="s">
        <v>19</v>
      </c>
      <c r="O193" s="9" t="s">
        <v>29</v>
      </c>
      <c r="P193" s="18" t="s">
        <v>21</v>
      </c>
      <c r="Q193" s="10"/>
    </row>
    <row r="194" spans="3:17" x14ac:dyDescent="0.25">
      <c r="C194" s="8" t="s">
        <v>716</v>
      </c>
      <c r="D194" s="9" t="s">
        <v>348</v>
      </c>
      <c r="E194" s="9" t="s">
        <v>94</v>
      </c>
      <c r="F194" s="9" t="s">
        <v>50</v>
      </c>
      <c r="G194" s="9" t="s">
        <v>36</v>
      </c>
      <c r="H194" s="9" t="s">
        <v>17</v>
      </c>
      <c r="I194" s="9" t="s">
        <v>24</v>
      </c>
      <c r="J194" s="9">
        <v>46</v>
      </c>
      <c r="K194" s="18">
        <v>38066</v>
      </c>
      <c r="L194" s="28">
        <v>161203</v>
      </c>
      <c r="M194" s="19">
        <v>0</v>
      </c>
      <c r="N194" s="9" t="s">
        <v>33</v>
      </c>
      <c r="O194" s="9" t="s">
        <v>60</v>
      </c>
      <c r="P194" s="18" t="s">
        <v>21</v>
      </c>
      <c r="Q194" s="10"/>
    </row>
    <row r="195" spans="3:17" x14ac:dyDescent="0.25">
      <c r="C195" s="8" t="s">
        <v>717</v>
      </c>
      <c r="D195" s="9" t="s">
        <v>718</v>
      </c>
      <c r="E195" s="9" t="s">
        <v>97</v>
      </c>
      <c r="F195" s="9" t="s">
        <v>31</v>
      </c>
      <c r="G195" s="9" t="s">
        <v>32</v>
      </c>
      <c r="H195" s="9" t="s">
        <v>28</v>
      </c>
      <c r="I195" s="9" t="s">
        <v>24</v>
      </c>
      <c r="J195" s="9">
        <v>57</v>
      </c>
      <c r="K195" s="18">
        <v>36275</v>
      </c>
      <c r="L195" s="28">
        <v>160832</v>
      </c>
      <c r="M195" s="19">
        <v>0.1</v>
      </c>
      <c r="N195" s="9" t="s">
        <v>33</v>
      </c>
      <c r="O195" s="9" t="s">
        <v>74</v>
      </c>
      <c r="P195" s="18" t="s">
        <v>21</v>
      </c>
      <c r="Q195" s="10"/>
    </row>
    <row r="196" spans="3:17" x14ac:dyDescent="0.25">
      <c r="C196" s="8" t="s">
        <v>185</v>
      </c>
      <c r="D196" s="9" t="s">
        <v>719</v>
      </c>
      <c r="E196" s="9" t="s">
        <v>40</v>
      </c>
      <c r="F196" s="9" t="s">
        <v>50</v>
      </c>
      <c r="G196" s="9" t="s">
        <v>32</v>
      </c>
      <c r="H196" s="9" t="s">
        <v>17</v>
      </c>
      <c r="I196" s="9" t="s">
        <v>51</v>
      </c>
      <c r="J196" s="9">
        <v>49</v>
      </c>
      <c r="K196" s="18">
        <v>35887</v>
      </c>
      <c r="L196" s="28">
        <v>160385</v>
      </c>
      <c r="M196" s="19">
        <v>0.3</v>
      </c>
      <c r="N196" s="9" t="s">
        <v>19</v>
      </c>
      <c r="O196" s="9" t="s">
        <v>39</v>
      </c>
      <c r="P196" s="18" t="s">
        <v>21</v>
      </c>
      <c r="Q196" s="10"/>
    </row>
    <row r="197" spans="3:17" x14ac:dyDescent="0.25">
      <c r="C197" s="8" t="s">
        <v>720</v>
      </c>
      <c r="D197" s="9" t="s">
        <v>721</v>
      </c>
      <c r="E197" s="9" t="s">
        <v>82</v>
      </c>
      <c r="F197" s="9" t="s">
        <v>27</v>
      </c>
      <c r="G197" s="9" t="s">
        <v>36</v>
      </c>
      <c r="H197" s="9" t="s">
        <v>28</v>
      </c>
      <c r="I197" s="9" t="s">
        <v>47</v>
      </c>
      <c r="J197" s="9">
        <v>54</v>
      </c>
      <c r="K197" s="18">
        <v>40540</v>
      </c>
      <c r="L197" s="28">
        <v>160280</v>
      </c>
      <c r="M197" s="19">
        <v>0</v>
      </c>
      <c r="N197" s="9" t="s">
        <v>19</v>
      </c>
      <c r="O197" s="9" t="s">
        <v>29</v>
      </c>
      <c r="P197" s="18" t="s">
        <v>21</v>
      </c>
      <c r="Q197" s="10"/>
    </row>
    <row r="198" spans="3:17" x14ac:dyDescent="0.25">
      <c r="C198" s="8" t="s">
        <v>722</v>
      </c>
      <c r="D198" s="9" t="s">
        <v>723</v>
      </c>
      <c r="E198" s="9" t="s">
        <v>62</v>
      </c>
      <c r="F198" s="9" t="s">
        <v>50</v>
      </c>
      <c r="G198" s="9" t="s">
        <v>32</v>
      </c>
      <c r="H198" s="9" t="s">
        <v>28</v>
      </c>
      <c r="I198" s="9" t="s">
        <v>24</v>
      </c>
      <c r="J198" s="9">
        <v>28</v>
      </c>
      <c r="K198" s="18">
        <v>44274</v>
      </c>
      <c r="L198" s="28">
        <v>159885</v>
      </c>
      <c r="M198" s="19">
        <v>0.06</v>
      </c>
      <c r="N198" s="9" t="s">
        <v>33</v>
      </c>
      <c r="O198" s="9" t="s">
        <v>74</v>
      </c>
      <c r="P198" s="18" t="s">
        <v>21</v>
      </c>
      <c r="Q198" s="10"/>
    </row>
    <row r="199" spans="3:17" x14ac:dyDescent="0.25">
      <c r="C199" s="8" t="s">
        <v>724</v>
      </c>
      <c r="D199" s="9" t="s">
        <v>725</v>
      </c>
      <c r="E199" s="9" t="s">
        <v>68</v>
      </c>
      <c r="F199" s="9" t="s">
        <v>43</v>
      </c>
      <c r="G199" s="9" t="s">
        <v>36</v>
      </c>
      <c r="H199" s="9" t="s">
        <v>28</v>
      </c>
      <c r="I199" s="9" t="s">
        <v>51</v>
      </c>
      <c r="J199" s="9">
        <v>30</v>
      </c>
      <c r="K199" s="18">
        <v>43272</v>
      </c>
      <c r="L199" s="28">
        <v>159724</v>
      </c>
      <c r="M199" s="19">
        <v>0</v>
      </c>
      <c r="N199" s="9" t="s">
        <v>52</v>
      </c>
      <c r="O199" s="9" t="s">
        <v>53</v>
      </c>
      <c r="P199" s="18" t="s">
        <v>21</v>
      </c>
      <c r="Q199" s="10"/>
    </row>
    <row r="200" spans="3:17" x14ac:dyDescent="0.25">
      <c r="C200" s="8" t="s">
        <v>189</v>
      </c>
      <c r="D200" s="9" t="s">
        <v>726</v>
      </c>
      <c r="E200" s="9" t="s">
        <v>14</v>
      </c>
      <c r="F200" s="9" t="s">
        <v>50</v>
      </c>
      <c r="G200" s="9" t="s">
        <v>36</v>
      </c>
      <c r="H200" s="9" t="s">
        <v>17</v>
      </c>
      <c r="I200" s="9" t="s">
        <v>24</v>
      </c>
      <c r="J200" s="9">
        <v>36</v>
      </c>
      <c r="K200" s="18">
        <v>41692</v>
      </c>
      <c r="L200" s="28">
        <v>159571</v>
      </c>
      <c r="M200" s="19">
        <v>0.3</v>
      </c>
      <c r="N200" s="9" t="s">
        <v>33</v>
      </c>
      <c r="O200" s="9" t="s">
        <v>74</v>
      </c>
      <c r="P200" s="18" t="s">
        <v>21</v>
      </c>
      <c r="Q200" s="10"/>
    </row>
    <row r="201" spans="3:17" x14ac:dyDescent="0.25">
      <c r="C201" s="8" t="s">
        <v>727</v>
      </c>
      <c r="D201" s="9" t="s">
        <v>728</v>
      </c>
      <c r="E201" s="9" t="s">
        <v>82</v>
      </c>
      <c r="F201" s="9" t="s">
        <v>27</v>
      </c>
      <c r="G201" s="9" t="s">
        <v>36</v>
      </c>
      <c r="H201" s="9" t="s">
        <v>17</v>
      </c>
      <c r="I201" s="9" t="s">
        <v>51</v>
      </c>
      <c r="J201" s="9">
        <v>36</v>
      </c>
      <c r="K201" s="18">
        <v>43818</v>
      </c>
      <c r="L201" s="28">
        <v>159567</v>
      </c>
      <c r="M201" s="19">
        <v>0</v>
      </c>
      <c r="N201" s="9" t="s">
        <v>19</v>
      </c>
      <c r="O201" s="9" t="s">
        <v>29</v>
      </c>
      <c r="P201" s="18" t="s">
        <v>21</v>
      </c>
      <c r="Q201" s="10"/>
    </row>
    <row r="202" spans="3:17" x14ac:dyDescent="0.25">
      <c r="C202" s="8" t="s">
        <v>729</v>
      </c>
      <c r="D202" s="9" t="s">
        <v>730</v>
      </c>
      <c r="E202" s="9" t="s">
        <v>14</v>
      </c>
      <c r="F202" s="9" t="s">
        <v>43</v>
      </c>
      <c r="G202" s="9" t="s">
        <v>32</v>
      </c>
      <c r="H202" s="9" t="s">
        <v>17</v>
      </c>
      <c r="I202" s="9" t="s">
        <v>47</v>
      </c>
      <c r="J202" s="9">
        <v>30</v>
      </c>
      <c r="K202" s="18">
        <v>42634</v>
      </c>
      <c r="L202" s="28">
        <v>159538</v>
      </c>
      <c r="M202" s="19">
        <v>0.32</v>
      </c>
      <c r="N202" s="9" t="s">
        <v>19</v>
      </c>
      <c r="O202" s="9" t="s">
        <v>29</v>
      </c>
      <c r="P202" s="18">
        <v>43003</v>
      </c>
      <c r="Q202" s="10"/>
    </row>
    <row r="203" spans="3:17" x14ac:dyDescent="0.25">
      <c r="C203" s="8" t="s">
        <v>332</v>
      </c>
      <c r="D203" s="9" t="s">
        <v>731</v>
      </c>
      <c r="E203" s="9" t="s">
        <v>98</v>
      </c>
      <c r="F203" s="9" t="s">
        <v>27</v>
      </c>
      <c r="G203" s="9" t="s">
        <v>36</v>
      </c>
      <c r="H203" s="9" t="s">
        <v>28</v>
      </c>
      <c r="I203" s="9" t="s">
        <v>51</v>
      </c>
      <c r="J203" s="9">
        <v>29</v>
      </c>
      <c r="K203" s="18">
        <v>42866</v>
      </c>
      <c r="L203" s="28">
        <v>159044</v>
      </c>
      <c r="M203" s="19">
        <v>0</v>
      </c>
      <c r="N203" s="9" t="s">
        <v>19</v>
      </c>
      <c r="O203" s="9" t="s">
        <v>63</v>
      </c>
      <c r="P203" s="18" t="s">
        <v>21</v>
      </c>
      <c r="Q203" s="10"/>
    </row>
    <row r="204" spans="3:17" x14ac:dyDescent="0.25">
      <c r="C204" s="8" t="s">
        <v>184</v>
      </c>
      <c r="D204" s="9" t="s">
        <v>732</v>
      </c>
      <c r="E204" s="9" t="s">
        <v>68</v>
      </c>
      <c r="F204" s="9" t="s">
        <v>50</v>
      </c>
      <c r="G204" s="9" t="s">
        <v>32</v>
      </c>
      <c r="H204" s="9" t="s">
        <v>17</v>
      </c>
      <c r="I204" s="9" t="s">
        <v>51</v>
      </c>
      <c r="J204" s="9">
        <v>47</v>
      </c>
      <c r="K204" s="18">
        <v>42164</v>
      </c>
      <c r="L204" s="28">
        <v>159031</v>
      </c>
      <c r="M204" s="19">
        <v>0</v>
      </c>
      <c r="N204" s="9" t="s">
        <v>19</v>
      </c>
      <c r="O204" s="9" t="s">
        <v>63</v>
      </c>
      <c r="P204" s="18" t="s">
        <v>21</v>
      </c>
      <c r="Q204" s="10"/>
    </row>
    <row r="205" spans="3:17" x14ac:dyDescent="0.25">
      <c r="C205" s="8" t="s">
        <v>733</v>
      </c>
      <c r="D205" s="9" t="s">
        <v>734</v>
      </c>
      <c r="E205" s="9" t="s">
        <v>14</v>
      </c>
      <c r="F205" s="9" t="s">
        <v>31</v>
      </c>
      <c r="G205" s="9" t="s">
        <v>36</v>
      </c>
      <c r="H205" s="9" t="s">
        <v>28</v>
      </c>
      <c r="I205" s="9" t="s">
        <v>24</v>
      </c>
      <c r="J205" s="9">
        <v>35</v>
      </c>
      <c r="K205" s="18">
        <v>40826</v>
      </c>
      <c r="L205" s="28">
        <v>158898</v>
      </c>
      <c r="M205" s="19">
        <v>0.39</v>
      </c>
      <c r="N205" s="9" t="s">
        <v>19</v>
      </c>
      <c r="O205" s="9" t="s">
        <v>63</v>
      </c>
      <c r="P205" s="18" t="s">
        <v>21</v>
      </c>
      <c r="Q205" s="10"/>
    </row>
    <row r="206" spans="3:17" x14ac:dyDescent="0.25">
      <c r="C206" s="8" t="s">
        <v>327</v>
      </c>
      <c r="D206" s="9" t="s">
        <v>735</v>
      </c>
      <c r="E206" s="9" t="s">
        <v>86</v>
      </c>
      <c r="F206" s="9" t="s">
        <v>31</v>
      </c>
      <c r="G206" s="9" t="s">
        <v>36</v>
      </c>
      <c r="H206" s="9" t="s">
        <v>17</v>
      </c>
      <c r="I206" s="9" t="s">
        <v>18</v>
      </c>
      <c r="J206" s="9">
        <v>25</v>
      </c>
      <c r="K206" s="18">
        <v>43850</v>
      </c>
      <c r="L206" s="28">
        <v>158897</v>
      </c>
      <c r="M206" s="19">
        <v>0</v>
      </c>
      <c r="N206" s="9" t="s">
        <v>19</v>
      </c>
      <c r="O206" s="9" t="s">
        <v>39</v>
      </c>
      <c r="P206" s="18" t="s">
        <v>21</v>
      </c>
      <c r="Q206" s="10"/>
    </row>
    <row r="207" spans="3:17" x14ac:dyDescent="0.25">
      <c r="C207" s="8" t="s">
        <v>736</v>
      </c>
      <c r="D207" s="9" t="s">
        <v>737</v>
      </c>
      <c r="E207" s="9" t="s">
        <v>40</v>
      </c>
      <c r="F207" s="9" t="s">
        <v>31</v>
      </c>
      <c r="G207" s="9" t="s">
        <v>44</v>
      </c>
      <c r="H207" s="9" t="s">
        <v>28</v>
      </c>
      <c r="I207" s="9" t="s">
        <v>24</v>
      </c>
      <c r="J207" s="9">
        <v>45</v>
      </c>
      <c r="K207" s="18">
        <v>41879</v>
      </c>
      <c r="L207" s="28">
        <v>158787</v>
      </c>
      <c r="M207" s="19">
        <v>0.22</v>
      </c>
      <c r="N207" s="9" t="s">
        <v>19</v>
      </c>
      <c r="O207" s="9" t="s">
        <v>45</v>
      </c>
      <c r="P207" s="18" t="s">
        <v>21</v>
      </c>
      <c r="Q207" s="10"/>
    </row>
    <row r="208" spans="3:17" x14ac:dyDescent="0.25">
      <c r="C208" s="8" t="s">
        <v>738</v>
      </c>
      <c r="D208" s="9" t="s">
        <v>162</v>
      </c>
      <c r="E208" s="9" t="s">
        <v>89</v>
      </c>
      <c r="F208" s="9" t="s">
        <v>27</v>
      </c>
      <c r="G208" s="9" t="s">
        <v>32</v>
      </c>
      <c r="H208" s="9" t="s">
        <v>28</v>
      </c>
      <c r="I208" s="9" t="s">
        <v>18</v>
      </c>
      <c r="J208" s="9">
        <v>58</v>
      </c>
      <c r="K208" s="18">
        <v>34176</v>
      </c>
      <c r="L208" s="28">
        <v>157969</v>
      </c>
      <c r="M208" s="19">
        <v>0</v>
      </c>
      <c r="N208" s="9" t="s">
        <v>19</v>
      </c>
      <c r="O208" s="9" t="s">
        <v>39</v>
      </c>
      <c r="P208" s="18" t="s">
        <v>21</v>
      </c>
      <c r="Q208" s="10"/>
    </row>
    <row r="209" spans="3:17" x14ac:dyDescent="0.25">
      <c r="C209" s="8" t="s">
        <v>739</v>
      </c>
      <c r="D209" s="9" t="s">
        <v>740</v>
      </c>
      <c r="E209" s="9" t="s">
        <v>69</v>
      </c>
      <c r="F209" s="9" t="s">
        <v>31</v>
      </c>
      <c r="G209" s="9" t="s">
        <v>44</v>
      </c>
      <c r="H209" s="9" t="s">
        <v>28</v>
      </c>
      <c r="I209" s="9" t="s">
        <v>18</v>
      </c>
      <c r="J209" s="9">
        <v>51</v>
      </c>
      <c r="K209" s="18">
        <v>36442</v>
      </c>
      <c r="L209" s="28">
        <v>157812</v>
      </c>
      <c r="M209" s="19">
        <v>0</v>
      </c>
      <c r="N209" s="9" t="s">
        <v>19</v>
      </c>
      <c r="O209" s="9" t="s">
        <v>25</v>
      </c>
      <c r="P209" s="18" t="s">
        <v>21</v>
      </c>
      <c r="Q209" s="10"/>
    </row>
    <row r="210" spans="3:17" x14ac:dyDescent="0.25">
      <c r="C210" s="8" t="s">
        <v>741</v>
      </c>
      <c r="D210" s="9" t="s">
        <v>742</v>
      </c>
      <c r="E210" s="9" t="s">
        <v>62</v>
      </c>
      <c r="F210" s="9" t="s">
        <v>23</v>
      </c>
      <c r="G210" s="9" t="s">
        <v>16</v>
      </c>
      <c r="H210" s="9" t="s">
        <v>28</v>
      </c>
      <c r="I210" s="9" t="s">
        <v>24</v>
      </c>
      <c r="J210" s="9">
        <v>48</v>
      </c>
      <c r="K210" s="18">
        <v>38168</v>
      </c>
      <c r="L210" s="28">
        <v>157487</v>
      </c>
      <c r="M210" s="19">
        <v>7.0000000000000007E-2</v>
      </c>
      <c r="N210" s="9" t="s">
        <v>33</v>
      </c>
      <c r="O210" s="9" t="s">
        <v>34</v>
      </c>
      <c r="P210" s="18" t="s">
        <v>21</v>
      </c>
      <c r="Q210" s="10"/>
    </row>
    <row r="211" spans="3:17" x14ac:dyDescent="0.25">
      <c r="C211" s="8" t="s">
        <v>743</v>
      </c>
      <c r="D211" s="9" t="s">
        <v>744</v>
      </c>
      <c r="E211" s="9" t="s">
        <v>42</v>
      </c>
      <c r="F211" s="9" t="s">
        <v>50</v>
      </c>
      <c r="G211" s="9" t="s">
        <v>32</v>
      </c>
      <c r="H211" s="9" t="s">
        <v>28</v>
      </c>
      <c r="I211" s="9" t="s">
        <v>47</v>
      </c>
      <c r="J211" s="9">
        <v>36</v>
      </c>
      <c r="K211" s="18">
        <v>44556</v>
      </c>
      <c r="L211" s="28">
        <v>157474</v>
      </c>
      <c r="M211" s="19">
        <v>0</v>
      </c>
      <c r="N211" s="9" t="s">
        <v>19</v>
      </c>
      <c r="O211" s="9" t="s">
        <v>20</v>
      </c>
      <c r="P211" s="18" t="s">
        <v>21</v>
      </c>
      <c r="Q211" s="10"/>
    </row>
    <row r="212" spans="3:17" x14ac:dyDescent="0.25">
      <c r="C212" s="8" t="s">
        <v>258</v>
      </c>
      <c r="D212" s="9" t="s">
        <v>745</v>
      </c>
      <c r="E212" s="9" t="s">
        <v>14</v>
      </c>
      <c r="F212" s="9" t="s">
        <v>65</v>
      </c>
      <c r="G212" s="9" t="s">
        <v>16</v>
      </c>
      <c r="H212" s="9" t="s">
        <v>28</v>
      </c>
      <c r="I212" s="9" t="s">
        <v>24</v>
      </c>
      <c r="J212" s="9">
        <v>59</v>
      </c>
      <c r="K212" s="18">
        <v>40681</v>
      </c>
      <c r="L212" s="28">
        <v>157333</v>
      </c>
      <c r="M212" s="19">
        <v>0.4</v>
      </c>
      <c r="N212" s="9" t="s">
        <v>19</v>
      </c>
      <c r="O212" s="9" t="s">
        <v>20</v>
      </c>
      <c r="P212" s="18" t="s">
        <v>21</v>
      </c>
      <c r="Q212" s="10"/>
    </row>
    <row r="213" spans="3:17" x14ac:dyDescent="0.25">
      <c r="C213" s="8" t="s">
        <v>746</v>
      </c>
      <c r="D213" s="9" t="s">
        <v>747</v>
      </c>
      <c r="E213" s="9" t="s">
        <v>94</v>
      </c>
      <c r="F213" s="9" t="s">
        <v>50</v>
      </c>
      <c r="G213" s="9" t="s">
        <v>44</v>
      </c>
      <c r="H213" s="9" t="s">
        <v>17</v>
      </c>
      <c r="I213" s="9" t="s">
        <v>51</v>
      </c>
      <c r="J213" s="9">
        <v>45</v>
      </c>
      <c r="K213" s="18">
        <v>41769</v>
      </c>
      <c r="L213" s="28">
        <v>157070</v>
      </c>
      <c r="M213" s="19">
        <v>0</v>
      </c>
      <c r="N213" s="9" t="s">
        <v>52</v>
      </c>
      <c r="O213" s="9" t="s">
        <v>53</v>
      </c>
      <c r="P213" s="18" t="s">
        <v>21</v>
      </c>
      <c r="Q213" s="10"/>
    </row>
    <row r="214" spans="3:17" x14ac:dyDescent="0.25">
      <c r="C214" s="8" t="s">
        <v>748</v>
      </c>
      <c r="D214" s="9" t="s">
        <v>749</v>
      </c>
      <c r="E214" s="9" t="s">
        <v>61</v>
      </c>
      <c r="F214" s="9" t="s">
        <v>50</v>
      </c>
      <c r="G214" s="9" t="s">
        <v>36</v>
      </c>
      <c r="H214" s="9" t="s">
        <v>28</v>
      </c>
      <c r="I214" s="9" t="s">
        <v>18</v>
      </c>
      <c r="J214" s="9">
        <v>29</v>
      </c>
      <c r="K214" s="18">
        <v>42810</v>
      </c>
      <c r="L214" s="28">
        <v>157057</v>
      </c>
      <c r="M214" s="19">
        <v>0.15</v>
      </c>
      <c r="N214" s="9" t="s">
        <v>19</v>
      </c>
      <c r="O214" s="9" t="s">
        <v>63</v>
      </c>
      <c r="P214" s="18" t="s">
        <v>21</v>
      </c>
      <c r="Q214" s="10"/>
    </row>
    <row r="215" spans="3:17" x14ac:dyDescent="0.25">
      <c r="C215" s="8" t="s">
        <v>750</v>
      </c>
      <c r="D215" s="9" t="s">
        <v>751</v>
      </c>
      <c r="E215" s="9" t="s">
        <v>42</v>
      </c>
      <c r="F215" s="9" t="s">
        <v>65</v>
      </c>
      <c r="G215" s="9" t="s">
        <v>44</v>
      </c>
      <c r="H215" s="9" t="s">
        <v>28</v>
      </c>
      <c r="I215" s="9" t="s">
        <v>18</v>
      </c>
      <c r="J215" s="9">
        <v>62</v>
      </c>
      <c r="K215" s="18">
        <v>37733</v>
      </c>
      <c r="L215" s="28">
        <v>157057</v>
      </c>
      <c r="M215" s="19">
        <v>0</v>
      </c>
      <c r="N215" s="9" t="s">
        <v>19</v>
      </c>
      <c r="O215" s="9" t="s">
        <v>63</v>
      </c>
      <c r="P215" s="18" t="s">
        <v>21</v>
      </c>
      <c r="Q215" s="10"/>
    </row>
    <row r="216" spans="3:17" x14ac:dyDescent="0.25">
      <c r="C216" s="8" t="s">
        <v>752</v>
      </c>
      <c r="D216" s="9" t="s">
        <v>753</v>
      </c>
      <c r="E216" s="9" t="s">
        <v>62</v>
      </c>
      <c r="F216" s="9" t="s">
        <v>27</v>
      </c>
      <c r="G216" s="9" t="s">
        <v>32</v>
      </c>
      <c r="H216" s="9" t="s">
        <v>28</v>
      </c>
      <c r="I216" s="9" t="s">
        <v>24</v>
      </c>
      <c r="J216" s="9">
        <v>51</v>
      </c>
      <c r="K216" s="18">
        <v>34388</v>
      </c>
      <c r="L216" s="28">
        <v>156931</v>
      </c>
      <c r="M216" s="19">
        <v>0.05</v>
      </c>
      <c r="N216" s="9" t="s">
        <v>33</v>
      </c>
      <c r="O216" s="9" t="s">
        <v>74</v>
      </c>
      <c r="P216" s="18" t="s">
        <v>21</v>
      </c>
      <c r="Q216" s="10"/>
    </row>
    <row r="217" spans="3:17" x14ac:dyDescent="0.25">
      <c r="C217" s="8" t="s">
        <v>754</v>
      </c>
      <c r="D217" s="9" t="s">
        <v>755</v>
      </c>
      <c r="E217" s="9" t="s">
        <v>86</v>
      </c>
      <c r="F217" s="9" t="s">
        <v>31</v>
      </c>
      <c r="G217" s="9" t="s">
        <v>16</v>
      </c>
      <c r="H217" s="9" t="s">
        <v>28</v>
      </c>
      <c r="I217" s="9" t="s">
        <v>51</v>
      </c>
      <c r="J217" s="9">
        <v>47</v>
      </c>
      <c r="K217" s="18">
        <v>35990</v>
      </c>
      <c r="L217" s="28">
        <v>156277</v>
      </c>
      <c r="M217" s="19">
        <v>0</v>
      </c>
      <c r="N217" s="9" t="s">
        <v>19</v>
      </c>
      <c r="O217" s="9" t="s">
        <v>25</v>
      </c>
      <c r="P217" s="18" t="s">
        <v>21</v>
      </c>
      <c r="Q217" s="10"/>
    </row>
    <row r="218" spans="3:17" x14ac:dyDescent="0.25">
      <c r="C218" s="8" t="s">
        <v>219</v>
      </c>
      <c r="D218" s="9" t="s">
        <v>756</v>
      </c>
      <c r="E218" s="9" t="s">
        <v>84</v>
      </c>
      <c r="F218" s="9" t="s">
        <v>31</v>
      </c>
      <c r="G218" s="9" t="s">
        <v>36</v>
      </c>
      <c r="H218" s="9" t="s">
        <v>28</v>
      </c>
      <c r="I218" s="9" t="s">
        <v>51</v>
      </c>
      <c r="J218" s="9">
        <v>40</v>
      </c>
      <c r="K218" s="18">
        <v>39506</v>
      </c>
      <c r="L218" s="28">
        <v>155926</v>
      </c>
      <c r="M218" s="19">
        <v>0</v>
      </c>
      <c r="N218" s="9" t="s">
        <v>52</v>
      </c>
      <c r="O218" s="9" t="s">
        <v>81</v>
      </c>
      <c r="P218" s="18" t="s">
        <v>21</v>
      </c>
      <c r="Q218" s="10"/>
    </row>
    <row r="219" spans="3:17" x14ac:dyDescent="0.25">
      <c r="C219" s="8" t="s">
        <v>322</v>
      </c>
      <c r="D219" s="9" t="s">
        <v>311</v>
      </c>
      <c r="E219" s="9" t="s">
        <v>42</v>
      </c>
      <c r="F219" s="9" t="s">
        <v>15</v>
      </c>
      <c r="G219" s="9" t="s">
        <v>32</v>
      </c>
      <c r="H219" s="9" t="s">
        <v>17</v>
      </c>
      <c r="I219" s="9" t="s">
        <v>18</v>
      </c>
      <c r="J219" s="9">
        <v>28</v>
      </c>
      <c r="K219" s="18">
        <v>44078</v>
      </c>
      <c r="L219" s="28">
        <v>155905</v>
      </c>
      <c r="M219" s="19">
        <v>0</v>
      </c>
      <c r="N219" s="9" t="s">
        <v>19</v>
      </c>
      <c r="O219" s="9" t="s">
        <v>20</v>
      </c>
      <c r="P219" s="18" t="s">
        <v>21</v>
      </c>
      <c r="Q219" s="10"/>
    </row>
    <row r="220" spans="3:17" x14ac:dyDescent="0.25">
      <c r="C220" s="8" t="s">
        <v>757</v>
      </c>
      <c r="D220" s="9" t="s">
        <v>758</v>
      </c>
      <c r="E220" s="9" t="s">
        <v>14</v>
      </c>
      <c r="F220" s="9" t="s">
        <v>43</v>
      </c>
      <c r="G220" s="9" t="s">
        <v>44</v>
      </c>
      <c r="H220" s="9" t="s">
        <v>17</v>
      </c>
      <c r="I220" s="9" t="s">
        <v>18</v>
      </c>
      <c r="J220" s="9">
        <v>29</v>
      </c>
      <c r="K220" s="18">
        <v>42740</v>
      </c>
      <c r="L220" s="28">
        <v>155788</v>
      </c>
      <c r="M220" s="19">
        <v>0.37</v>
      </c>
      <c r="N220" s="9" t="s">
        <v>19</v>
      </c>
      <c r="O220" s="9" t="s">
        <v>29</v>
      </c>
      <c r="P220" s="18" t="s">
        <v>21</v>
      </c>
      <c r="Q220" s="10"/>
    </row>
    <row r="221" spans="3:17" x14ac:dyDescent="0.25">
      <c r="C221" s="8" t="s">
        <v>759</v>
      </c>
      <c r="D221" s="9" t="s">
        <v>760</v>
      </c>
      <c r="E221" s="9" t="s">
        <v>42</v>
      </c>
      <c r="F221" s="9" t="s">
        <v>15</v>
      </c>
      <c r="G221" s="9" t="s">
        <v>32</v>
      </c>
      <c r="H221" s="9" t="s">
        <v>28</v>
      </c>
      <c r="I221" s="9" t="s">
        <v>51</v>
      </c>
      <c r="J221" s="9">
        <v>46</v>
      </c>
      <c r="K221" s="18">
        <v>41294</v>
      </c>
      <c r="L221" s="28">
        <v>155351</v>
      </c>
      <c r="M221" s="19">
        <v>0</v>
      </c>
      <c r="N221" s="9" t="s">
        <v>52</v>
      </c>
      <c r="O221" s="9" t="s">
        <v>66</v>
      </c>
      <c r="P221" s="18" t="s">
        <v>21</v>
      </c>
      <c r="Q221" s="10"/>
    </row>
    <row r="222" spans="3:17" x14ac:dyDescent="0.25">
      <c r="C222" s="8" t="s">
        <v>761</v>
      </c>
      <c r="D222" s="9" t="s">
        <v>762</v>
      </c>
      <c r="E222" s="9" t="s">
        <v>49</v>
      </c>
      <c r="F222" s="9" t="s">
        <v>50</v>
      </c>
      <c r="G222" s="9" t="s">
        <v>44</v>
      </c>
      <c r="H222" s="9" t="s">
        <v>28</v>
      </c>
      <c r="I222" s="9" t="s">
        <v>51</v>
      </c>
      <c r="J222" s="9">
        <v>45</v>
      </c>
      <c r="K222" s="18">
        <v>44237</v>
      </c>
      <c r="L222" s="28">
        <v>155320</v>
      </c>
      <c r="M222" s="19">
        <v>0</v>
      </c>
      <c r="N222" s="9" t="s">
        <v>19</v>
      </c>
      <c r="O222" s="9" t="s">
        <v>39</v>
      </c>
      <c r="P222" s="18" t="s">
        <v>21</v>
      </c>
      <c r="Q222" s="10"/>
    </row>
    <row r="223" spans="3:17" x14ac:dyDescent="0.25">
      <c r="C223" s="8" t="s">
        <v>102</v>
      </c>
      <c r="D223" s="9" t="s">
        <v>763</v>
      </c>
      <c r="E223" s="9" t="s">
        <v>14</v>
      </c>
      <c r="F223" s="9" t="s">
        <v>31</v>
      </c>
      <c r="G223" s="9" t="s">
        <v>36</v>
      </c>
      <c r="H223" s="9" t="s">
        <v>17</v>
      </c>
      <c r="I223" s="9" t="s">
        <v>18</v>
      </c>
      <c r="J223" s="9">
        <v>30</v>
      </c>
      <c r="K223" s="18">
        <v>43165</v>
      </c>
      <c r="L223" s="28">
        <v>155080</v>
      </c>
      <c r="M223" s="19">
        <v>0.36</v>
      </c>
      <c r="N223" s="9" t="s">
        <v>19</v>
      </c>
      <c r="O223" s="9" t="s">
        <v>29</v>
      </c>
      <c r="P223" s="18" t="s">
        <v>21</v>
      </c>
      <c r="Q223" s="10"/>
    </row>
    <row r="224" spans="3:17" x14ac:dyDescent="0.25">
      <c r="C224" s="8" t="s">
        <v>764</v>
      </c>
      <c r="D224" s="9" t="s">
        <v>765</v>
      </c>
      <c r="E224" s="9" t="s">
        <v>82</v>
      </c>
      <c r="F224" s="9" t="s">
        <v>27</v>
      </c>
      <c r="G224" s="9" t="s">
        <v>36</v>
      </c>
      <c r="H224" s="9" t="s">
        <v>17</v>
      </c>
      <c r="I224" s="9" t="s">
        <v>24</v>
      </c>
      <c r="J224" s="9">
        <v>48</v>
      </c>
      <c r="K224" s="18">
        <v>37855</v>
      </c>
      <c r="L224" s="28">
        <v>155004</v>
      </c>
      <c r="M224" s="19">
        <v>0</v>
      </c>
      <c r="N224" s="9" t="s">
        <v>33</v>
      </c>
      <c r="O224" s="9" t="s">
        <v>60</v>
      </c>
      <c r="P224" s="18" t="s">
        <v>21</v>
      </c>
      <c r="Q224" s="10"/>
    </row>
    <row r="225" spans="3:17" x14ac:dyDescent="0.25">
      <c r="C225" s="8" t="s">
        <v>766</v>
      </c>
      <c r="D225" s="9" t="s">
        <v>767</v>
      </c>
      <c r="E225" s="9" t="s">
        <v>68</v>
      </c>
      <c r="F225" s="9" t="s">
        <v>15</v>
      </c>
      <c r="G225" s="9" t="s">
        <v>36</v>
      </c>
      <c r="H225" s="9" t="s">
        <v>17</v>
      </c>
      <c r="I225" s="9" t="s">
        <v>18</v>
      </c>
      <c r="J225" s="9">
        <v>51</v>
      </c>
      <c r="K225" s="18">
        <v>42753</v>
      </c>
      <c r="L225" s="28">
        <v>154973</v>
      </c>
      <c r="M225" s="19">
        <v>0</v>
      </c>
      <c r="N225" s="9" t="s">
        <v>19</v>
      </c>
      <c r="O225" s="9" t="s">
        <v>29</v>
      </c>
      <c r="P225" s="18" t="s">
        <v>21</v>
      </c>
      <c r="Q225" s="10"/>
    </row>
    <row r="226" spans="3:17" x14ac:dyDescent="0.25">
      <c r="C226" s="8" t="s">
        <v>768</v>
      </c>
      <c r="D226" s="9" t="s">
        <v>769</v>
      </c>
      <c r="E226" s="9" t="s">
        <v>42</v>
      </c>
      <c r="F226" s="9" t="s">
        <v>50</v>
      </c>
      <c r="G226" s="9" t="s">
        <v>32</v>
      </c>
      <c r="H226" s="9" t="s">
        <v>17</v>
      </c>
      <c r="I226" s="9" t="s">
        <v>18</v>
      </c>
      <c r="J226" s="9">
        <v>28</v>
      </c>
      <c r="K226" s="18">
        <v>44380</v>
      </c>
      <c r="L226" s="28">
        <v>154956</v>
      </c>
      <c r="M226" s="19">
        <v>0</v>
      </c>
      <c r="N226" s="9" t="s">
        <v>19</v>
      </c>
      <c r="O226" s="9" t="s">
        <v>39</v>
      </c>
      <c r="P226" s="18" t="s">
        <v>21</v>
      </c>
      <c r="Q226" s="10"/>
    </row>
    <row r="227" spans="3:17" x14ac:dyDescent="0.25">
      <c r="C227" s="8" t="s">
        <v>770</v>
      </c>
      <c r="D227" s="9" t="s">
        <v>771</v>
      </c>
      <c r="E227" s="9" t="s">
        <v>38</v>
      </c>
      <c r="F227" s="9" t="s">
        <v>27</v>
      </c>
      <c r="G227" s="9" t="s">
        <v>36</v>
      </c>
      <c r="H227" s="9" t="s">
        <v>17</v>
      </c>
      <c r="I227" s="9" t="s">
        <v>18</v>
      </c>
      <c r="J227" s="9">
        <v>36</v>
      </c>
      <c r="K227" s="18">
        <v>41789</v>
      </c>
      <c r="L227" s="28">
        <v>154941</v>
      </c>
      <c r="M227" s="19">
        <v>0</v>
      </c>
      <c r="N227" s="9" t="s">
        <v>19</v>
      </c>
      <c r="O227" s="9" t="s">
        <v>20</v>
      </c>
      <c r="P227" s="18" t="s">
        <v>21</v>
      </c>
      <c r="Q227" s="10"/>
    </row>
    <row r="228" spans="3:17" x14ac:dyDescent="0.25">
      <c r="C228" s="8" t="s">
        <v>772</v>
      </c>
      <c r="D228" s="9" t="s">
        <v>773</v>
      </c>
      <c r="E228" s="9" t="s">
        <v>49</v>
      </c>
      <c r="F228" s="9" t="s">
        <v>50</v>
      </c>
      <c r="G228" s="9" t="s">
        <v>32</v>
      </c>
      <c r="H228" s="9" t="s">
        <v>17</v>
      </c>
      <c r="I228" s="9" t="s">
        <v>24</v>
      </c>
      <c r="J228" s="9">
        <v>40</v>
      </c>
      <c r="K228" s="18">
        <v>40563</v>
      </c>
      <c r="L228" s="28">
        <v>154884</v>
      </c>
      <c r="M228" s="19">
        <v>0</v>
      </c>
      <c r="N228" s="9" t="s">
        <v>33</v>
      </c>
      <c r="O228" s="9" t="s">
        <v>34</v>
      </c>
      <c r="P228" s="18" t="s">
        <v>21</v>
      </c>
      <c r="Q228" s="10"/>
    </row>
    <row r="229" spans="3:17" x14ac:dyDescent="0.25">
      <c r="C229" s="8" t="s">
        <v>774</v>
      </c>
      <c r="D229" s="9" t="s">
        <v>775</v>
      </c>
      <c r="E229" s="9" t="s">
        <v>40</v>
      </c>
      <c r="F229" s="9" t="s">
        <v>23</v>
      </c>
      <c r="G229" s="9" t="s">
        <v>16</v>
      </c>
      <c r="H229" s="9" t="s">
        <v>17</v>
      </c>
      <c r="I229" s="9" t="s">
        <v>18</v>
      </c>
      <c r="J229" s="9">
        <v>51</v>
      </c>
      <c r="K229" s="18">
        <v>44283</v>
      </c>
      <c r="L229" s="28">
        <v>154828</v>
      </c>
      <c r="M229" s="19">
        <v>0.19</v>
      </c>
      <c r="N229" s="9" t="s">
        <v>19</v>
      </c>
      <c r="O229" s="9" t="s">
        <v>39</v>
      </c>
      <c r="P229" s="18" t="s">
        <v>21</v>
      </c>
      <c r="Q229" s="10"/>
    </row>
    <row r="230" spans="3:17" x14ac:dyDescent="0.25">
      <c r="C230" s="8" t="s">
        <v>251</v>
      </c>
      <c r="D230" s="9" t="s">
        <v>776</v>
      </c>
      <c r="E230" s="9" t="s">
        <v>97</v>
      </c>
      <c r="F230" s="9" t="s">
        <v>31</v>
      </c>
      <c r="G230" s="9" t="s">
        <v>32</v>
      </c>
      <c r="H230" s="9" t="s">
        <v>28</v>
      </c>
      <c r="I230" s="9" t="s">
        <v>24</v>
      </c>
      <c r="J230" s="9">
        <v>45</v>
      </c>
      <c r="K230" s="18">
        <v>36993</v>
      </c>
      <c r="L230" s="28">
        <v>154624</v>
      </c>
      <c r="M230" s="19">
        <v>0.15</v>
      </c>
      <c r="N230" s="9" t="s">
        <v>19</v>
      </c>
      <c r="O230" s="9" t="s">
        <v>25</v>
      </c>
      <c r="P230" s="18">
        <v>40193</v>
      </c>
      <c r="Q230" s="10"/>
    </row>
    <row r="231" spans="3:17" x14ac:dyDescent="0.25">
      <c r="C231" s="8" t="s">
        <v>777</v>
      </c>
      <c r="D231" s="9" t="s">
        <v>778</v>
      </c>
      <c r="E231" s="9" t="s">
        <v>86</v>
      </c>
      <c r="F231" s="9" t="s">
        <v>31</v>
      </c>
      <c r="G231" s="9" t="s">
        <v>16</v>
      </c>
      <c r="H231" s="9" t="s">
        <v>17</v>
      </c>
      <c r="I231" s="9" t="s">
        <v>18</v>
      </c>
      <c r="J231" s="9">
        <v>44</v>
      </c>
      <c r="K231" s="18">
        <v>40060</v>
      </c>
      <c r="L231" s="28">
        <v>154388</v>
      </c>
      <c r="M231" s="19">
        <v>0</v>
      </c>
      <c r="N231" s="9" t="s">
        <v>19</v>
      </c>
      <c r="O231" s="9" t="s">
        <v>25</v>
      </c>
      <c r="P231" s="18" t="s">
        <v>21</v>
      </c>
      <c r="Q231" s="10"/>
    </row>
    <row r="232" spans="3:17" x14ac:dyDescent="0.25">
      <c r="C232" s="8" t="s">
        <v>110</v>
      </c>
      <c r="D232" s="9" t="s">
        <v>779</v>
      </c>
      <c r="E232" s="9" t="s">
        <v>62</v>
      </c>
      <c r="F232" s="9" t="s">
        <v>15</v>
      </c>
      <c r="G232" s="9" t="s">
        <v>36</v>
      </c>
      <c r="H232" s="9" t="s">
        <v>28</v>
      </c>
      <c r="I232" s="9" t="s">
        <v>24</v>
      </c>
      <c r="J232" s="9">
        <v>64</v>
      </c>
      <c r="K232" s="18">
        <v>35996</v>
      </c>
      <c r="L232" s="28">
        <v>153961</v>
      </c>
      <c r="M232" s="19">
        <v>0.09</v>
      </c>
      <c r="N232" s="9" t="s">
        <v>33</v>
      </c>
      <c r="O232" s="9" t="s">
        <v>80</v>
      </c>
      <c r="P232" s="18" t="s">
        <v>21</v>
      </c>
      <c r="Q232" s="10"/>
    </row>
    <row r="233" spans="3:17" x14ac:dyDescent="0.25">
      <c r="C233" s="8" t="s">
        <v>780</v>
      </c>
      <c r="D233" s="9" t="s">
        <v>781</v>
      </c>
      <c r="E233" s="9" t="s">
        <v>77</v>
      </c>
      <c r="F233" s="9" t="s">
        <v>23</v>
      </c>
      <c r="G233" s="9" t="s">
        <v>16</v>
      </c>
      <c r="H233" s="9" t="s">
        <v>28</v>
      </c>
      <c r="I233" s="9" t="s">
        <v>18</v>
      </c>
      <c r="J233" s="9">
        <v>30</v>
      </c>
      <c r="K233" s="18">
        <v>42078</v>
      </c>
      <c r="L233" s="28">
        <v>153938</v>
      </c>
      <c r="M233" s="19">
        <v>0</v>
      </c>
      <c r="N233" s="9" t="s">
        <v>19</v>
      </c>
      <c r="O233" s="9" t="s">
        <v>39</v>
      </c>
      <c r="P233" s="18" t="s">
        <v>21</v>
      </c>
      <c r="Q233" s="10"/>
    </row>
    <row r="234" spans="3:17" x14ac:dyDescent="0.25">
      <c r="C234" s="8" t="s">
        <v>167</v>
      </c>
      <c r="D234" s="9" t="s">
        <v>782</v>
      </c>
      <c r="E234" s="9" t="s">
        <v>68</v>
      </c>
      <c r="F234" s="9" t="s">
        <v>65</v>
      </c>
      <c r="G234" s="9" t="s">
        <v>32</v>
      </c>
      <c r="H234" s="9" t="s">
        <v>28</v>
      </c>
      <c r="I234" s="9" t="s">
        <v>24</v>
      </c>
      <c r="J234" s="9">
        <v>28</v>
      </c>
      <c r="K234" s="18">
        <v>42867</v>
      </c>
      <c r="L234" s="28">
        <v>153767</v>
      </c>
      <c r="M234" s="19">
        <v>0</v>
      </c>
      <c r="N234" s="9" t="s">
        <v>33</v>
      </c>
      <c r="O234" s="9" t="s">
        <v>80</v>
      </c>
      <c r="P234" s="18" t="s">
        <v>21</v>
      </c>
      <c r="Q234" s="10"/>
    </row>
    <row r="235" spans="3:17" x14ac:dyDescent="0.25">
      <c r="C235" s="8" t="s">
        <v>783</v>
      </c>
      <c r="D235" s="9" t="s">
        <v>784</v>
      </c>
      <c r="E235" s="9" t="s">
        <v>14</v>
      </c>
      <c r="F235" s="9" t="s">
        <v>65</v>
      </c>
      <c r="G235" s="9" t="s">
        <v>32</v>
      </c>
      <c r="H235" s="9" t="s">
        <v>17</v>
      </c>
      <c r="I235" s="9" t="s">
        <v>51</v>
      </c>
      <c r="J235" s="9">
        <v>33</v>
      </c>
      <c r="K235" s="18">
        <v>44181</v>
      </c>
      <c r="L235" s="28">
        <v>153628</v>
      </c>
      <c r="M235" s="19">
        <v>0.4</v>
      </c>
      <c r="N235" s="9" t="s">
        <v>52</v>
      </c>
      <c r="O235" s="9" t="s">
        <v>66</v>
      </c>
      <c r="P235" s="18" t="s">
        <v>21</v>
      </c>
      <c r="Q235" s="10"/>
    </row>
    <row r="236" spans="3:17" x14ac:dyDescent="0.25">
      <c r="C236" s="8" t="s">
        <v>785</v>
      </c>
      <c r="D236" s="9" t="s">
        <v>786</v>
      </c>
      <c r="E236" s="9" t="s">
        <v>62</v>
      </c>
      <c r="F236" s="9" t="s">
        <v>15</v>
      </c>
      <c r="G236" s="9" t="s">
        <v>44</v>
      </c>
      <c r="H236" s="9" t="s">
        <v>28</v>
      </c>
      <c r="I236" s="9" t="s">
        <v>47</v>
      </c>
      <c r="J236" s="9">
        <v>51</v>
      </c>
      <c r="K236" s="18">
        <v>34746</v>
      </c>
      <c r="L236" s="28">
        <v>153492</v>
      </c>
      <c r="M236" s="19">
        <v>0.09</v>
      </c>
      <c r="N236" s="9" t="s">
        <v>19</v>
      </c>
      <c r="O236" s="9" t="s">
        <v>20</v>
      </c>
      <c r="P236" s="18" t="s">
        <v>21</v>
      </c>
      <c r="Q236" s="10"/>
    </row>
    <row r="237" spans="3:17" x14ac:dyDescent="0.25">
      <c r="C237" s="8" t="s">
        <v>787</v>
      </c>
      <c r="D237" s="9" t="s">
        <v>788</v>
      </c>
      <c r="E237" s="9" t="s">
        <v>14</v>
      </c>
      <c r="F237" s="9" t="s">
        <v>65</v>
      </c>
      <c r="G237" s="9" t="s">
        <v>36</v>
      </c>
      <c r="H237" s="9" t="s">
        <v>28</v>
      </c>
      <c r="I237" s="9" t="s">
        <v>24</v>
      </c>
      <c r="J237" s="9">
        <v>25</v>
      </c>
      <c r="K237" s="18">
        <v>44235</v>
      </c>
      <c r="L237" s="28">
        <v>153275</v>
      </c>
      <c r="M237" s="19">
        <v>0.31</v>
      </c>
      <c r="N237" s="9" t="s">
        <v>19</v>
      </c>
      <c r="O237" s="9" t="s">
        <v>45</v>
      </c>
      <c r="P237" s="18" t="s">
        <v>21</v>
      </c>
      <c r="Q237" s="10"/>
    </row>
    <row r="238" spans="3:17" x14ac:dyDescent="0.25">
      <c r="C238" s="8" t="s">
        <v>789</v>
      </c>
      <c r="D238" s="9" t="s">
        <v>790</v>
      </c>
      <c r="E238" s="9" t="s">
        <v>58</v>
      </c>
      <c r="F238" s="9" t="s">
        <v>31</v>
      </c>
      <c r="G238" s="9" t="s">
        <v>16</v>
      </c>
      <c r="H238" s="9" t="s">
        <v>17</v>
      </c>
      <c r="I238" s="9" t="s">
        <v>51</v>
      </c>
      <c r="J238" s="9">
        <v>42</v>
      </c>
      <c r="K238" s="18">
        <v>43062</v>
      </c>
      <c r="L238" s="28">
        <v>153271</v>
      </c>
      <c r="M238" s="19">
        <v>0</v>
      </c>
      <c r="N238" s="9" t="s">
        <v>19</v>
      </c>
      <c r="O238" s="9" t="s">
        <v>45</v>
      </c>
      <c r="P238" s="18" t="s">
        <v>21</v>
      </c>
      <c r="Q238" s="10"/>
    </row>
    <row r="239" spans="3:17" x14ac:dyDescent="0.25">
      <c r="C239" s="8" t="s">
        <v>205</v>
      </c>
      <c r="D239" s="9" t="s">
        <v>791</v>
      </c>
      <c r="E239" s="9" t="s">
        <v>42</v>
      </c>
      <c r="F239" s="9" t="s">
        <v>43</v>
      </c>
      <c r="G239" s="9" t="s">
        <v>16</v>
      </c>
      <c r="H239" s="9" t="s">
        <v>17</v>
      </c>
      <c r="I239" s="9" t="s">
        <v>18</v>
      </c>
      <c r="J239" s="9">
        <v>34</v>
      </c>
      <c r="K239" s="18">
        <v>41085</v>
      </c>
      <c r="L239" s="28">
        <v>153253</v>
      </c>
      <c r="M239" s="19">
        <v>0</v>
      </c>
      <c r="N239" s="9" t="s">
        <v>19</v>
      </c>
      <c r="O239" s="9" t="s">
        <v>20</v>
      </c>
      <c r="P239" s="18">
        <v>41430</v>
      </c>
      <c r="Q239" s="10"/>
    </row>
    <row r="240" spans="3:17" x14ac:dyDescent="0.25">
      <c r="C240" s="8" t="s">
        <v>792</v>
      </c>
      <c r="D240" s="9" t="s">
        <v>793</v>
      </c>
      <c r="E240" s="9" t="s">
        <v>64</v>
      </c>
      <c r="F240" s="9" t="s">
        <v>50</v>
      </c>
      <c r="G240" s="9" t="s">
        <v>16</v>
      </c>
      <c r="H240" s="9" t="s">
        <v>17</v>
      </c>
      <c r="I240" s="9" t="s">
        <v>51</v>
      </c>
      <c r="J240" s="9">
        <v>48</v>
      </c>
      <c r="K240" s="18">
        <v>41773</v>
      </c>
      <c r="L240" s="28">
        <v>152353</v>
      </c>
      <c r="M240" s="19">
        <v>0</v>
      </c>
      <c r="N240" s="9" t="s">
        <v>19</v>
      </c>
      <c r="O240" s="9" t="s">
        <v>63</v>
      </c>
      <c r="P240" s="18" t="s">
        <v>21</v>
      </c>
      <c r="Q240" s="10"/>
    </row>
    <row r="241" spans="3:17" x14ac:dyDescent="0.25">
      <c r="C241" s="8" t="s">
        <v>345</v>
      </c>
      <c r="D241" s="9" t="s">
        <v>794</v>
      </c>
      <c r="E241" s="9" t="s">
        <v>61</v>
      </c>
      <c r="F241" s="9" t="s">
        <v>65</v>
      </c>
      <c r="G241" s="9" t="s">
        <v>32</v>
      </c>
      <c r="H241" s="9" t="s">
        <v>28</v>
      </c>
      <c r="I241" s="9" t="s">
        <v>18</v>
      </c>
      <c r="J241" s="9">
        <v>33</v>
      </c>
      <c r="K241" s="18">
        <v>41315</v>
      </c>
      <c r="L241" s="28">
        <v>152239</v>
      </c>
      <c r="M241" s="19">
        <v>0.14000000000000001</v>
      </c>
      <c r="N241" s="9" t="s">
        <v>19</v>
      </c>
      <c r="O241" s="9" t="s">
        <v>29</v>
      </c>
      <c r="P241" s="18">
        <v>44029</v>
      </c>
      <c r="Q241" s="10"/>
    </row>
    <row r="242" spans="3:17" x14ac:dyDescent="0.25">
      <c r="C242" s="8" t="s">
        <v>795</v>
      </c>
      <c r="D242" s="9" t="s">
        <v>796</v>
      </c>
      <c r="E242" s="9" t="s">
        <v>22</v>
      </c>
      <c r="F242" s="9" t="s">
        <v>23</v>
      </c>
      <c r="G242" s="9" t="s">
        <v>16</v>
      </c>
      <c r="H242" s="9" t="s">
        <v>28</v>
      </c>
      <c r="I242" s="9" t="s">
        <v>24</v>
      </c>
      <c r="J242" s="9">
        <v>41</v>
      </c>
      <c r="K242" s="18">
        <v>39379</v>
      </c>
      <c r="L242" s="28">
        <v>152214</v>
      </c>
      <c r="M242" s="19">
        <v>0</v>
      </c>
      <c r="N242" s="9" t="s">
        <v>33</v>
      </c>
      <c r="O242" s="9" t="s">
        <v>60</v>
      </c>
      <c r="P242" s="18" t="s">
        <v>21</v>
      </c>
      <c r="Q242" s="10"/>
    </row>
    <row r="243" spans="3:17" x14ac:dyDescent="0.25">
      <c r="C243" s="8" t="s">
        <v>797</v>
      </c>
      <c r="D243" s="9" t="s">
        <v>798</v>
      </c>
      <c r="E243" s="9" t="s">
        <v>61</v>
      </c>
      <c r="F243" s="9" t="s">
        <v>50</v>
      </c>
      <c r="G243" s="9" t="s">
        <v>32</v>
      </c>
      <c r="H243" s="9" t="s">
        <v>28</v>
      </c>
      <c r="I243" s="9" t="s">
        <v>51</v>
      </c>
      <c r="J243" s="9">
        <v>55</v>
      </c>
      <c r="K243" s="18">
        <v>41594</v>
      </c>
      <c r="L243" s="28">
        <v>152036</v>
      </c>
      <c r="M243" s="19">
        <v>0.15</v>
      </c>
      <c r="N243" s="9" t="s">
        <v>52</v>
      </c>
      <c r="O243" s="9" t="s">
        <v>53</v>
      </c>
      <c r="P243" s="18" t="s">
        <v>21</v>
      </c>
      <c r="Q243" s="10"/>
    </row>
    <row r="244" spans="3:17" x14ac:dyDescent="0.25">
      <c r="C244" s="8" t="s">
        <v>96</v>
      </c>
      <c r="D244" s="9" t="s">
        <v>799</v>
      </c>
      <c r="E244" s="9" t="s">
        <v>58</v>
      </c>
      <c r="F244" s="9" t="s">
        <v>31</v>
      </c>
      <c r="G244" s="9" t="s">
        <v>36</v>
      </c>
      <c r="H244" s="9" t="s">
        <v>28</v>
      </c>
      <c r="I244" s="9" t="s">
        <v>51</v>
      </c>
      <c r="J244" s="9">
        <v>36</v>
      </c>
      <c r="K244" s="18">
        <v>39912</v>
      </c>
      <c r="L244" s="28">
        <v>151853</v>
      </c>
      <c r="M244" s="19">
        <v>0</v>
      </c>
      <c r="N244" s="9" t="s">
        <v>19</v>
      </c>
      <c r="O244" s="9" t="s">
        <v>63</v>
      </c>
      <c r="P244" s="18" t="s">
        <v>21</v>
      </c>
      <c r="Q244" s="10"/>
    </row>
    <row r="245" spans="3:17" x14ac:dyDescent="0.25">
      <c r="C245" s="8" t="s">
        <v>108</v>
      </c>
      <c r="D245" s="9" t="s">
        <v>800</v>
      </c>
      <c r="E245" s="9" t="s">
        <v>40</v>
      </c>
      <c r="F245" s="9" t="s">
        <v>31</v>
      </c>
      <c r="G245" s="9" t="s">
        <v>16</v>
      </c>
      <c r="H245" s="9" t="s">
        <v>28</v>
      </c>
      <c r="I245" s="9" t="s">
        <v>51</v>
      </c>
      <c r="J245" s="9">
        <v>31</v>
      </c>
      <c r="K245" s="18">
        <v>44069</v>
      </c>
      <c r="L245" s="28">
        <v>151783</v>
      </c>
      <c r="M245" s="19">
        <v>0.22</v>
      </c>
      <c r="N245" s="9" t="s">
        <v>52</v>
      </c>
      <c r="O245" s="9" t="s">
        <v>53</v>
      </c>
      <c r="P245" s="18">
        <v>44099</v>
      </c>
      <c r="Q245" s="10"/>
    </row>
    <row r="246" spans="3:17" x14ac:dyDescent="0.25">
      <c r="C246" s="8" t="s">
        <v>801</v>
      </c>
      <c r="D246" s="9" t="s">
        <v>802</v>
      </c>
      <c r="E246" s="9" t="s">
        <v>14</v>
      </c>
      <c r="F246" s="9" t="s">
        <v>27</v>
      </c>
      <c r="G246" s="9" t="s">
        <v>32</v>
      </c>
      <c r="H246" s="9" t="s">
        <v>17</v>
      </c>
      <c r="I246" s="9" t="s">
        <v>24</v>
      </c>
      <c r="J246" s="9">
        <v>53</v>
      </c>
      <c r="K246" s="18">
        <v>39568</v>
      </c>
      <c r="L246" s="28">
        <v>151703</v>
      </c>
      <c r="M246" s="19">
        <v>0.3</v>
      </c>
      <c r="N246" s="9" t="s">
        <v>19</v>
      </c>
      <c r="O246" s="9" t="s">
        <v>25</v>
      </c>
      <c r="P246" s="18" t="s">
        <v>21</v>
      </c>
      <c r="Q246" s="10"/>
    </row>
    <row r="247" spans="3:17" x14ac:dyDescent="0.25">
      <c r="C247" s="8" t="s">
        <v>803</v>
      </c>
      <c r="D247" s="9" t="s">
        <v>804</v>
      </c>
      <c r="E247" s="9" t="s">
        <v>62</v>
      </c>
      <c r="F247" s="9" t="s">
        <v>50</v>
      </c>
      <c r="G247" s="9" t="s">
        <v>44</v>
      </c>
      <c r="H247" s="9" t="s">
        <v>28</v>
      </c>
      <c r="I247" s="9" t="s">
        <v>18</v>
      </c>
      <c r="J247" s="9">
        <v>43</v>
      </c>
      <c r="K247" s="18">
        <v>38748</v>
      </c>
      <c r="L247" s="28">
        <v>151556</v>
      </c>
      <c r="M247" s="19">
        <v>7.0000000000000007E-2</v>
      </c>
      <c r="N247" s="9" t="s">
        <v>19</v>
      </c>
      <c r="O247" s="9" t="s">
        <v>63</v>
      </c>
      <c r="P247" s="18" t="s">
        <v>21</v>
      </c>
      <c r="Q247" s="10"/>
    </row>
    <row r="248" spans="3:17" x14ac:dyDescent="0.25">
      <c r="C248" s="8" t="s">
        <v>805</v>
      </c>
      <c r="D248" s="9" t="s">
        <v>806</v>
      </c>
      <c r="E248" s="9" t="s">
        <v>61</v>
      </c>
      <c r="F248" s="9" t="s">
        <v>15</v>
      </c>
      <c r="G248" s="9" t="s">
        <v>36</v>
      </c>
      <c r="H248" s="9" t="s">
        <v>17</v>
      </c>
      <c r="I248" s="9" t="s">
        <v>51</v>
      </c>
      <c r="J248" s="9">
        <v>37</v>
      </c>
      <c r="K248" s="18">
        <v>41329</v>
      </c>
      <c r="L248" s="28">
        <v>151413</v>
      </c>
      <c r="M248" s="19">
        <v>0.11</v>
      </c>
      <c r="N248" s="9" t="s">
        <v>52</v>
      </c>
      <c r="O248" s="9" t="s">
        <v>66</v>
      </c>
      <c r="P248" s="18" t="s">
        <v>21</v>
      </c>
      <c r="Q248" s="10"/>
    </row>
    <row r="249" spans="3:17" x14ac:dyDescent="0.25">
      <c r="C249" s="8" t="s">
        <v>807</v>
      </c>
      <c r="D249" s="9" t="s">
        <v>808</v>
      </c>
      <c r="E249" s="9" t="s">
        <v>62</v>
      </c>
      <c r="F249" s="9" t="s">
        <v>43</v>
      </c>
      <c r="G249" s="9" t="s">
        <v>36</v>
      </c>
      <c r="H249" s="9" t="s">
        <v>28</v>
      </c>
      <c r="I249" s="9" t="s">
        <v>18</v>
      </c>
      <c r="J249" s="9">
        <v>38</v>
      </c>
      <c r="K249" s="18">
        <v>39544</v>
      </c>
      <c r="L249" s="28">
        <v>151246</v>
      </c>
      <c r="M249" s="19">
        <v>0.06</v>
      </c>
      <c r="N249" s="9" t="s">
        <v>19</v>
      </c>
      <c r="O249" s="9" t="s">
        <v>29</v>
      </c>
      <c r="P249" s="18" t="s">
        <v>21</v>
      </c>
      <c r="Q249" s="10"/>
    </row>
    <row r="250" spans="3:17" x14ac:dyDescent="0.25">
      <c r="C250" s="8" t="s">
        <v>809</v>
      </c>
      <c r="D250" s="9" t="s">
        <v>810</v>
      </c>
      <c r="E250" s="9" t="s">
        <v>61</v>
      </c>
      <c r="F250" s="9" t="s">
        <v>65</v>
      </c>
      <c r="G250" s="9" t="s">
        <v>36</v>
      </c>
      <c r="H250" s="9" t="s">
        <v>17</v>
      </c>
      <c r="I250" s="9" t="s">
        <v>24</v>
      </c>
      <c r="J250" s="9">
        <v>49</v>
      </c>
      <c r="K250" s="18">
        <v>36983</v>
      </c>
      <c r="L250" s="28">
        <v>151108</v>
      </c>
      <c r="M250" s="19">
        <v>0.12</v>
      </c>
      <c r="N250" s="9" t="s">
        <v>33</v>
      </c>
      <c r="O250" s="9" t="s">
        <v>74</v>
      </c>
      <c r="P250" s="18" t="s">
        <v>21</v>
      </c>
      <c r="Q250" s="10"/>
    </row>
    <row r="251" spans="3:17" x14ac:dyDescent="0.25">
      <c r="C251" s="8" t="s">
        <v>811</v>
      </c>
      <c r="D251" s="9" t="s">
        <v>812</v>
      </c>
      <c r="E251" s="9" t="s">
        <v>40</v>
      </c>
      <c r="F251" s="9" t="s">
        <v>50</v>
      </c>
      <c r="G251" s="9" t="s">
        <v>16</v>
      </c>
      <c r="H251" s="9" t="s">
        <v>17</v>
      </c>
      <c r="I251" s="9" t="s">
        <v>24</v>
      </c>
      <c r="J251" s="9">
        <v>45</v>
      </c>
      <c r="K251" s="18">
        <v>37316</v>
      </c>
      <c r="L251" s="28">
        <v>151027</v>
      </c>
      <c r="M251" s="19">
        <v>0.16</v>
      </c>
      <c r="N251" s="9" t="s">
        <v>19</v>
      </c>
      <c r="O251" s="9" t="s">
        <v>63</v>
      </c>
      <c r="P251" s="18" t="s">
        <v>21</v>
      </c>
      <c r="Q251" s="10"/>
    </row>
    <row r="252" spans="3:17" x14ac:dyDescent="0.25">
      <c r="C252" s="8" t="s">
        <v>813</v>
      </c>
      <c r="D252" s="9" t="s">
        <v>814</v>
      </c>
      <c r="E252" s="9" t="s">
        <v>14</v>
      </c>
      <c r="F252" s="9" t="s">
        <v>15</v>
      </c>
      <c r="G252" s="9" t="s">
        <v>32</v>
      </c>
      <c r="H252" s="9" t="s">
        <v>28</v>
      </c>
      <c r="I252" s="9" t="s">
        <v>51</v>
      </c>
      <c r="J252" s="9">
        <v>50</v>
      </c>
      <c r="K252" s="18">
        <v>38004</v>
      </c>
      <c r="L252" s="28">
        <v>150855</v>
      </c>
      <c r="M252" s="19">
        <v>0.35</v>
      </c>
      <c r="N252" s="9" t="s">
        <v>52</v>
      </c>
      <c r="O252" s="9" t="s">
        <v>66</v>
      </c>
      <c r="P252" s="18" t="s">
        <v>21</v>
      </c>
      <c r="Q252" s="10"/>
    </row>
    <row r="253" spans="3:17" x14ac:dyDescent="0.25">
      <c r="C253" s="8" t="s">
        <v>815</v>
      </c>
      <c r="D253" s="9" t="s">
        <v>816</v>
      </c>
      <c r="E253" s="9" t="s">
        <v>40</v>
      </c>
      <c r="F253" s="9" t="s">
        <v>31</v>
      </c>
      <c r="G253" s="9" t="s">
        <v>44</v>
      </c>
      <c r="H253" s="9" t="s">
        <v>28</v>
      </c>
      <c r="I253" s="9" t="s">
        <v>51</v>
      </c>
      <c r="J253" s="9">
        <v>64</v>
      </c>
      <c r="K253" s="18">
        <v>42972</v>
      </c>
      <c r="L253" s="28">
        <v>150758</v>
      </c>
      <c r="M253" s="19">
        <v>0.18</v>
      </c>
      <c r="N253" s="9" t="s">
        <v>52</v>
      </c>
      <c r="O253" s="9" t="s">
        <v>81</v>
      </c>
      <c r="P253" s="18" t="s">
        <v>21</v>
      </c>
      <c r="Q253" s="10"/>
    </row>
    <row r="254" spans="3:17" x14ac:dyDescent="0.25">
      <c r="C254" s="8" t="s">
        <v>817</v>
      </c>
      <c r="D254" s="9" t="s">
        <v>818</v>
      </c>
      <c r="E254" s="9" t="s">
        <v>61</v>
      </c>
      <c r="F254" s="9" t="s">
        <v>65</v>
      </c>
      <c r="G254" s="9" t="s">
        <v>36</v>
      </c>
      <c r="H254" s="9" t="s">
        <v>17</v>
      </c>
      <c r="I254" s="9" t="s">
        <v>18</v>
      </c>
      <c r="J254" s="9">
        <v>55</v>
      </c>
      <c r="K254" s="18">
        <v>40552</v>
      </c>
      <c r="L254" s="28">
        <v>150699</v>
      </c>
      <c r="M254" s="19">
        <v>0.1</v>
      </c>
      <c r="N254" s="9" t="s">
        <v>19</v>
      </c>
      <c r="O254" s="9" t="s">
        <v>45</v>
      </c>
      <c r="P254" s="18" t="s">
        <v>21</v>
      </c>
      <c r="Q254" s="10"/>
    </row>
    <row r="255" spans="3:17" x14ac:dyDescent="0.25">
      <c r="C255" s="8" t="s">
        <v>819</v>
      </c>
      <c r="D255" s="9" t="s">
        <v>820</v>
      </c>
      <c r="E255" s="9" t="s">
        <v>97</v>
      </c>
      <c r="F255" s="9" t="s">
        <v>31</v>
      </c>
      <c r="G255" s="9" t="s">
        <v>44</v>
      </c>
      <c r="H255" s="9" t="s">
        <v>17</v>
      </c>
      <c r="I255" s="9" t="s">
        <v>51</v>
      </c>
      <c r="J255" s="9">
        <v>45</v>
      </c>
      <c r="K255" s="18">
        <v>41712</v>
      </c>
      <c r="L255" s="28">
        <v>150666</v>
      </c>
      <c r="M255" s="19">
        <v>0.11</v>
      </c>
      <c r="N255" s="9" t="s">
        <v>52</v>
      </c>
      <c r="O255" s="9" t="s">
        <v>66</v>
      </c>
      <c r="P255" s="18" t="s">
        <v>21</v>
      </c>
      <c r="Q255" s="10"/>
    </row>
    <row r="256" spans="3:17" x14ac:dyDescent="0.25">
      <c r="C256" s="8" t="s">
        <v>157</v>
      </c>
      <c r="D256" s="9" t="s">
        <v>821</v>
      </c>
      <c r="E256" s="9" t="s">
        <v>26</v>
      </c>
      <c r="F256" s="9" t="s">
        <v>27</v>
      </c>
      <c r="G256" s="9" t="s">
        <v>32</v>
      </c>
      <c r="H256" s="9" t="s">
        <v>17</v>
      </c>
      <c r="I256" s="9" t="s">
        <v>47</v>
      </c>
      <c r="J256" s="9">
        <v>39</v>
      </c>
      <c r="K256" s="18">
        <v>43229</v>
      </c>
      <c r="L256" s="28">
        <v>150577</v>
      </c>
      <c r="M256" s="19">
        <v>0</v>
      </c>
      <c r="N256" s="9" t="s">
        <v>19</v>
      </c>
      <c r="O256" s="9" t="s">
        <v>45</v>
      </c>
      <c r="P256" s="18" t="s">
        <v>21</v>
      </c>
      <c r="Q256" s="10"/>
    </row>
    <row r="257" spans="3:17" x14ac:dyDescent="0.25">
      <c r="C257" s="8" t="s">
        <v>822</v>
      </c>
      <c r="D257" s="9" t="s">
        <v>823</v>
      </c>
      <c r="E257" s="9" t="s">
        <v>82</v>
      </c>
      <c r="F257" s="9" t="s">
        <v>27</v>
      </c>
      <c r="G257" s="9" t="s">
        <v>44</v>
      </c>
      <c r="H257" s="9" t="s">
        <v>17</v>
      </c>
      <c r="I257" s="9" t="s">
        <v>24</v>
      </c>
      <c r="J257" s="9">
        <v>40</v>
      </c>
      <c r="K257" s="18">
        <v>41451</v>
      </c>
      <c r="L257" s="28">
        <v>150555</v>
      </c>
      <c r="M257" s="19">
        <v>0</v>
      </c>
      <c r="N257" s="9" t="s">
        <v>19</v>
      </c>
      <c r="O257" s="9" t="s">
        <v>63</v>
      </c>
      <c r="P257" s="18" t="s">
        <v>21</v>
      </c>
      <c r="Q257" s="10"/>
    </row>
    <row r="258" spans="3:17" x14ac:dyDescent="0.25">
      <c r="C258" s="8" t="s">
        <v>824</v>
      </c>
      <c r="D258" s="9" t="s">
        <v>825</v>
      </c>
      <c r="E258" s="9" t="s">
        <v>77</v>
      </c>
      <c r="F258" s="9" t="s">
        <v>23</v>
      </c>
      <c r="G258" s="9" t="s">
        <v>36</v>
      </c>
      <c r="H258" s="9" t="s">
        <v>28</v>
      </c>
      <c r="I258" s="9" t="s">
        <v>51</v>
      </c>
      <c r="J258" s="9">
        <v>48</v>
      </c>
      <c r="K258" s="18">
        <v>38454</v>
      </c>
      <c r="L258" s="28">
        <v>150399</v>
      </c>
      <c r="M258" s="19">
        <v>0</v>
      </c>
      <c r="N258" s="9" t="s">
        <v>52</v>
      </c>
      <c r="O258" s="9" t="s">
        <v>81</v>
      </c>
      <c r="P258" s="18" t="s">
        <v>21</v>
      </c>
      <c r="Q258" s="10"/>
    </row>
    <row r="259" spans="3:17" x14ac:dyDescent="0.25">
      <c r="C259" s="8" t="s">
        <v>826</v>
      </c>
      <c r="D259" s="9" t="s">
        <v>827</v>
      </c>
      <c r="E259" s="9" t="s">
        <v>58</v>
      </c>
      <c r="F259" s="9" t="s">
        <v>31</v>
      </c>
      <c r="G259" s="9" t="s">
        <v>32</v>
      </c>
      <c r="H259" s="9" t="s">
        <v>28</v>
      </c>
      <c r="I259" s="9" t="s">
        <v>51</v>
      </c>
      <c r="J259" s="9">
        <v>64</v>
      </c>
      <c r="K259" s="18">
        <v>33875</v>
      </c>
      <c r="L259" s="28">
        <v>150034</v>
      </c>
      <c r="M259" s="19">
        <v>0</v>
      </c>
      <c r="N259" s="9" t="s">
        <v>19</v>
      </c>
      <c r="O259" s="9" t="s">
        <v>25</v>
      </c>
      <c r="P259" s="18" t="s">
        <v>21</v>
      </c>
      <c r="Q259" s="10"/>
    </row>
    <row r="260" spans="3:17" x14ac:dyDescent="0.25">
      <c r="C260" s="8" t="s">
        <v>828</v>
      </c>
      <c r="D260" s="9" t="s">
        <v>829</v>
      </c>
      <c r="E260" s="9" t="s">
        <v>40</v>
      </c>
      <c r="F260" s="9" t="s">
        <v>23</v>
      </c>
      <c r="G260" s="9" t="s">
        <v>44</v>
      </c>
      <c r="H260" s="9" t="s">
        <v>17</v>
      </c>
      <c r="I260" s="9" t="s">
        <v>51</v>
      </c>
      <c r="J260" s="9">
        <v>65</v>
      </c>
      <c r="K260" s="18">
        <v>38130</v>
      </c>
      <c r="L260" s="28">
        <v>149761</v>
      </c>
      <c r="M260" s="19">
        <v>0.2</v>
      </c>
      <c r="N260" s="9" t="s">
        <v>19</v>
      </c>
      <c r="O260" s="9" t="s">
        <v>39</v>
      </c>
      <c r="P260" s="18" t="s">
        <v>21</v>
      </c>
      <c r="Q260" s="10"/>
    </row>
    <row r="261" spans="3:17" x14ac:dyDescent="0.25">
      <c r="C261" s="8" t="s">
        <v>354</v>
      </c>
      <c r="D261" s="9" t="s">
        <v>830</v>
      </c>
      <c r="E261" s="9" t="s">
        <v>76</v>
      </c>
      <c r="F261" s="9" t="s">
        <v>27</v>
      </c>
      <c r="G261" s="9" t="s">
        <v>16</v>
      </c>
      <c r="H261" s="9" t="s">
        <v>28</v>
      </c>
      <c r="I261" s="9" t="s">
        <v>24</v>
      </c>
      <c r="J261" s="9">
        <v>43</v>
      </c>
      <c r="K261" s="18">
        <v>43224</v>
      </c>
      <c r="L261" s="28">
        <v>149712</v>
      </c>
      <c r="M261" s="19">
        <v>0</v>
      </c>
      <c r="N261" s="9" t="s">
        <v>33</v>
      </c>
      <c r="O261" s="9" t="s">
        <v>60</v>
      </c>
      <c r="P261" s="18" t="s">
        <v>21</v>
      </c>
      <c r="Q261" s="10"/>
    </row>
    <row r="262" spans="3:17" x14ac:dyDescent="0.25">
      <c r="C262" s="8" t="s">
        <v>113</v>
      </c>
      <c r="D262" s="9" t="s">
        <v>831</v>
      </c>
      <c r="E262" s="9" t="s">
        <v>58</v>
      </c>
      <c r="F262" s="9" t="s">
        <v>31</v>
      </c>
      <c r="G262" s="9" t="s">
        <v>32</v>
      </c>
      <c r="H262" s="9" t="s">
        <v>28</v>
      </c>
      <c r="I262" s="9" t="s">
        <v>18</v>
      </c>
      <c r="J262" s="9">
        <v>50</v>
      </c>
      <c r="K262" s="18">
        <v>43447</v>
      </c>
      <c r="L262" s="28">
        <v>149537</v>
      </c>
      <c r="M262" s="19">
        <v>0</v>
      </c>
      <c r="N262" s="9" t="s">
        <v>19</v>
      </c>
      <c r="O262" s="9" t="s">
        <v>29</v>
      </c>
      <c r="P262" s="18" t="s">
        <v>21</v>
      </c>
      <c r="Q262" s="10"/>
    </row>
    <row r="263" spans="3:17" x14ac:dyDescent="0.25">
      <c r="C263" s="8" t="s">
        <v>832</v>
      </c>
      <c r="D263" s="9" t="s">
        <v>833</v>
      </c>
      <c r="E263" s="9" t="s">
        <v>14</v>
      </c>
      <c r="F263" s="9" t="s">
        <v>15</v>
      </c>
      <c r="G263" s="9" t="s">
        <v>32</v>
      </c>
      <c r="H263" s="9" t="s">
        <v>17</v>
      </c>
      <c r="I263" s="9" t="s">
        <v>51</v>
      </c>
      <c r="J263" s="9">
        <v>27</v>
      </c>
      <c r="K263" s="18">
        <v>44545</v>
      </c>
      <c r="L263" s="28">
        <v>149417</v>
      </c>
      <c r="M263" s="19">
        <v>0.33</v>
      </c>
      <c r="N263" s="9" t="s">
        <v>52</v>
      </c>
      <c r="O263" s="9" t="s">
        <v>53</v>
      </c>
      <c r="P263" s="18" t="s">
        <v>21</v>
      </c>
      <c r="Q263" s="10"/>
    </row>
    <row r="264" spans="3:17" x14ac:dyDescent="0.25">
      <c r="C264" s="8" t="s">
        <v>138</v>
      </c>
      <c r="D264" s="9" t="s">
        <v>834</v>
      </c>
      <c r="E264" s="9" t="s">
        <v>61</v>
      </c>
      <c r="F264" s="9" t="s">
        <v>23</v>
      </c>
      <c r="G264" s="9" t="s">
        <v>36</v>
      </c>
      <c r="H264" s="9" t="s">
        <v>17</v>
      </c>
      <c r="I264" s="9" t="s">
        <v>47</v>
      </c>
      <c r="J264" s="9">
        <v>55</v>
      </c>
      <c r="K264" s="18">
        <v>38301</v>
      </c>
      <c r="L264" s="28">
        <v>148991</v>
      </c>
      <c r="M264" s="19">
        <v>0.14000000000000001</v>
      </c>
      <c r="N264" s="9" t="s">
        <v>19</v>
      </c>
      <c r="O264" s="9" t="s">
        <v>20</v>
      </c>
      <c r="P264" s="18" t="s">
        <v>21</v>
      </c>
      <c r="Q264" s="10"/>
    </row>
    <row r="265" spans="3:17" x14ac:dyDescent="0.25">
      <c r="C265" s="8" t="s">
        <v>319</v>
      </c>
      <c r="D265" s="9" t="s">
        <v>835</v>
      </c>
      <c r="E265" s="9" t="s">
        <v>83</v>
      </c>
      <c r="F265" s="9" t="s">
        <v>23</v>
      </c>
      <c r="G265" s="9" t="s">
        <v>36</v>
      </c>
      <c r="H265" s="9" t="s">
        <v>28</v>
      </c>
      <c r="I265" s="9" t="s">
        <v>47</v>
      </c>
      <c r="J265" s="9">
        <v>41</v>
      </c>
      <c r="K265" s="18">
        <v>38219</v>
      </c>
      <c r="L265" s="28">
        <v>148485</v>
      </c>
      <c r="M265" s="19">
        <v>0</v>
      </c>
      <c r="N265" s="9" t="s">
        <v>19</v>
      </c>
      <c r="O265" s="9" t="s">
        <v>25</v>
      </c>
      <c r="P265" s="18">
        <v>39616</v>
      </c>
      <c r="Q265" s="10"/>
    </row>
    <row r="266" spans="3:17" x14ac:dyDescent="0.25">
      <c r="C266" s="8" t="s">
        <v>836</v>
      </c>
      <c r="D266" s="9" t="s">
        <v>837</v>
      </c>
      <c r="E266" s="9" t="s">
        <v>14</v>
      </c>
      <c r="F266" s="9" t="s">
        <v>23</v>
      </c>
      <c r="G266" s="9" t="s">
        <v>16</v>
      </c>
      <c r="H266" s="9" t="s">
        <v>17</v>
      </c>
      <c r="I266" s="9" t="s">
        <v>47</v>
      </c>
      <c r="J266" s="9">
        <v>34</v>
      </c>
      <c r="K266" s="18">
        <v>43673</v>
      </c>
      <c r="L266" s="28">
        <v>148321</v>
      </c>
      <c r="M266" s="19">
        <v>0.38</v>
      </c>
      <c r="N266" s="9" t="s">
        <v>19</v>
      </c>
      <c r="O266" s="9" t="s">
        <v>25</v>
      </c>
      <c r="P266" s="18" t="s">
        <v>21</v>
      </c>
      <c r="Q266" s="10"/>
    </row>
    <row r="267" spans="3:17" x14ac:dyDescent="0.25">
      <c r="C267" s="8" t="s">
        <v>838</v>
      </c>
      <c r="D267" s="9" t="s">
        <v>839</v>
      </c>
      <c r="E267" s="9" t="s">
        <v>40</v>
      </c>
      <c r="F267" s="9" t="s">
        <v>27</v>
      </c>
      <c r="G267" s="9" t="s">
        <v>44</v>
      </c>
      <c r="H267" s="9" t="s">
        <v>17</v>
      </c>
      <c r="I267" s="9" t="s">
        <v>24</v>
      </c>
      <c r="J267" s="9">
        <v>47</v>
      </c>
      <c r="K267" s="18">
        <v>41208</v>
      </c>
      <c r="L267" s="28">
        <v>148035</v>
      </c>
      <c r="M267" s="19">
        <v>0.3</v>
      </c>
      <c r="N267" s="9" t="s">
        <v>19</v>
      </c>
      <c r="O267" s="9" t="s">
        <v>63</v>
      </c>
      <c r="P267" s="18" t="s">
        <v>21</v>
      </c>
      <c r="Q267" s="10"/>
    </row>
    <row r="268" spans="3:17" x14ac:dyDescent="0.25">
      <c r="C268" s="8" t="s">
        <v>840</v>
      </c>
      <c r="D268" s="9" t="s">
        <v>841</v>
      </c>
      <c r="E268" s="9" t="s">
        <v>14</v>
      </c>
      <c r="F268" s="9" t="s">
        <v>27</v>
      </c>
      <c r="G268" s="9" t="s">
        <v>44</v>
      </c>
      <c r="H268" s="9" t="s">
        <v>17</v>
      </c>
      <c r="I268" s="9" t="s">
        <v>51</v>
      </c>
      <c r="J268" s="9">
        <v>32</v>
      </c>
      <c r="K268" s="18">
        <v>44034</v>
      </c>
      <c r="L268" s="28">
        <v>147966</v>
      </c>
      <c r="M268" s="19">
        <v>0.31</v>
      </c>
      <c r="N268" s="9" t="s">
        <v>19</v>
      </c>
      <c r="O268" s="9" t="s">
        <v>20</v>
      </c>
      <c r="P268" s="18" t="s">
        <v>21</v>
      </c>
      <c r="Q268" s="10"/>
    </row>
    <row r="269" spans="3:17" x14ac:dyDescent="0.25">
      <c r="C269" s="8" t="s">
        <v>842</v>
      </c>
      <c r="D269" s="9" t="s">
        <v>843</v>
      </c>
      <c r="E269" s="9" t="s">
        <v>61</v>
      </c>
      <c r="F269" s="9" t="s">
        <v>27</v>
      </c>
      <c r="G269" s="9" t="s">
        <v>36</v>
      </c>
      <c r="H269" s="9" t="s">
        <v>17</v>
      </c>
      <c r="I269" s="9" t="s">
        <v>24</v>
      </c>
      <c r="J269" s="9">
        <v>39</v>
      </c>
      <c r="K269" s="18">
        <v>42819</v>
      </c>
      <c r="L269" s="28">
        <v>147752</v>
      </c>
      <c r="M269" s="19">
        <v>0.14000000000000001</v>
      </c>
      <c r="N269" s="9" t="s">
        <v>19</v>
      </c>
      <c r="O269" s="9" t="s">
        <v>39</v>
      </c>
      <c r="P269" s="18" t="s">
        <v>21</v>
      </c>
      <c r="Q269" s="10"/>
    </row>
    <row r="270" spans="3:17" x14ac:dyDescent="0.25">
      <c r="C270" s="8" t="s">
        <v>844</v>
      </c>
      <c r="D270" s="9" t="s">
        <v>845</v>
      </c>
      <c r="E270" s="9" t="s">
        <v>42</v>
      </c>
      <c r="F270" s="9" t="s">
        <v>50</v>
      </c>
      <c r="G270" s="9" t="s">
        <v>44</v>
      </c>
      <c r="H270" s="9" t="s">
        <v>17</v>
      </c>
      <c r="I270" s="9" t="s">
        <v>18</v>
      </c>
      <c r="J270" s="9">
        <v>26</v>
      </c>
      <c r="K270" s="18">
        <v>43752</v>
      </c>
      <c r="L270" s="28">
        <v>146961</v>
      </c>
      <c r="M270" s="19">
        <v>0</v>
      </c>
      <c r="N270" s="9" t="s">
        <v>19</v>
      </c>
      <c r="O270" s="9" t="s">
        <v>39</v>
      </c>
      <c r="P270" s="18" t="s">
        <v>21</v>
      </c>
      <c r="Q270" s="10"/>
    </row>
    <row r="271" spans="3:17" x14ac:dyDescent="0.25">
      <c r="C271" s="8" t="s">
        <v>846</v>
      </c>
      <c r="D271" s="9" t="s">
        <v>847</v>
      </c>
      <c r="E271" s="9" t="s">
        <v>86</v>
      </c>
      <c r="F271" s="9" t="s">
        <v>31</v>
      </c>
      <c r="G271" s="9" t="s">
        <v>36</v>
      </c>
      <c r="H271" s="9" t="s">
        <v>28</v>
      </c>
      <c r="I271" s="9" t="s">
        <v>47</v>
      </c>
      <c r="J271" s="9">
        <v>40</v>
      </c>
      <c r="K271" s="18">
        <v>38540</v>
      </c>
      <c r="L271" s="28">
        <v>146742</v>
      </c>
      <c r="M271" s="19">
        <v>0</v>
      </c>
      <c r="N271" s="9" t="s">
        <v>19</v>
      </c>
      <c r="O271" s="9" t="s">
        <v>63</v>
      </c>
      <c r="P271" s="18" t="s">
        <v>21</v>
      </c>
      <c r="Q271" s="10"/>
    </row>
    <row r="272" spans="3:17" x14ac:dyDescent="0.25">
      <c r="C272" s="8" t="s">
        <v>539</v>
      </c>
      <c r="D272" s="9" t="s">
        <v>848</v>
      </c>
      <c r="E272" s="9" t="s">
        <v>56</v>
      </c>
      <c r="F272" s="9" t="s">
        <v>27</v>
      </c>
      <c r="G272" s="9" t="s">
        <v>36</v>
      </c>
      <c r="H272" s="9" t="s">
        <v>17</v>
      </c>
      <c r="I272" s="9" t="s">
        <v>51</v>
      </c>
      <c r="J272" s="9">
        <v>32</v>
      </c>
      <c r="K272" s="18">
        <v>43010</v>
      </c>
      <c r="L272" s="28">
        <v>146140</v>
      </c>
      <c r="M272" s="19">
        <v>0.09</v>
      </c>
      <c r="N272" s="9" t="s">
        <v>52</v>
      </c>
      <c r="O272" s="9" t="s">
        <v>66</v>
      </c>
      <c r="P272" s="18" t="s">
        <v>21</v>
      </c>
      <c r="Q272" s="10"/>
    </row>
    <row r="273" spans="3:17" x14ac:dyDescent="0.25">
      <c r="C273" s="8" t="s">
        <v>211</v>
      </c>
      <c r="D273" s="9" t="s">
        <v>849</v>
      </c>
      <c r="E273" s="9" t="s">
        <v>40</v>
      </c>
      <c r="F273" s="9" t="s">
        <v>65</v>
      </c>
      <c r="G273" s="9" t="s">
        <v>16</v>
      </c>
      <c r="H273" s="9" t="s">
        <v>17</v>
      </c>
      <c r="I273" s="9" t="s">
        <v>24</v>
      </c>
      <c r="J273" s="9">
        <v>58</v>
      </c>
      <c r="K273" s="18">
        <v>37755</v>
      </c>
      <c r="L273" s="28">
        <v>146140</v>
      </c>
      <c r="M273" s="19">
        <v>0.28999999999999998</v>
      </c>
      <c r="N273" s="9" t="s">
        <v>19</v>
      </c>
      <c r="O273" s="9" t="s">
        <v>29</v>
      </c>
      <c r="P273" s="18" t="s">
        <v>21</v>
      </c>
      <c r="Q273" s="10"/>
    </row>
    <row r="274" spans="3:17" x14ac:dyDescent="0.25">
      <c r="C274" s="8" t="s">
        <v>299</v>
      </c>
      <c r="D274" s="9" t="s">
        <v>850</v>
      </c>
      <c r="E274" s="9" t="s">
        <v>129</v>
      </c>
      <c r="F274" s="9" t="s">
        <v>31</v>
      </c>
      <c r="G274" s="9" t="s">
        <v>16</v>
      </c>
      <c r="H274" s="9" t="s">
        <v>17</v>
      </c>
      <c r="I274" s="9" t="s">
        <v>18</v>
      </c>
      <c r="J274" s="9">
        <v>58</v>
      </c>
      <c r="K274" s="18">
        <v>34999</v>
      </c>
      <c r="L274" s="28">
        <v>145846</v>
      </c>
      <c r="M274" s="19">
        <v>0</v>
      </c>
      <c r="N274" s="9" t="s">
        <v>19</v>
      </c>
      <c r="O274" s="9" t="s">
        <v>29</v>
      </c>
      <c r="P274" s="18" t="s">
        <v>21</v>
      </c>
      <c r="Q274" s="10"/>
    </row>
    <row r="275" spans="3:17" x14ac:dyDescent="0.25">
      <c r="C275" s="8" t="s">
        <v>263</v>
      </c>
      <c r="D275" s="9" t="s">
        <v>851</v>
      </c>
      <c r="E275" s="9" t="s">
        <v>14</v>
      </c>
      <c r="F275" s="9" t="s">
        <v>50</v>
      </c>
      <c r="G275" s="9" t="s">
        <v>16</v>
      </c>
      <c r="H275" s="9" t="s">
        <v>17</v>
      </c>
      <c r="I275" s="9" t="s">
        <v>51</v>
      </c>
      <c r="J275" s="9">
        <v>42</v>
      </c>
      <c r="K275" s="18">
        <v>41528</v>
      </c>
      <c r="L275" s="28">
        <v>145093</v>
      </c>
      <c r="M275" s="19">
        <v>0.3</v>
      </c>
      <c r="N275" s="9" t="s">
        <v>19</v>
      </c>
      <c r="O275" s="9" t="s">
        <v>29</v>
      </c>
      <c r="P275" s="18" t="s">
        <v>21</v>
      </c>
      <c r="Q275" s="10"/>
    </row>
    <row r="276" spans="3:17" x14ac:dyDescent="0.25">
      <c r="C276" s="8" t="s">
        <v>852</v>
      </c>
      <c r="D276" s="9" t="s">
        <v>853</v>
      </c>
      <c r="E276" s="9" t="s">
        <v>22</v>
      </c>
      <c r="F276" s="9" t="s">
        <v>23</v>
      </c>
      <c r="G276" s="9" t="s">
        <v>44</v>
      </c>
      <c r="H276" s="9" t="s">
        <v>28</v>
      </c>
      <c r="I276" s="9" t="s">
        <v>18</v>
      </c>
      <c r="J276" s="9">
        <v>26</v>
      </c>
      <c r="K276" s="18">
        <v>44267</v>
      </c>
      <c r="L276" s="28">
        <v>144986</v>
      </c>
      <c r="M276" s="19">
        <v>0</v>
      </c>
      <c r="N276" s="9" t="s">
        <v>19</v>
      </c>
      <c r="O276" s="9" t="s">
        <v>63</v>
      </c>
      <c r="P276" s="18" t="s">
        <v>21</v>
      </c>
      <c r="Q276" s="10"/>
    </row>
    <row r="277" spans="3:17" x14ac:dyDescent="0.25">
      <c r="C277" s="8" t="s">
        <v>854</v>
      </c>
      <c r="D277" s="9" t="s">
        <v>855</v>
      </c>
      <c r="E277" s="9" t="s">
        <v>42</v>
      </c>
      <c r="F277" s="9" t="s">
        <v>65</v>
      </c>
      <c r="G277" s="9" t="s">
        <v>36</v>
      </c>
      <c r="H277" s="9" t="s">
        <v>28</v>
      </c>
      <c r="I277" s="9" t="s">
        <v>51</v>
      </c>
      <c r="J277" s="9">
        <v>38</v>
      </c>
      <c r="K277" s="18">
        <v>39634</v>
      </c>
      <c r="L277" s="28">
        <v>144754</v>
      </c>
      <c r="M277" s="19">
        <v>0</v>
      </c>
      <c r="N277" s="9" t="s">
        <v>52</v>
      </c>
      <c r="O277" s="9" t="s">
        <v>53</v>
      </c>
      <c r="P277" s="18" t="s">
        <v>21</v>
      </c>
      <c r="Q277" s="10"/>
    </row>
    <row r="278" spans="3:17" x14ac:dyDescent="0.25">
      <c r="C278" s="8" t="s">
        <v>856</v>
      </c>
      <c r="D278" s="9" t="s">
        <v>857</v>
      </c>
      <c r="E278" s="9" t="s">
        <v>40</v>
      </c>
      <c r="F278" s="9" t="s">
        <v>15</v>
      </c>
      <c r="G278" s="9" t="s">
        <v>16</v>
      </c>
      <c r="H278" s="9" t="s">
        <v>28</v>
      </c>
      <c r="I278" s="9" t="s">
        <v>24</v>
      </c>
      <c r="J278" s="9">
        <v>64</v>
      </c>
      <c r="K278" s="18">
        <v>35187</v>
      </c>
      <c r="L278" s="28">
        <v>144231</v>
      </c>
      <c r="M278" s="19">
        <v>0.23</v>
      </c>
      <c r="N278" s="9" t="s">
        <v>19</v>
      </c>
      <c r="O278" s="9" t="s">
        <v>45</v>
      </c>
      <c r="P278" s="18" t="s">
        <v>21</v>
      </c>
      <c r="Q278" s="10"/>
    </row>
    <row r="279" spans="3:17" x14ac:dyDescent="0.25">
      <c r="C279" s="8" t="s">
        <v>296</v>
      </c>
      <c r="D279" s="9" t="s">
        <v>858</v>
      </c>
      <c r="E279" s="9" t="s">
        <v>59</v>
      </c>
      <c r="F279" s="9" t="s">
        <v>31</v>
      </c>
      <c r="G279" s="9" t="s">
        <v>44</v>
      </c>
      <c r="H279" s="9" t="s">
        <v>28</v>
      </c>
      <c r="I279" s="9" t="s">
        <v>18</v>
      </c>
      <c r="J279" s="9">
        <v>38</v>
      </c>
      <c r="K279" s="18">
        <v>40360</v>
      </c>
      <c r="L279" s="28">
        <v>143970</v>
      </c>
      <c r="M279" s="19">
        <v>0</v>
      </c>
      <c r="N279" s="9" t="s">
        <v>19</v>
      </c>
      <c r="O279" s="9" t="s">
        <v>39</v>
      </c>
      <c r="P279" s="18" t="s">
        <v>21</v>
      </c>
      <c r="Q279" s="10"/>
    </row>
    <row r="280" spans="3:17" x14ac:dyDescent="0.25">
      <c r="C280" s="8" t="s">
        <v>859</v>
      </c>
      <c r="D280" s="9" t="s">
        <v>860</v>
      </c>
      <c r="E280" s="9" t="s">
        <v>68</v>
      </c>
      <c r="F280" s="9" t="s">
        <v>65</v>
      </c>
      <c r="G280" s="9" t="s">
        <v>16</v>
      </c>
      <c r="H280" s="9" t="s">
        <v>17</v>
      </c>
      <c r="I280" s="9" t="s">
        <v>51</v>
      </c>
      <c r="J280" s="9">
        <v>55</v>
      </c>
      <c r="K280" s="18">
        <v>35242</v>
      </c>
      <c r="L280" s="28">
        <v>142878</v>
      </c>
      <c r="M280" s="19">
        <v>0</v>
      </c>
      <c r="N280" s="9" t="s">
        <v>52</v>
      </c>
      <c r="O280" s="9" t="s">
        <v>66</v>
      </c>
      <c r="P280" s="18" t="s">
        <v>21</v>
      </c>
      <c r="Q280" s="10"/>
    </row>
    <row r="281" spans="3:17" x14ac:dyDescent="0.25">
      <c r="C281" s="8" t="s">
        <v>861</v>
      </c>
      <c r="D281" s="9" t="s">
        <v>862</v>
      </c>
      <c r="E281" s="9" t="s">
        <v>61</v>
      </c>
      <c r="F281" s="9" t="s">
        <v>43</v>
      </c>
      <c r="G281" s="9" t="s">
        <v>36</v>
      </c>
      <c r="H281" s="9" t="s">
        <v>17</v>
      </c>
      <c r="I281" s="9" t="s">
        <v>51</v>
      </c>
      <c r="J281" s="9">
        <v>45</v>
      </c>
      <c r="K281" s="18">
        <v>38218</v>
      </c>
      <c r="L281" s="28">
        <v>142731</v>
      </c>
      <c r="M281" s="19">
        <v>0.15</v>
      </c>
      <c r="N281" s="9" t="s">
        <v>52</v>
      </c>
      <c r="O281" s="9" t="s">
        <v>66</v>
      </c>
      <c r="P281" s="18" t="s">
        <v>21</v>
      </c>
      <c r="Q281" s="10"/>
    </row>
    <row r="282" spans="3:17" x14ac:dyDescent="0.25">
      <c r="C282" s="8" t="s">
        <v>863</v>
      </c>
      <c r="D282" s="9" t="s">
        <v>864</v>
      </c>
      <c r="E282" s="9" t="s">
        <v>42</v>
      </c>
      <c r="F282" s="9" t="s">
        <v>50</v>
      </c>
      <c r="G282" s="9" t="s">
        <v>32</v>
      </c>
      <c r="H282" s="9" t="s">
        <v>28</v>
      </c>
      <c r="I282" s="9" t="s">
        <v>47</v>
      </c>
      <c r="J282" s="9">
        <v>43</v>
      </c>
      <c r="K282" s="18">
        <v>38093</v>
      </c>
      <c r="L282" s="28">
        <v>142628</v>
      </c>
      <c r="M282" s="19">
        <v>0</v>
      </c>
      <c r="N282" s="9" t="s">
        <v>19</v>
      </c>
      <c r="O282" s="9" t="s">
        <v>25</v>
      </c>
      <c r="P282" s="18" t="s">
        <v>21</v>
      </c>
      <c r="Q282" s="10"/>
    </row>
    <row r="283" spans="3:17" x14ac:dyDescent="0.25">
      <c r="C283" s="8" t="s">
        <v>155</v>
      </c>
      <c r="D283" s="9" t="s">
        <v>865</v>
      </c>
      <c r="E283" s="9" t="s">
        <v>76</v>
      </c>
      <c r="F283" s="9" t="s">
        <v>27</v>
      </c>
      <c r="G283" s="9" t="s">
        <v>36</v>
      </c>
      <c r="H283" s="9" t="s">
        <v>17</v>
      </c>
      <c r="I283" s="9" t="s">
        <v>24</v>
      </c>
      <c r="J283" s="9">
        <v>34</v>
      </c>
      <c r="K283" s="18">
        <v>42512</v>
      </c>
      <c r="L283" s="28">
        <v>142318</v>
      </c>
      <c r="M283" s="19">
        <v>0</v>
      </c>
      <c r="N283" s="9" t="s">
        <v>19</v>
      </c>
      <c r="O283" s="9" t="s">
        <v>45</v>
      </c>
      <c r="P283" s="18" t="s">
        <v>21</v>
      </c>
      <c r="Q283" s="10"/>
    </row>
    <row r="284" spans="3:17" x14ac:dyDescent="0.25">
      <c r="C284" s="8" t="s">
        <v>866</v>
      </c>
      <c r="D284" s="9" t="s">
        <v>867</v>
      </c>
      <c r="E284" s="9" t="s">
        <v>14</v>
      </c>
      <c r="F284" s="9" t="s">
        <v>27</v>
      </c>
      <c r="G284" s="9" t="s">
        <v>16</v>
      </c>
      <c r="H284" s="9" t="s">
        <v>28</v>
      </c>
      <c r="I284" s="9" t="s">
        <v>24</v>
      </c>
      <c r="J284" s="9">
        <v>40</v>
      </c>
      <c r="K284" s="18">
        <v>44143</v>
      </c>
      <c r="L284" s="28">
        <v>141899</v>
      </c>
      <c r="M284" s="19">
        <v>0.31</v>
      </c>
      <c r="N284" s="9" t="s">
        <v>33</v>
      </c>
      <c r="O284" s="9" t="s">
        <v>34</v>
      </c>
      <c r="P284" s="18" t="s">
        <v>21</v>
      </c>
      <c r="Q284" s="10"/>
    </row>
    <row r="285" spans="3:17" x14ac:dyDescent="0.25">
      <c r="C285" s="8" t="s">
        <v>868</v>
      </c>
      <c r="D285" s="9" t="s">
        <v>132</v>
      </c>
      <c r="E285" s="9" t="s">
        <v>59</v>
      </c>
      <c r="F285" s="9" t="s">
        <v>31</v>
      </c>
      <c r="G285" s="9" t="s">
        <v>16</v>
      </c>
      <c r="H285" s="9" t="s">
        <v>28</v>
      </c>
      <c r="I285" s="9" t="s">
        <v>51</v>
      </c>
      <c r="J285" s="9">
        <v>52</v>
      </c>
      <c r="K285" s="18">
        <v>44022</v>
      </c>
      <c r="L285" s="28">
        <v>141604</v>
      </c>
      <c r="M285" s="19">
        <v>0</v>
      </c>
      <c r="N285" s="9" t="s">
        <v>52</v>
      </c>
      <c r="O285" s="9" t="s">
        <v>53</v>
      </c>
      <c r="P285" s="18" t="s">
        <v>21</v>
      </c>
      <c r="Q285" s="10"/>
    </row>
    <row r="286" spans="3:17" x14ac:dyDescent="0.25">
      <c r="C286" s="8" t="s">
        <v>869</v>
      </c>
      <c r="D286" s="9" t="s">
        <v>870</v>
      </c>
      <c r="E286" s="9" t="s">
        <v>64</v>
      </c>
      <c r="F286" s="9" t="s">
        <v>15</v>
      </c>
      <c r="G286" s="9" t="s">
        <v>32</v>
      </c>
      <c r="H286" s="9" t="s">
        <v>28</v>
      </c>
      <c r="I286" s="9" t="s">
        <v>24</v>
      </c>
      <c r="J286" s="9">
        <v>52</v>
      </c>
      <c r="K286" s="18">
        <v>42992</v>
      </c>
      <c r="L286" s="28">
        <v>141555</v>
      </c>
      <c r="M286" s="19">
        <v>0</v>
      </c>
      <c r="N286" s="9" t="s">
        <v>33</v>
      </c>
      <c r="O286" s="9" t="s">
        <v>60</v>
      </c>
      <c r="P286" s="18" t="s">
        <v>21</v>
      </c>
      <c r="Q286" s="10"/>
    </row>
    <row r="287" spans="3:17" x14ac:dyDescent="0.25">
      <c r="C287" s="8" t="s">
        <v>871</v>
      </c>
      <c r="D287" s="9" t="s">
        <v>872</v>
      </c>
      <c r="E287" s="9" t="s">
        <v>14</v>
      </c>
      <c r="F287" s="9" t="s">
        <v>31</v>
      </c>
      <c r="G287" s="9" t="s">
        <v>44</v>
      </c>
      <c r="H287" s="9" t="s">
        <v>28</v>
      </c>
      <c r="I287" s="9" t="s">
        <v>24</v>
      </c>
      <c r="J287" s="9">
        <v>47</v>
      </c>
      <c r="K287" s="18">
        <v>41071</v>
      </c>
      <c r="L287" s="28">
        <v>140402</v>
      </c>
      <c r="M287" s="19">
        <v>0.39</v>
      </c>
      <c r="N287" s="9" t="s">
        <v>33</v>
      </c>
      <c r="O287" s="9" t="s">
        <v>60</v>
      </c>
      <c r="P287" s="18" t="s">
        <v>21</v>
      </c>
      <c r="Q287" s="10"/>
    </row>
    <row r="288" spans="3:17" x14ac:dyDescent="0.25">
      <c r="C288" s="8" t="s">
        <v>394</v>
      </c>
      <c r="D288" s="9" t="s">
        <v>873</v>
      </c>
      <c r="E288" s="9" t="s">
        <v>68</v>
      </c>
      <c r="F288" s="9" t="s">
        <v>43</v>
      </c>
      <c r="G288" s="9" t="s">
        <v>36</v>
      </c>
      <c r="H288" s="9" t="s">
        <v>17</v>
      </c>
      <c r="I288" s="9" t="s">
        <v>24</v>
      </c>
      <c r="J288" s="9">
        <v>65</v>
      </c>
      <c r="K288" s="18">
        <v>41543</v>
      </c>
      <c r="L288" s="28">
        <v>140042</v>
      </c>
      <c r="M288" s="19">
        <v>0</v>
      </c>
      <c r="N288" s="9" t="s">
        <v>33</v>
      </c>
      <c r="O288" s="9" t="s">
        <v>60</v>
      </c>
      <c r="P288" s="18" t="s">
        <v>21</v>
      </c>
      <c r="Q288" s="10"/>
    </row>
    <row r="289" spans="3:17" x14ac:dyDescent="0.25">
      <c r="C289" s="8" t="s">
        <v>874</v>
      </c>
      <c r="D289" s="9" t="s">
        <v>875</v>
      </c>
      <c r="E289" s="9" t="s">
        <v>22</v>
      </c>
      <c r="F289" s="9" t="s">
        <v>23</v>
      </c>
      <c r="G289" s="9" t="s">
        <v>32</v>
      </c>
      <c r="H289" s="9" t="s">
        <v>17</v>
      </c>
      <c r="I289" s="9" t="s">
        <v>51</v>
      </c>
      <c r="J289" s="9">
        <v>31</v>
      </c>
      <c r="K289" s="18">
        <v>44297</v>
      </c>
      <c r="L289" s="28">
        <v>139208</v>
      </c>
      <c r="M289" s="19">
        <v>0</v>
      </c>
      <c r="N289" s="9" t="s">
        <v>52</v>
      </c>
      <c r="O289" s="9" t="s">
        <v>81</v>
      </c>
      <c r="P289" s="18" t="s">
        <v>21</v>
      </c>
      <c r="Q289" s="10"/>
    </row>
    <row r="290" spans="3:17" x14ac:dyDescent="0.25">
      <c r="C290" s="8" t="s">
        <v>876</v>
      </c>
      <c r="D290" s="9" t="s">
        <v>877</v>
      </c>
      <c r="E290" s="9" t="s">
        <v>42</v>
      </c>
      <c r="F290" s="9" t="s">
        <v>65</v>
      </c>
      <c r="G290" s="9" t="s">
        <v>32</v>
      </c>
      <c r="H290" s="9" t="s">
        <v>17</v>
      </c>
      <c r="I290" s="9" t="s">
        <v>51</v>
      </c>
      <c r="J290" s="9">
        <v>41</v>
      </c>
      <c r="K290" s="18">
        <v>42533</v>
      </c>
      <c r="L290" s="28">
        <v>138808</v>
      </c>
      <c r="M290" s="19">
        <v>0</v>
      </c>
      <c r="N290" s="9" t="s">
        <v>19</v>
      </c>
      <c r="O290" s="9" t="s">
        <v>29</v>
      </c>
      <c r="P290" s="18" t="s">
        <v>21</v>
      </c>
      <c r="Q290" s="10"/>
    </row>
    <row r="291" spans="3:17" x14ac:dyDescent="0.25">
      <c r="C291" s="8" t="s">
        <v>878</v>
      </c>
      <c r="D291" s="9" t="s">
        <v>879</v>
      </c>
      <c r="E291" s="9" t="s">
        <v>61</v>
      </c>
      <c r="F291" s="9" t="s">
        <v>43</v>
      </c>
      <c r="G291" s="9" t="s">
        <v>44</v>
      </c>
      <c r="H291" s="9" t="s">
        <v>28</v>
      </c>
      <c r="I291" s="9" t="s">
        <v>18</v>
      </c>
      <c r="J291" s="9">
        <v>30</v>
      </c>
      <c r="K291" s="18">
        <v>44030</v>
      </c>
      <c r="L291" s="28">
        <v>138521</v>
      </c>
      <c r="M291" s="19">
        <v>0.15</v>
      </c>
      <c r="N291" s="9" t="s">
        <v>19</v>
      </c>
      <c r="O291" s="9" t="s">
        <v>45</v>
      </c>
      <c r="P291" s="18" t="s">
        <v>21</v>
      </c>
      <c r="Q291" s="10"/>
    </row>
    <row r="292" spans="3:17" x14ac:dyDescent="0.25">
      <c r="C292" s="8" t="s">
        <v>880</v>
      </c>
      <c r="D292" s="9" t="s">
        <v>881</v>
      </c>
      <c r="E292" s="9" t="s">
        <v>55</v>
      </c>
      <c r="F292" s="9" t="s">
        <v>27</v>
      </c>
      <c r="G292" s="9" t="s">
        <v>36</v>
      </c>
      <c r="H292" s="9" t="s">
        <v>17</v>
      </c>
      <c r="I292" s="9" t="s">
        <v>24</v>
      </c>
      <c r="J292" s="9">
        <v>58</v>
      </c>
      <c r="K292" s="18">
        <v>38521</v>
      </c>
      <c r="L292" s="28">
        <v>137995</v>
      </c>
      <c r="M292" s="19">
        <v>0</v>
      </c>
      <c r="N292" s="9" t="s">
        <v>19</v>
      </c>
      <c r="O292" s="9" t="s">
        <v>20</v>
      </c>
      <c r="P292" s="18" t="s">
        <v>21</v>
      </c>
      <c r="Q292" s="10"/>
    </row>
    <row r="293" spans="3:17" x14ac:dyDescent="0.25">
      <c r="C293" s="8" t="s">
        <v>882</v>
      </c>
      <c r="D293" s="9" t="s">
        <v>883</v>
      </c>
      <c r="E293" s="9" t="s">
        <v>97</v>
      </c>
      <c r="F293" s="9" t="s">
        <v>31</v>
      </c>
      <c r="G293" s="9" t="s">
        <v>16</v>
      </c>
      <c r="H293" s="9" t="s">
        <v>28</v>
      </c>
      <c r="I293" s="9" t="s">
        <v>51</v>
      </c>
      <c r="J293" s="9">
        <v>54</v>
      </c>
      <c r="K293" s="18">
        <v>39382</v>
      </c>
      <c r="L293" s="28">
        <v>137106</v>
      </c>
      <c r="M293" s="19">
        <v>0.15</v>
      </c>
      <c r="N293" s="9" t="s">
        <v>19</v>
      </c>
      <c r="O293" s="9" t="s">
        <v>20</v>
      </c>
      <c r="P293" s="18" t="s">
        <v>21</v>
      </c>
      <c r="Q293" s="10"/>
    </row>
    <row r="294" spans="3:17" x14ac:dyDescent="0.25">
      <c r="C294" s="8" t="s">
        <v>199</v>
      </c>
      <c r="D294" s="9" t="s">
        <v>884</v>
      </c>
      <c r="E294" s="9" t="s">
        <v>68</v>
      </c>
      <c r="F294" s="9" t="s">
        <v>43</v>
      </c>
      <c r="G294" s="9" t="s">
        <v>16</v>
      </c>
      <c r="H294" s="9" t="s">
        <v>17</v>
      </c>
      <c r="I294" s="9" t="s">
        <v>24</v>
      </c>
      <c r="J294" s="9">
        <v>40</v>
      </c>
      <c r="K294" s="18">
        <v>44251</v>
      </c>
      <c r="L294" s="28">
        <v>136810</v>
      </c>
      <c r="M294" s="19">
        <v>0</v>
      </c>
      <c r="N294" s="9" t="s">
        <v>33</v>
      </c>
      <c r="O294" s="9" t="s">
        <v>34</v>
      </c>
      <c r="P294" s="18">
        <v>44510</v>
      </c>
      <c r="Q294" s="10"/>
    </row>
    <row r="295" spans="3:17" x14ac:dyDescent="0.25">
      <c r="C295" s="8" t="s">
        <v>294</v>
      </c>
      <c r="D295" s="9" t="s">
        <v>885</v>
      </c>
      <c r="E295" s="9" t="s">
        <v>40</v>
      </c>
      <c r="F295" s="9" t="s">
        <v>15</v>
      </c>
      <c r="G295" s="9" t="s">
        <v>16</v>
      </c>
      <c r="H295" s="9" t="s">
        <v>17</v>
      </c>
      <c r="I295" s="9" t="s">
        <v>24</v>
      </c>
      <c r="J295" s="9">
        <v>63</v>
      </c>
      <c r="K295" s="18">
        <v>36826</v>
      </c>
      <c r="L295" s="28">
        <v>136716</v>
      </c>
      <c r="M295" s="19">
        <v>0.17</v>
      </c>
      <c r="N295" s="9" t="s">
        <v>33</v>
      </c>
      <c r="O295" s="9" t="s">
        <v>80</v>
      </c>
      <c r="P295" s="18" t="s">
        <v>21</v>
      </c>
      <c r="Q295" s="10"/>
    </row>
    <row r="296" spans="3:17" x14ac:dyDescent="0.25">
      <c r="C296" s="8" t="s">
        <v>886</v>
      </c>
      <c r="D296" s="9" t="s">
        <v>887</v>
      </c>
      <c r="E296" s="9" t="s">
        <v>42</v>
      </c>
      <c r="F296" s="9" t="s">
        <v>65</v>
      </c>
      <c r="G296" s="9" t="s">
        <v>36</v>
      </c>
      <c r="H296" s="9" t="s">
        <v>28</v>
      </c>
      <c r="I296" s="9" t="s">
        <v>24</v>
      </c>
      <c r="J296" s="9">
        <v>40</v>
      </c>
      <c r="K296" s="18">
        <v>42384</v>
      </c>
      <c r="L296" s="28">
        <v>135558</v>
      </c>
      <c r="M296" s="19">
        <v>0</v>
      </c>
      <c r="N296" s="9" t="s">
        <v>33</v>
      </c>
      <c r="O296" s="9" t="s">
        <v>34</v>
      </c>
      <c r="P296" s="18" t="s">
        <v>21</v>
      </c>
      <c r="Q296" s="10"/>
    </row>
    <row r="297" spans="3:17" x14ac:dyDescent="0.25">
      <c r="C297" s="8" t="s">
        <v>888</v>
      </c>
      <c r="D297" s="9" t="s">
        <v>889</v>
      </c>
      <c r="E297" s="9" t="s">
        <v>97</v>
      </c>
      <c r="F297" s="9" t="s">
        <v>31</v>
      </c>
      <c r="G297" s="9" t="s">
        <v>44</v>
      </c>
      <c r="H297" s="9" t="s">
        <v>17</v>
      </c>
      <c r="I297" s="9" t="s">
        <v>24</v>
      </c>
      <c r="J297" s="9">
        <v>65</v>
      </c>
      <c r="K297" s="18">
        <v>38792</v>
      </c>
      <c r="L297" s="28">
        <v>135325</v>
      </c>
      <c r="M297" s="19">
        <v>0.14000000000000001</v>
      </c>
      <c r="N297" s="9" t="s">
        <v>33</v>
      </c>
      <c r="O297" s="9" t="s">
        <v>74</v>
      </c>
      <c r="P297" s="18" t="s">
        <v>21</v>
      </c>
      <c r="Q297" s="10"/>
    </row>
    <row r="298" spans="3:17" x14ac:dyDescent="0.25">
      <c r="C298" s="8" t="s">
        <v>890</v>
      </c>
      <c r="D298" s="9" t="s">
        <v>891</v>
      </c>
      <c r="E298" s="9" t="s">
        <v>40</v>
      </c>
      <c r="F298" s="9" t="s">
        <v>23</v>
      </c>
      <c r="G298" s="9" t="s">
        <v>32</v>
      </c>
      <c r="H298" s="9" t="s">
        <v>17</v>
      </c>
      <c r="I298" s="9" t="s">
        <v>24</v>
      </c>
      <c r="J298" s="9">
        <v>57</v>
      </c>
      <c r="K298" s="18">
        <v>42667</v>
      </c>
      <c r="L298" s="28">
        <v>135062</v>
      </c>
      <c r="M298" s="19">
        <v>0.23</v>
      </c>
      <c r="N298" s="9" t="s">
        <v>33</v>
      </c>
      <c r="O298" s="9" t="s">
        <v>74</v>
      </c>
      <c r="P298" s="18" t="s">
        <v>21</v>
      </c>
      <c r="Q298" s="10"/>
    </row>
    <row r="299" spans="3:17" x14ac:dyDescent="0.25">
      <c r="C299" s="8" t="s">
        <v>892</v>
      </c>
      <c r="D299" s="9" t="s">
        <v>893</v>
      </c>
      <c r="E299" s="9" t="s">
        <v>42</v>
      </c>
      <c r="F299" s="9" t="s">
        <v>65</v>
      </c>
      <c r="G299" s="9" t="s">
        <v>44</v>
      </c>
      <c r="H299" s="9" t="s">
        <v>28</v>
      </c>
      <c r="I299" s="9" t="s">
        <v>18</v>
      </c>
      <c r="J299" s="9">
        <v>27</v>
      </c>
      <c r="K299" s="18">
        <v>44482</v>
      </c>
      <c r="L299" s="28">
        <v>134881</v>
      </c>
      <c r="M299" s="19">
        <v>0</v>
      </c>
      <c r="N299" s="9" t="s">
        <v>19</v>
      </c>
      <c r="O299" s="9" t="s">
        <v>63</v>
      </c>
      <c r="P299" s="18" t="s">
        <v>21</v>
      </c>
      <c r="Q299" s="10"/>
    </row>
    <row r="300" spans="3:17" x14ac:dyDescent="0.25">
      <c r="C300" s="8" t="s">
        <v>894</v>
      </c>
      <c r="D300" s="9" t="s">
        <v>895</v>
      </c>
      <c r="E300" s="9" t="s">
        <v>62</v>
      </c>
      <c r="F300" s="9" t="s">
        <v>23</v>
      </c>
      <c r="G300" s="9" t="s">
        <v>36</v>
      </c>
      <c r="H300" s="9" t="s">
        <v>17</v>
      </c>
      <c r="I300" s="9" t="s">
        <v>18</v>
      </c>
      <c r="J300" s="9">
        <v>31</v>
      </c>
      <c r="K300" s="18">
        <v>44214</v>
      </c>
      <c r="L300" s="28">
        <v>134486</v>
      </c>
      <c r="M300" s="19">
        <v>7.0000000000000007E-2</v>
      </c>
      <c r="N300" s="9" t="s">
        <v>19</v>
      </c>
      <c r="O300" s="9" t="s">
        <v>25</v>
      </c>
      <c r="P300" s="18" t="s">
        <v>21</v>
      </c>
      <c r="Q300" s="10"/>
    </row>
    <row r="301" spans="3:17" x14ac:dyDescent="0.25">
      <c r="C301" s="8" t="s">
        <v>381</v>
      </c>
      <c r="D301" s="9" t="s">
        <v>896</v>
      </c>
      <c r="E301" s="9" t="s">
        <v>91</v>
      </c>
      <c r="F301" s="9" t="s">
        <v>27</v>
      </c>
      <c r="G301" s="9" t="s">
        <v>32</v>
      </c>
      <c r="H301" s="9" t="s">
        <v>17</v>
      </c>
      <c r="I301" s="9" t="s">
        <v>24</v>
      </c>
      <c r="J301" s="9">
        <v>45</v>
      </c>
      <c r="K301" s="18">
        <v>40418</v>
      </c>
      <c r="L301" s="28">
        <v>134006</v>
      </c>
      <c r="M301" s="19">
        <v>0</v>
      </c>
      <c r="N301" s="9" t="s">
        <v>33</v>
      </c>
      <c r="O301" s="9" t="s">
        <v>60</v>
      </c>
      <c r="P301" s="18">
        <v>44107</v>
      </c>
      <c r="Q301" s="10"/>
    </row>
    <row r="302" spans="3:17" x14ac:dyDescent="0.25">
      <c r="C302" s="8" t="s">
        <v>370</v>
      </c>
      <c r="D302" s="9" t="s">
        <v>897</v>
      </c>
      <c r="E302" s="9" t="s">
        <v>94</v>
      </c>
      <c r="F302" s="9" t="s">
        <v>50</v>
      </c>
      <c r="G302" s="9" t="s">
        <v>44</v>
      </c>
      <c r="H302" s="9" t="s">
        <v>17</v>
      </c>
      <c r="I302" s="9" t="s">
        <v>24</v>
      </c>
      <c r="J302" s="9">
        <v>47</v>
      </c>
      <c r="K302" s="18">
        <v>42195</v>
      </c>
      <c r="L302" s="28">
        <v>133400</v>
      </c>
      <c r="M302" s="19">
        <v>0</v>
      </c>
      <c r="N302" s="9" t="s">
        <v>33</v>
      </c>
      <c r="O302" s="9" t="s">
        <v>80</v>
      </c>
      <c r="P302" s="18" t="s">
        <v>21</v>
      </c>
      <c r="Q302" s="10"/>
    </row>
    <row r="303" spans="3:17" x14ac:dyDescent="0.25">
      <c r="C303" s="8" t="s">
        <v>387</v>
      </c>
      <c r="D303" s="9" t="s">
        <v>378</v>
      </c>
      <c r="E303" s="9" t="s">
        <v>58</v>
      </c>
      <c r="F303" s="9" t="s">
        <v>31</v>
      </c>
      <c r="G303" s="9" t="s">
        <v>16</v>
      </c>
      <c r="H303" s="9" t="s">
        <v>17</v>
      </c>
      <c r="I303" s="9" t="s">
        <v>24</v>
      </c>
      <c r="J303" s="9">
        <v>55</v>
      </c>
      <c r="K303" s="18">
        <v>41525</v>
      </c>
      <c r="L303" s="28">
        <v>133297</v>
      </c>
      <c r="M303" s="19">
        <v>0</v>
      </c>
      <c r="N303" s="9" t="s">
        <v>19</v>
      </c>
      <c r="O303" s="9" t="s">
        <v>29</v>
      </c>
      <c r="P303" s="18" t="s">
        <v>21</v>
      </c>
      <c r="Q303" s="10"/>
    </row>
    <row r="304" spans="3:17" x14ac:dyDescent="0.25">
      <c r="C304" s="8" t="s">
        <v>898</v>
      </c>
      <c r="D304" s="9" t="s">
        <v>899</v>
      </c>
      <c r="E304" s="9" t="s">
        <v>42</v>
      </c>
      <c r="F304" s="9" t="s">
        <v>65</v>
      </c>
      <c r="G304" s="9" t="s">
        <v>36</v>
      </c>
      <c r="H304" s="9" t="s">
        <v>28</v>
      </c>
      <c r="I304" s="9" t="s">
        <v>47</v>
      </c>
      <c r="J304" s="9">
        <v>51</v>
      </c>
      <c r="K304" s="18">
        <v>44113</v>
      </c>
      <c r="L304" s="28">
        <v>132544</v>
      </c>
      <c r="M304" s="19">
        <v>0</v>
      </c>
      <c r="N304" s="9" t="s">
        <v>19</v>
      </c>
      <c r="O304" s="9" t="s">
        <v>20</v>
      </c>
      <c r="P304" s="18" t="s">
        <v>21</v>
      </c>
      <c r="Q304" s="10"/>
    </row>
    <row r="305" spans="3:17" x14ac:dyDescent="0.25">
      <c r="C305" s="8" t="s">
        <v>900</v>
      </c>
      <c r="D305" s="9" t="s">
        <v>901</v>
      </c>
      <c r="E305" s="9" t="s">
        <v>40</v>
      </c>
      <c r="F305" s="9" t="s">
        <v>15</v>
      </c>
      <c r="G305" s="9" t="s">
        <v>44</v>
      </c>
      <c r="H305" s="9" t="s">
        <v>28</v>
      </c>
      <c r="I305" s="9" t="s">
        <v>18</v>
      </c>
      <c r="J305" s="9">
        <v>25</v>
      </c>
      <c r="K305" s="18">
        <v>43844</v>
      </c>
      <c r="L305" s="28">
        <v>131841</v>
      </c>
      <c r="M305" s="19">
        <v>0.27</v>
      </c>
      <c r="N305" s="9" t="s">
        <v>19</v>
      </c>
      <c r="O305" s="9" t="s">
        <v>20</v>
      </c>
      <c r="P305" s="18">
        <v>44404</v>
      </c>
      <c r="Q305" s="10"/>
    </row>
    <row r="306" spans="3:17" x14ac:dyDescent="0.25">
      <c r="C306" s="8" t="s">
        <v>305</v>
      </c>
      <c r="D306" s="9" t="s">
        <v>902</v>
      </c>
      <c r="E306" s="9" t="s">
        <v>86</v>
      </c>
      <c r="F306" s="9" t="s">
        <v>31</v>
      </c>
      <c r="G306" s="9" t="s">
        <v>32</v>
      </c>
      <c r="H306" s="9" t="s">
        <v>17</v>
      </c>
      <c r="I306" s="9" t="s">
        <v>18</v>
      </c>
      <c r="J306" s="9">
        <v>37</v>
      </c>
      <c r="K306" s="18">
        <v>42995</v>
      </c>
      <c r="L306" s="28">
        <v>131652</v>
      </c>
      <c r="M306" s="19">
        <v>0</v>
      </c>
      <c r="N306" s="9" t="s">
        <v>19</v>
      </c>
      <c r="O306" s="9" t="s">
        <v>45</v>
      </c>
      <c r="P306" s="18" t="s">
        <v>21</v>
      </c>
      <c r="Q306" s="10"/>
    </row>
    <row r="307" spans="3:17" x14ac:dyDescent="0.25">
      <c r="C307" s="8" t="s">
        <v>316</v>
      </c>
      <c r="D307" s="9" t="s">
        <v>903</v>
      </c>
      <c r="E307" s="9" t="s">
        <v>22</v>
      </c>
      <c r="F307" s="9" t="s">
        <v>23</v>
      </c>
      <c r="G307" s="9" t="s">
        <v>32</v>
      </c>
      <c r="H307" s="9" t="s">
        <v>28</v>
      </c>
      <c r="I307" s="9" t="s">
        <v>18</v>
      </c>
      <c r="J307" s="9">
        <v>62</v>
      </c>
      <c r="K307" s="18">
        <v>38271</v>
      </c>
      <c r="L307" s="28">
        <v>131353</v>
      </c>
      <c r="M307" s="19">
        <v>0</v>
      </c>
      <c r="N307" s="9" t="s">
        <v>19</v>
      </c>
      <c r="O307" s="9" t="s">
        <v>63</v>
      </c>
      <c r="P307" s="18" t="s">
        <v>21</v>
      </c>
      <c r="Q307" s="10"/>
    </row>
    <row r="308" spans="3:17" x14ac:dyDescent="0.25">
      <c r="C308" s="8" t="s">
        <v>904</v>
      </c>
      <c r="D308" s="9" t="s">
        <v>905</v>
      </c>
      <c r="E308" s="9" t="s">
        <v>61</v>
      </c>
      <c r="F308" s="9" t="s">
        <v>15</v>
      </c>
      <c r="G308" s="9" t="s">
        <v>16</v>
      </c>
      <c r="H308" s="9" t="s">
        <v>28</v>
      </c>
      <c r="I308" s="9" t="s">
        <v>51</v>
      </c>
      <c r="J308" s="9">
        <v>31</v>
      </c>
      <c r="K308" s="18">
        <v>42266</v>
      </c>
      <c r="L308" s="28">
        <v>131183</v>
      </c>
      <c r="M308" s="19">
        <v>0.15</v>
      </c>
      <c r="N308" s="9" t="s">
        <v>52</v>
      </c>
      <c r="O308" s="9" t="s">
        <v>81</v>
      </c>
      <c r="P308" s="18" t="s">
        <v>21</v>
      </c>
      <c r="Q308" s="10"/>
    </row>
    <row r="309" spans="3:17" x14ac:dyDescent="0.25">
      <c r="C309" s="8" t="s">
        <v>274</v>
      </c>
      <c r="D309" s="9" t="s">
        <v>906</v>
      </c>
      <c r="E309" s="9" t="s">
        <v>61</v>
      </c>
      <c r="F309" s="9" t="s">
        <v>23</v>
      </c>
      <c r="G309" s="9" t="s">
        <v>16</v>
      </c>
      <c r="H309" s="9" t="s">
        <v>17</v>
      </c>
      <c r="I309" s="9" t="s">
        <v>24</v>
      </c>
      <c r="J309" s="9">
        <v>64</v>
      </c>
      <c r="K309" s="18">
        <v>37962</v>
      </c>
      <c r="L309" s="28">
        <v>131179</v>
      </c>
      <c r="M309" s="19">
        <v>0.15</v>
      </c>
      <c r="N309" s="9" t="s">
        <v>19</v>
      </c>
      <c r="O309" s="9" t="s">
        <v>20</v>
      </c>
      <c r="P309" s="18" t="s">
        <v>21</v>
      </c>
      <c r="Q309" s="10"/>
    </row>
    <row r="310" spans="3:17" x14ac:dyDescent="0.25">
      <c r="C310" s="8" t="s">
        <v>179</v>
      </c>
      <c r="D310" s="9" t="s">
        <v>907</v>
      </c>
      <c r="E310" s="9" t="s">
        <v>68</v>
      </c>
      <c r="F310" s="9" t="s">
        <v>50</v>
      </c>
      <c r="G310" s="9" t="s">
        <v>44</v>
      </c>
      <c r="H310" s="9" t="s">
        <v>28</v>
      </c>
      <c r="I310" s="9" t="s">
        <v>24</v>
      </c>
      <c r="J310" s="9">
        <v>25</v>
      </c>
      <c r="K310" s="18">
        <v>44405</v>
      </c>
      <c r="L310" s="28">
        <v>130274</v>
      </c>
      <c r="M310" s="19">
        <v>0</v>
      </c>
      <c r="N310" s="9" t="s">
        <v>19</v>
      </c>
      <c r="O310" s="9" t="s">
        <v>45</v>
      </c>
      <c r="P310" s="18" t="s">
        <v>21</v>
      </c>
      <c r="Q310" s="10"/>
    </row>
    <row r="311" spans="3:17" x14ac:dyDescent="0.25">
      <c r="C311" s="8" t="s">
        <v>908</v>
      </c>
      <c r="D311" s="9" t="s">
        <v>909</v>
      </c>
      <c r="E311" s="9" t="s">
        <v>61</v>
      </c>
      <c r="F311" s="9" t="s">
        <v>43</v>
      </c>
      <c r="G311" s="9" t="s">
        <v>32</v>
      </c>
      <c r="H311" s="9" t="s">
        <v>17</v>
      </c>
      <c r="I311" s="9" t="s">
        <v>24</v>
      </c>
      <c r="J311" s="9">
        <v>59</v>
      </c>
      <c r="K311" s="18">
        <v>39689</v>
      </c>
      <c r="L311" s="28">
        <v>130133</v>
      </c>
      <c r="M311" s="19">
        <v>0.1</v>
      </c>
      <c r="N311" s="9" t="s">
        <v>33</v>
      </c>
      <c r="O311" s="9" t="s">
        <v>80</v>
      </c>
      <c r="P311" s="18" t="s">
        <v>21</v>
      </c>
      <c r="Q311" s="10"/>
    </row>
    <row r="312" spans="3:17" x14ac:dyDescent="0.25">
      <c r="C312" s="8" t="s">
        <v>910</v>
      </c>
      <c r="D312" s="9" t="s">
        <v>911</v>
      </c>
      <c r="E312" s="9" t="s">
        <v>88</v>
      </c>
      <c r="F312" s="9" t="s">
        <v>27</v>
      </c>
      <c r="G312" s="9" t="s">
        <v>32</v>
      </c>
      <c r="H312" s="9" t="s">
        <v>17</v>
      </c>
      <c r="I312" s="9" t="s">
        <v>18</v>
      </c>
      <c r="J312" s="9">
        <v>40</v>
      </c>
      <c r="K312" s="18">
        <v>40522</v>
      </c>
      <c r="L312" s="28">
        <v>129903</v>
      </c>
      <c r="M312" s="19">
        <v>0</v>
      </c>
      <c r="N312" s="9" t="s">
        <v>19</v>
      </c>
      <c r="O312" s="9" t="s">
        <v>20</v>
      </c>
      <c r="P312" s="18" t="s">
        <v>21</v>
      </c>
      <c r="Q312" s="10"/>
    </row>
    <row r="313" spans="3:17" x14ac:dyDescent="0.25">
      <c r="C313" s="8" t="s">
        <v>79</v>
      </c>
      <c r="D313" s="9" t="s">
        <v>912</v>
      </c>
      <c r="E313" s="9" t="s">
        <v>22</v>
      </c>
      <c r="F313" s="9" t="s">
        <v>23</v>
      </c>
      <c r="G313" s="9" t="s">
        <v>36</v>
      </c>
      <c r="H313" s="9" t="s">
        <v>28</v>
      </c>
      <c r="I313" s="9" t="s">
        <v>51</v>
      </c>
      <c r="J313" s="9">
        <v>31</v>
      </c>
      <c r="K313" s="18">
        <v>42347</v>
      </c>
      <c r="L313" s="28">
        <v>129708</v>
      </c>
      <c r="M313" s="19">
        <v>0</v>
      </c>
      <c r="N313" s="9" t="s">
        <v>19</v>
      </c>
      <c r="O313" s="9" t="s">
        <v>63</v>
      </c>
      <c r="P313" s="18" t="s">
        <v>21</v>
      </c>
      <c r="Q313" s="10"/>
    </row>
    <row r="314" spans="3:17" x14ac:dyDescent="0.25">
      <c r="C314" s="8" t="s">
        <v>913</v>
      </c>
      <c r="D314" s="9" t="s">
        <v>914</v>
      </c>
      <c r="E314" s="9" t="s">
        <v>61</v>
      </c>
      <c r="F314" s="9" t="s">
        <v>65</v>
      </c>
      <c r="G314" s="9" t="s">
        <v>36</v>
      </c>
      <c r="H314" s="9" t="s">
        <v>28</v>
      </c>
      <c r="I314" s="9" t="s">
        <v>24</v>
      </c>
      <c r="J314" s="9">
        <v>45</v>
      </c>
      <c r="K314" s="18">
        <v>39063</v>
      </c>
      <c r="L314" s="28">
        <v>129541</v>
      </c>
      <c r="M314" s="19">
        <v>0.14000000000000001</v>
      </c>
      <c r="N314" s="9" t="s">
        <v>19</v>
      </c>
      <c r="O314" s="9" t="s">
        <v>63</v>
      </c>
      <c r="P314" s="18" t="s">
        <v>21</v>
      </c>
      <c r="Q314" s="10"/>
    </row>
    <row r="315" spans="3:17" x14ac:dyDescent="0.25">
      <c r="C315" s="8" t="s">
        <v>915</v>
      </c>
      <c r="D315" s="9" t="s">
        <v>916</v>
      </c>
      <c r="E315" s="9" t="s">
        <v>61</v>
      </c>
      <c r="F315" s="9" t="s">
        <v>50</v>
      </c>
      <c r="G315" s="9" t="s">
        <v>36</v>
      </c>
      <c r="H315" s="9" t="s">
        <v>17</v>
      </c>
      <c r="I315" s="9" t="s">
        <v>18</v>
      </c>
      <c r="J315" s="9">
        <v>49</v>
      </c>
      <c r="K315" s="18">
        <v>41379</v>
      </c>
      <c r="L315" s="28">
        <v>129124</v>
      </c>
      <c r="M315" s="19">
        <v>0.15</v>
      </c>
      <c r="N315" s="9" t="s">
        <v>19</v>
      </c>
      <c r="O315" s="9" t="s">
        <v>39</v>
      </c>
      <c r="P315" s="18" t="s">
        <v>21</v>
      </c>
      <c r="Q315" s="10"/>
    </row>
    <row r="316" spans="3:17" x14ac:dyDescent="0.25">
      <c r="C316" s="8" t="s">
        <v>216</v>
      </c>
      <c r="D316" s="9" t="s">
        <v>917</v>
      </c>
      <c r="E316" s="9" t="s">
        <v>71</v>
      </c>
      <c r="F316" s="9" t="s">
        <v>27</v>
      </c>
      <c r="G316" s="9" t="s">
        <v>44</v>
      </c>
      <c r="H316" s="9" t="s">
        <v>28</v>
      </c>
      <c r="I316" s="9" t="s">
        <v>47</v>
      </c>
      <c r="J316" s="9">
        <v>46</v>
      </c>
      <c r="K316" s="18">
        <v>38513</v>
      </c>
      <c r="L316" s="28">
        <v>128984</v>
      </c>
      <c r="M316" s="19">
        <v>0</v>
      </c>
      <c r="N316" s="9" t="s">
        <v>19</v>
      </c>
      <c r="O316" s="9" t="s">
        <v>25</v>
      </c>
      <c r="P316" s="18" t="s">
        <v>21</v>
      </c>
      <c r="Q316" s="10"/>
    </row>
    <row r="317" spans="3:17" x14ac:dyDescent="0.25">
      <c r="C317" s="8" t="s">
        <v>85</v>
      </c>
      <c r="D317" s="9" t="s">
        <v>918</v>
      </c>
      <c r="E317" s="9" t="s">
        <v>62</v>
      </c>
      <c r="F317" s="9" t="s">
        <v>23</v>
      </c>
      <c r="G317" s="9" t="s">
        <v>32</v>
      </c>
      <c r="H317" s="9" t="s">
        <v>28</v>
      </c>
      <c r="I317" s="9" t="s">
        <v>51</v>
      </c>
      <c r="J317" s="9">
        <v>46</v>
      </c>
      <c r="K317" s="18">
        <v>40810</v>
      </c>
      <c r="L317" s="28">
        <v>128703</v>
      </c>
      <c r="M317" s="19">
        <v>0.06</v>
      </c>
      <c r="N317" s="9" t="s">
        <v>52</v>
      </c>
      <c r="O317" s="9" t="s">
        <v>66</v>
      </c>
      <c r="P317" s="18" t="s">
        <v>21</v>
      </c>
      <c r="Q317" s="10"/>
    </row>
    <row r="318" spans="3:17" x14ac:dyDescent="0.25">
      <c r="C318" s="8" t="s">
        <v>124</v>
      </c>
      <c r="D318" s="9" t="s">
        <v>919</v>
      </c>
      <c r="E318" s="9" t="s">
        <v>61</v>
      </c>
      <c r="F318" s="9" t="s">
        <v>50</v>
      </c>
      <c r="G318" s="9" t="s">
        <v>36</v>
      </c>
      <c r="H318" s="9" t="s">
        <v>28</v>
      </c>
      <c r="I318" s="9" t="s">
        <v>24</v>
      </c>
      <c r="J318" s="9">
        <v>45</v>
      </c>
      <c r="K318" s="18">
        <v>39332</v>
      </c>
      <c r="L318" s="28">
        <v>128468</v>
      </c>
      <c r="M318" s="19">
        <v>0.1</v>
      </c>
      <c r="N318" s="9" t="s">
        <v>33</v>
      </c>
      <c r="O318" s="9" t="s">
        <v>74</v>
      </c>
      <c r="P318" s="18" t="s">
        <v>21</v>
      </c>
      <c r="Q318" s="10"/>
    </row>
    <row r="319" spans="3:17" x14ac:dyDescent="0.25">
      <c r="C319" s="8" t="s">
        <v>920</v>
      </c>
      <c r="D319" s="9" t="s">
        <v>921</v>
      </c>
      <c r="E319" s="9" t="s">
        <v>62</v>
      </c>
      <c r="F319" s="9" t="s">
        <v>65</v>
      </c>
      <c r="G319" s="9" t="s">
        <v>44</v>
      </c>
      <c r="H319" s="9" t="s">
        <v>28</v>
      </c>
      <c r="I319" s="9" t="s">
        <v>24</v>
      </c>
      <c r="J319" s="9">
        <v>40</v>
      </c>
      <c r="K319" s="18">
        <v>43147</v>
      </c>
      <c r="L319" s="28">
        <v>128329</v>
      </c>
      <c r="M319" s="19">
        <v>0.05</v>
      </c>
      <c r="N319" s="9" t="s">
        <v>19</v>
      </c>
      <c r="O319" s="9" t="s">
        <v>63</v>
      </c>
      <c r="P319" s="18" t="s">
        <v>21</v>
      </c>
      <c r="Q319" s="10"/>
    </row>
    <row r="320" spans="3:17" x14ac:dyDescent="0.25">
      <c r="C320" s="8" t="s">
        <v>922</v>
      </c>
      <c r="D320" s="9" t="s">
        <v>923</v>
      </c>
      <c r="E320" s="9" t="s">
        <v>14</v>
      </c>
      <c r="F320" s="9" t="s">
        <v>15</v>
      </c>
      <c r="G320" s="9" t="s">
        <v>36</v>
      </c>
      <c r="H320" s="9" t="s">
        <v>17</v>
      </c>
      <c r="I320" s="9" t="s">
        <v>18</v>
      </c>
      <c r="J320" s="9">
        <v>48</v>
      </c>
      <c r="K320" s="18">
        <v>43253</v>
      </c>
      <c r="L320" s="28">
        <v>128303</v>
      </c>
      <c r="M320" s="19">
        <v>0.36</v>
      </c>
      <c r="N320" s="9" t="s">
        <v>19</v>
      </c>
      <c r="O320" s="9" t="s">
        <v>63</v>
      </c>
      <c r="P320" s="18" t="s">
        <v>21</v>
      </c>
      <c r="Q320" s="10"/>
    </row>
    <row r="321" spans="3:17" x14ac:dyDescent="0.25">
      <c r="C321" s="8" t="s">
        <v>683</v>
      </c>
      <c r="D321" s="9" t="s">
        <v>924</v>
      </c>
      <c r="E321" s="9" t="s">
        <v>14</v>
      </c>
      <c r="F321" s="9" t="s">
        <v>27</v>
      </c>
      <c r="G321" s="9" t="s">
        <v>16</v>
      </c>
      <c r="H321" s="9" t="s">
        <v>28</v>
      </c>
      <c r="I321" s="9" t="s">
        <v>24</v>
      </c>
      <c r="J321" s="9">
        <v>31</v>
      </c>
      <c r="K321" s="18">
        <v>42197</v>
      </c>
      <c r="L321" s="28">
        <v>128136</v>
      </c>
      <c r="M321" s="19">
        <v>0.33</v>
      </c>
      <c r="N321" s="9" t="s">
        <v>19</v>
      </c>
      <c r="O321" s="9" t="s">
        <v>45</v>
      </c>
      <c r="P321" s="18" t="s">
        <v>21</v>
      </c>
      <c r="Q321" s="10"/>
    </row>
    <row r="322" spans="3:17" x14ac:dyDescent="0.25">
      <c r="C322" s="8" t="s">
        <v>368</v>
      </c>
      <c r="D322" s="9" t="s">
        <v>925</v>
      </c>
      <c r="E322" s="9" t="s">
        <v>61</v>
      </c>
      <c r="F322" s="9" t="s">
        <v>50</v>
      </c>
      <c r="G322" s="9" t="s">
        <v>44</v>
      </c>
      <c r="H322" s="9" t="s">
        <v>17</v>
      </c>
      <c r="I322" s="9" t="s">
        <v>24</v>
      </c>
      <c r="J322" s="9">
        <v>30</v>
      </c>
      <c r="K322" s="18">
        <v>42168</v>
      </c>
      <c r="L322" s="28">
        <v>127972</v>
      </c>
      <c r="M322" s="19">
        <v>0.11</v>
      </c>
      <c r="N322" s="9" t="s">
        <v>19</v>
      </c>
      <c r="O322" s="9" t="s">
        <v>63</v>
      </c>
      <c r="P322" s="18" t="s">
        <v>21</v>
      </c>
      <c r="Q322" s="10"/>
    </row>
    <row r="323" spans="3:17" x14ac:dyDescent="0.25">
      <c r="C323" s="8" t="s">
        <v>926</v>
      </c>
      <c r="D323" s="9" t="s">
        <v>927</v>
      </c>
      <c r="E323" s="9" t="s">
        <v>69</v>
      </c>
      <c r="F323" s="9" t="s">
        <v>31</v>
      </c>
      <c r="G323" s="9" t="s">
        <v>32</v>
      </c>
      <c r="H323" s="9" t="s">
        <v>17</v>
      </c>
      <c r="I323" s="9" t="s">
        <v>24</v>
      </c>
      <c r="J323" s="9">
        <v>55</v>
      </c>
      <c r="K323" s="18">
        <v>34915</v>
      </c>
      <c r="L323" s="28">
        <v>127801</v>
      </c>
      <c r="M323" s="19">
        <v>0</v>
      </c>
      <c r="N323" s="9" t="s">
        <v>19</v>
      </c>
      <c r="O323" s="9" t="s">
        <v>20</v>
      </c>
      <c r="P323" s="18">
        <v>38456</v>
      </c>
      <c r="Q323" s="10"/>
    </row>
    <row r="324" spans="3:17" x14ac:dyDescent="0.25">
      <c r="C324" s="8" t="s">
        <v>320</v>
      </c>
      <c r="D324" s="9" t="s">
        <v>928</v>
      </c>
      <c r="E324" s="9" t="s">
        <v>62</v>
      </c>
      <c r="F324" s="9" t="s">
        <v>43</v>
      </c>
      <c r="G324" s="9" t="s">
        <v>32</v>
      </c>
      <c r="H324" s="9" t="s">
        <v>28</v>
      </c>
      <c r="I324" s="9" t="s">
        <v>24</v>
      </c>
      <c r="J324" s="9">
        <v>28</v>
      </c>
      <c r="K324" s="18">
        <v>43863</v>
      </c>
      <c r="L324" s="28">
        <v>127626</v>
      </c>
      <c r="M324" s="19">
        <v>0.06</v>
      </c>
      <c r="N324" s="9" t="s">
        <v>33</v>
      </c>
      <c r="O324" s="9" t="s">
        <v>74</v>
      </c>
      <c r="P324" s="18" t="s">
        <v>21</v>
      </c>
      <c r="Q324" s="10"/>
    </row>
    <row r="325" spans="3:17" x14ac:dyDescent="0.25">
      <c r="C325" s="8" t="s">
        <v>629</v>
      </c>
      <c r="D325" s="9" t="s">
        <v>929</v>
      </c>
      <c r="E325" s="9" t="s">
        <v>30</v>
      </c>
      <c r="F325" s="9" t="s">
        <v>31</v>
      </c>
      <c r="G325" s="9" t="s">
        <v>32</v>
      </c>
      <c r="H325" s="9" t="s">
        <v>17</v>
      </c>
      <c r="I325" s="9" t="s">
        <v>18</v>
      </c>
      <c r="J325" s="9">
        <v>45</v>
      </c>
      <c r="K325" s="18">
        <v>43635</v>
      </c>
      <c r="L325" s="28">
        <v>127616</v>
      </c>
      <c r="M325" s="19">
        <v>0</v>
      </c>
      <c r="N325" s="9" t="s">
        <v>19</v>
      </c>
      <c r="O325" s="9" t="s">
        <v>20</v>
      </c>
      <c r="P325" s="18" t="s">
        <v>21</v>
      </c>
      <c r="Q325" s="10"/>
    </row>
    <row r="326" spans="3:17" x14ac:dyDescent="0.25">
      <c r="C326" s="8" t="s">
        <v>75</v>
      </c>
      <c r="D326" s="9" t="s">
        <v>930</v>
      </c>
      <c r="E326" s="9" t="s">
        <v>56</v>
      </c>
      <c r="F326" s="9" t="s">
        <v>27</v>
      </c>
      <c r="G326" s="9" t="s">
        <v>44</v>
      </c>
      <c r="H326" s="9" t="s">
        <v>17</v>
      </c>
      <c r="I326" s="9" t="s">
        <v>47</v>
      </c>
      <c r="J326" s="9">
        <v>45</v>
      </c>
      <c r="K326" s="18">
        <v>43185</v>
      </c>
      <c r="L326" s="28">
        <v>127559</v>
      </c>
      <c r="M326" s="19">
        <v>0.06</v>
      </c>
      <c r="N326" s="9" t="s">
        <v>19</v>
      </c>
      <c r="O326" s="9" t="s">
        <v>25</v>
      </c>
      <c r="P326" s="18" t="s">
        <v>21</v>
      </c>
      <c r="Q326" s="10"/>
    </row>
    <row r="327" spans="3:17" x14ac:dyDescent="0.25">
      <c r="C327" s="8" t="s">
        <v>931</v>
      </c>
      <c r="D327" s="9" t="s">
        <v>932</v>
      </c>
      <c r="E327" s="9" t="s">
        <v>14</v>
      </c>
      <c r="F327" s="9" t="s">
        <v>31</v>
      </c>
      <c r="G327" s="9" t="s">
        <v>36</v>
      </c>
      <c r="H327" s="9" t="s">
        <v>28</v>
      </c>
      <c r="I327" s="9" t="s">
        <v>18</v>
      </c>
      <c r="J327" s="9">
        <v>63</v>
      </c>
      <c r="K327" s="18">
        <v>42387</v>
      </c>
      <c r="L327" s="28">
        <v>127543</v>
      </c>
      <c r="M327" s="19">
        <v>0.39</v>
      </c>
      <c r="N327" s="9" t="s">
        <v>19</v>
      </c>
      <c r="O327" s="9" t="s">
        <v>63</v>
      </c>
      <c r="P327" s="18" t="s">
        <v>21</v>
      </c>
      <c r="Q327" s="10"/>
    </row>
    <row r="328" spans="3:17" x14ac:dyDescent="0.25">
      <c r="C328" s="8" t="s">
        <v>933</v>
      </c>
      <c r="D328" s="9" t="s">
        <v>934</v>
      </c>
      <c r="E328" s="9" t="s">
        <v>64</v>
      </c>
      <c r="F328" s="9" t="s">
        <v>15</v>
      </c>
      <c r="G328" s="9" t="s">
        <v>16</v>
      </c>
      <c r="H328" s="9" t="s">
        <v>17</v>
      </c>
      <c r="I328" s="9" t="s">
        <v>24</v>
      </c>
      <c r="J328" s="9">
        <v>55</v>
      </c>
      <c r="K328" s="18">
        <v>39418</v>
      </c>
      <c r="L328" s="28">
        <v>127422</v>
      </c>
      <c r="M328" s="19">
        <v>0</v>
      </c>
      <c r="N328" s="9" t="s">
        <v>19</v>
      </c>
      <c r="O328" s="9" t="s">
        <v>29</v>
      </c>
      <c r="P328" s="18" t="s">
        <v>21</v>
      </c>
      <c r="Q328" s="10"/>
    </row>
    <row r="329" spans="3:17" x14ac:dyDescent="0.25">
      <c r="C329" s="8" t="s">
        <v>252</v>
      </c>
      <c r="D329" s="9" t="s">
        <v>935</v>
      </c>
      <c r="E329" s="9" t="s">
        <v>94</v>
      </c>
      <c r="F329" s="9" t="s">
        <v>50</v>
      </c>
      <c r="G329" s="9" t="s">
        <v>36</v>
      </c>
      <c r="H329" s="9" t="s">
        <v>28</v>
      </c>
      <c r="I329" s="9" t="s">
        <v>47</v>
      </c>
      <c r="J329" s="9">
        <v>47</v>
      </c>
      <c r="K329" s="18">
        <v>37550</v>
      </c>
      <c r="L329" s="28">
        <v>127148</v>
      </c>
      <c r="M329" s="19">
        <v>0</v>
      </c>
      <c r="N329" s="9" t="s">
        <v>19</v>
      </c>
      <c r="O329" s="9" t="s">
        <v>29</v>
      </c>
      <c r="P329" s="18" t="s">
        <v>21</v>
      </c>
      <c r="Q329" s="10"/>
    </row>
    <row r="330" spans="3:17" x14ac:dyDescent="0.25">
      <c r="C330" s="8" t="s">
        <v>301</v>
      </c>
      <c r="D330" s="9" t="s">
        <v>936</v>
      </c>
      <c r="E330" s="9" t="s">
        <v>40</v>
      </c>
      <c r="F330" s="9" t="s">
        <v>65</v>
      </c>
      <c r="G330" s="9" t="s">
        <v>36</v>
      </c>
      <c r="H330" s="9" t="s">
        <v>28</v>
      </c>
      <c r="I330" s="9" t="s">
        <v>18</v>
      </c>
      <c r="J330" s="9">
        <v>29</v>
      </c>
      <c r="K330" s="18">
        <v>42785</v>
      </c>
      <c r="L330" s="28">
        <v>126950</v>
      </c>
      <c r="M330" s="19">
        <v>0.28999999999999998</v>
      </c>
      <c r="N330" s="9" t="s">
        <v>19</v>
      </c>
      <c r="O330" s="9" t="s">
        <v>63</v>
      </c>
      <c r="P330" s="18">
        <v>43945</v>
      </c>
      <c r="Q330" s="10"/>
    </row>
    <row r="331" spans="3:17" x14ac:dyDescent="0.25">
      <c r="C331" s="8" t="s">
        <v>937</v>
      </c>
      <c r="D331" s="9" t="s">
        <v>938</v>
      </c>
      <c r="E331" s="9" t="s">
        <v>83</v>
      </c>
      <c r="F331" s="9" t="s">
        <v>23</v>
      </c>
      <c r="G331" s="9" t="s">
        <v>44</v>
      </c>
      <c r="H331" s="9" t="s">
        <v>17</v>
      </c>
      <c r="I331" s="9" t="s">
        <v>51</v>
      </c>
      <c r="J331" s="9">
        <v>34</v>
      </c>
      <c r="K331" s="18">
        <v>42664</v>
      </c>
      <c r="L331" s="28">
        <v>126911</v>
      </c>
      <c r="M331" s="19">
        <v>0</v>
      </c>
      <c r="N331" s="9" t="s">
        <v>19</v>
      </c>
      <c r="O331" s="9" t="s">
        <v>45</v>
      </c>
      <c r="P331" s="18" t="s">
        <v>21</v>
      </c>
      <c r="Q331" s="10"/>
    </row>
    <row r="332" spans="3:17" x14ac:dyDescent="0.25">
      <c r="C332" s="8" t="s">
        <v>939</v>
      </c>
      <c r="D332" s="9" t="s">
        <v>940</v>
      </c>
      <c r="E332" s="9" t="s">
        <v>76</v>
      </c>
      <c r="F332" s="9" t="s">
        <v>27</v>
      </c>
      <c r="G332" s="9" t="s">
        <v>16</v>
      </c>
      <c r="H332" s="9" t="s">
        <v>17</v>
      </c>
      <c r="I332" s="9" t="s">
        <v>24</v>
      </c>
      <c r="J332" s="9">
        <v>28</v>
      </c>
      <c r="K332" s="18">
        <v>43763</v>
      </c>
      <c r="L332" s="28">
        <v>126856</v>
      </c>
      <c r="M332" s="19">
        <v>0</v>
      </c>
      <c r="N332" s="9" t="s">
        <v>33</v>
      </c>
      <c r="O332" s="9" t="s">
        <v>34</v>
      </c>
      <c r="P332" s="18" t="s">
        <v>21</v>
      </c>
      <c r="Q332" s="10"/>
    </row>
    <row r="333" spans="3:17" x14ac:dyDescent="0.25">
      <c r="C333" s="8" t="s">
        <v>941</v>
      </c>
      <c r="D333" s="9" t="s">
        <v>858</v>
      </c>
      <c r="E333" s="9" t="s">
        <v>89</v>
      </c>
      <c r="F333" s="9" t="s">
        <v>27</v>
      </c>
      <c r="G333" s="9" t="s">
        <v>36</v>
      </c>
      <c r="H333" s="9" t="s">
        <v>28</v>
      </c>
      <c r="I333" s="9" t="s">
        <v>47</v>
      </c>
      <c r="J333" s="9">
        <v>31</v>
      </c>
      <c r="K333" s="18">
        <v>42497</v>
      </c>
      <c r="L333" s="28">
        <v>126671</v>
      </c>
      <c r="M333" s="19">
        <v>0</v>
      </c>
      <c r="N333" s="9" t="s">
        <v>19</v>
      </c>
      <c r="O333" s="9" t="s">
        <v>25</v>
      </c>
      <c r="P333" s="18" t="s">
        <v>21</v>
      </c>
      <c r="Q333" s="10"/>
    </row>
    <row r="334" spans="3:17" x14ac:dyDescent="0.25">
      <c r="C334" s="8" t="s">
        <v>942</v>
      </c>
      <c r="D334" s="9" t="s">
        <v>943</v>
      </c>
      <c r="E334" s="9" t="s">
        <v>40</v>
      </c>
      <c r="F334" s="9" t="s">
        <v>50</v>
      </c>
      <c r="G334" s="9" t="s">
        <v>36</v>
      </c>
      <c r="H334" s="9" t="s">
        <v>17</v>
      </c>
      <c r="I334" s="9" t="s">
        <v>51</v>
      </c>
      <c r="J334" s="9">
        <v>50</v>
      </c>
      <c r="K334" s="18">
        <v>43452</v>
      </c>
      <c r="L334" s="28">
        <v>126353</v>
      </c>
      <c r="M334" s="19">
        <v>0.2</v>
      </c>
      <c r="N334" s="9" t="s">
        <v>19</v>
      </c>
      <c r="O334" s="9" t="s">
        <v>63</v>
      </c>
      <c r="P334" s="18" t="s">
        <v>21</v>
      </c>
      <c r="Q334" s="10"/>
    </row>
    <row r="335" spans="3:17" x14ac:dyDescent="0.25">
      <c r="C335" s="8" t="s">
        <v>944</v>
      </c>
      <c r="D335" s="9" t="s">
        <v>945</v>
      </c>
      <c r="E335" s="9" t="s">
        <v>40</v>
      </c>
      <c r="F335" s="9" t="s">
        <v>23</v>
      </c>
      <c r="G335" s="9" t="s">
        <v>44</v>
      </c>
      <c r="H335" s="9" t="s">
        <v>28</v>
      </c>
      <c r="I335" s="9" t="s">
        <v>24</v>
      </c>
      <c r="J335" s="9">
        <v>39</v>
      </c>
      <c r="K335" s="18">
        <v>39049</v>
      </c>
      <c r="L335" s="28">
        <v>126277</v>
      </c>
      <c r="M335" s="19">
        <v>0.28999999999999998</v>
      </c>
      <c r="N335" s="9" t="s">
        <v>33</v>
      </c>
      <c r="O335" s="9" t="s">
        <v>60</v>
      </c>
      <c r="P335" s="18" t="s">
        <v>21</v>
      </c>
      <c r="Q335" s="10"/>
    </row>
    <row r="336" spans="3:17" x14ac:dyDescent="0.25">
      <c r="C336" s="8" t="s">
        <v>946</v>
      </c>
      <c r="D336" s="9" t="s">
        <v>947</v>
      </c>
      <c r="E336" s="9" t="s">
        <v>86</v>
      </c>
      <c r="F336" s="9" t="s">
        <v>31</v>
      </c>
      <c r="G336" s="9" t="s">
        <v>44</v>
      </c>
      <c r="H336" s="9" t="s">
        <v>17</v>
      </c>
      <c r="I336" s="9" t="s">
        <v>24</v>
      </c>
      <c r="J336" s="9">
        <v>35</v>
      </c>
      <c r="K336" s="18">
        <v>42776</v>
      </c>
      <c r="L336" s="28">
        <v>125936</v>
      </c>
      <c r="M336" s="19">
        <v>0</v>
      </c>
      <c r="N336" s="9" t="s">
        <v>33</v>
      </c>
      <c r="O336" s="9" t="s">
        <v>80</v>
      </c>
      <c r="P336" s="18" t="s">
        <v>21</v>
      </c>
      <c r="Q336" s="10"/>
    </row>
    <row r="337" spans="3:17" x14ac:dyDescent="0.25">
      <c r="C337" s="8" t="s">
        <v>209</v>
      </c>
      <c r="D337" s="9" t="s">
        <v>948</v>
      </c>
      <c r="E337" s="9" t="s">
        <v>71</v>
      </c>
      <c r="F337" s="9" t="s">
        <v>27</v>
      </c>
      <c r="G337" s="9" t="s">
        <v>36</v>
      </c>
      <c r="H337" s="9" t="s">
        <v>28</v>
      </c>
      <c r="I337" s="9" t="s">
        <v>18</v>
      </c>
      <c r="J337" s="9">
        <v>54</v>
      </c>
      <c r="K337" s="18">
        <v>34631</v>
      </c>
      <c r="L337" s="28">
        <v>125828</v>
      </c>
      <c r="M337" s="19">
        <v>0</v>
      </c>
      <c r="N337" s="9" t="s">
        <v>19</v>
      </c>
      <c r="O337" s="9" t="s">
        <v>45</v>
      </c>
      <c r="P337" s="18" t="s">
        <v>21</v>
      </c>
      <c r="Q337" s="10"/>
    </row>
    <row r="338" spans="3:17" x14ac:dyDescent="0.25">
      <c r="C338" s="8" t="s">
        <v>949</v>
      </c>
      <c r="D338" s="9" t="s">
        <v>950</v>
      </c>
      <c r="E338" s="9" t="s">
        <v>76</v>
      </c>
      <c r="F338" s="9" t="s">
        <v>27</v>
      </c>
      <c r="G338" s="9" t="s">
        <v>32</v>
      </c>
      <c r="H338" s="9" t="s">
        <v>28</v>
      </c>
      <c r="I338" s="9" t="s">
        <v>18</v>
      </c>
      <c r="J338" s="9">
        <v>47</v>
      </c>
      <c r="K338" s="18">
        <v>43944</v>
      </c>
      <c r="L338" s="28">
        <v>125807</v>
      </c>
      <c r="M338" s="19">
        <v>0</v>
      </c>
      <c r="N338" s="9" t="s">
        <v>19</v>
      </c>
      <c r="O338" s="9" t="s">
        <v>63</v>
      </c>
      <c r="P338" s="18" t="s">
        <v>21</v>
      </c>
      <c r="Q338" s="10"/>
    </row>
    <row r="339" spans="3:17" x14ac:dyDescent="0.25">
      <c r="C339" s="8" t="s">
        <v>326</v>
      </c>
      <c r="D339" s="9" t="s">
        <v>951</v>
      </c>
      <c r="E339" s="9" t="s">
        <v>40</v>
      </c>
      <c r="F339" s="9" t="s">
        <v>27</v>
      </c>
      <c r="G339" s="9" t="s">
        <v>44</v>
      </c>
      <c r="H339" s="9" t="s">
        <v>17</v>
      </c>
      <c r="I339" s="9" t="s">
        <v>18</v>
      </c>
      <c r="J339" s="9">
        <v>26</v>
      </c>
      <c r="K339" s="18">
        <v>44403</v>
      </c>
      <c r="L339" s="28">
        <v>125730</v>
      </c>
      <c r="M339" s="19">
        <v>0.22</v>
      </c>
      <c r="N339" s="9" t="s">
        <v>19</v>
      </c>
      <c r="O339" s="9" t="s">
        <v>39</v>
      </c>
      <c r="P339" s="18" t="s">
        <v>21</v>
      </c>
      <c r="Q339" s="10"/>
    </row>
    <row r="340" spans="3:17" x14ac:dyDescent="0.25">
      <c r="C340" s="8" t="s">
        <v>952</v>
      </c>
      <c r="D340" s="9" t="s">
        <v>953</v>
      </c>
      <c r="E340" s="9" t="s">
        <v>56</v>
      </c>
      <c r="F340" s="9" t="s">
        <v>27</v>
      </c>
      <c r="G340" s="9" t="s">
        <v>36</v>
      </c>
      <c r="H340" s="9" t="s">
        <v>17</v>
      </c>
      <c r="I340" s="9" t="s">
        <v>24</v>
      </c>
      <c r="J340" s="9">
        <v>42</v>
      </c>
      <c r="K340" s="18">
        <v>38640</v>
      </c>
      <c r="L340" s="28">
        <v>125633</v>
      </c>
      <c r="M340" s="19">
        <v>7.0000000000000007E-2</v>
      </c>
      <c r="N340" s="9" t="s">
        <v>19</v>
      </c>
      <c r="O340" s="9" t="s">
        <v>39</v>
      </c>
      <c r="P340" s="18" t="s">
        <v>21</v>
      </c>
      <c r="Q340" s="10"/>
    </row>
    <row r="341" spans="3:17" x14ac:dyDescent="0.25">
      <c r="C341" s="8" t="s">
        <v>351</v>
      </c>
      <c r="D341" s="9" t="s">
        <v>954</v>
      </c>
      <c r="E341" s="9" t="s">
        <v>86</v>
      </c>
      <c r="F341" s="9" t="s">
        <v>31</v>
      </c>
      <c r="G341" s="9" t="s">
        <v>16</v>
      </c>
      <c r="H341" s="9" t="s">
        <v>17</v>
      </c>
      <c r="I341" s="9" t="s">
        <v>51</v>
      </c>
      <c r="J341" s="9">
        <v>47</v>
      </c>
      <c r="K341" s="18">
        <v>42245</v>
      </c>
      <c r="L341" s="28">
        <v>125375</v>
      </c>
      <c r="M341" s="19">
        <v>0</v>
      </c>
      <c r="N341" s="9" t="s">
        <v>19</v>
      </c>
      <c r="O341" s="9" t="s">
        <v>63</v>
      </c>
      <c r="P341" s="18" t="s">
        <v>21</v>
      </c>
      <c r="Q341" s="10"/>
    </row>
    <row r="342" spans="3:17" x14ac:dyDescent="0.25">
      <c r="C342" s="8" t="s">
        <v>336</v>
      </c>
      <c r="D342" s="9" t="s">
        <v>955</v>
      </c>
      <c r="E342" s="9" t="s">
        <v>30</v>
      </c>
      <c r="F342" s="9" t="s">
        <v>31</v>
      </c>
      <c r="G342" s="9" t="s">
        <v>36</v>
      </c>
      <c r="H342" s="9" t="s">
        <v>17</v>
      </c>
      <c r="I342" s="9" t="s">
        <v>51</v>
      </c>
      <c r="J342" s="9">
        <v>60</v>
      </c>
      <c r="K342" s="18">
        <v>35992</v>
      </c>
      <c r="L342" s="28">
        <v>125086</v>
      </c>
      <c r="M342" s="19">
        <v>0</v>
      </c>
      <c r="N342" s="9" t="s">
        <v>19</v>
      </c>
      <c r="O342" s="9" t="s">
        <v>29</v>
      </c>
      <c r="P342" s="18" t="s">
        <v>21</v>
      </c>
      <c r="Q342" s="10"/>
    </row>
    <row r="343" spans="3:17" x14ac:dyDescent="0.25">
      <c r="C343" s="8" t="s">
        <v>289</v>
      </c>
      <c r="D343" s="9" t="s">
        <v>956</v>
      </c>
      <c r="E343" s="9" t="s">
        <v>68</v>
      </c>
      <c r="F343" s="9" t="s">
        <v>15</v>
      </c>
      <c r="G343" s="9" t="s">
        <v>32</v>
      </c>
      <c r="H343" s="9" t="s">
        <v>17</v>
      </c>
      <c r="I343" s="9" t="s">
        <v>51</v>
      </c>
      <c r="J343" s="9">
        <v>36</v>
      </c>
      <c r="K343" s="18">
        <v>39994</v>
      </c>
      <c r="L343" s="28">
        <v>124928</v>
      </c>
      <c r="M343" s="19">
        <v>0</v>
      </c>
      <c r="N343" s="9" t="s">
        <v>19</v>
      </c>
      <c r="O343" s="9" t="s">
        <v>25</v>
      </c>
      <c r="P343" s="18" t="s">
        <v>21</v>
      </c>
      <c r="Q343" s="10"/>
    </row>
    <row r="344" spans="3:17" x14ac:dyDescent="0.25">
      <c r="C344" s="8" t="s">
        <v>957</v>
      </c>
      <c r="D344" s="9" t="s">
        <v>958</v>
      </c>
      <c r="E344" s="9" t="s">
        <v>82</v>
      </c>
      <c r="F344" s="9" t="s">
        <v>27</v>
      </c>
      <c r="G344" s="9" t="s">
        <v>44</v>
      </c>
      <c r="H344" s="9" t="s">
        <v>28</v>
      </c>
      <c r="I344" s="9" t="s">
        <v>24</v>
      </c>
      <c r="J344" s="9">
        <v>31</v>
      </c>
      <c r="K344" s="18">
        <v>42780</v>
      </c>
      <c r="L344" s="28">
        <v>124827</v>
      </c>
      <c r="M344" s="19">
        <v>0</v>
      </c>
      <c r="N344" s="9" t="s">
        <v>33</v>
      </c>
      <c r="O344" s="9" t="s">
        <v>34</v>
      </c>
      <c r="P344" s="18" t="s">
        <v>21</v>
      </c>
      <c r="Q344" s="10"/>
    </row>
    <row r="345" spans="3:17" x14ac:dyDescent="0.25">
      <c r="C345" s="8" t="s">
        <v>372</v>
      </c>
      <c r="D345" s="9" t="s">
        <v>959</v>
      </c>
      <c r="E345" s="9" t="s">
        <v>62</v>
      </c>
      <c r="F345" s="9" t="s">
        <v>15</v>
      </c>
      <c r="G345" s="9" t="s">
        <v>44</v>
      </c>
      <c r="H345" s="9" t="s">
        <v>17</v>
      </c>
      <c r="I345" s="9" t="s">
        <v>51</v>
      </c>
      <c r="J345" s="9">
        <v>55</v>
      </c>
      <c r="K345" s="18">
        <v>40297</v>
      </c>
      <c r="L345" s="28">
        <v>124774</v>
      </c>
      <c r="M345" s="19">
        <v>0.05</v>
      </c>
      <c r="N345" s="9" t="s">
        <v>52</v>
      </c>
      <c r="O345" s="9" t="s">
        <v>53</v>
      </c>
      <c r="P345" s="18" t="s">
        <v>21</v>
      </c>
      <c r="Q345" s="10"/>
    </row>
    <row r="346" spans="3:17" x14ac:dyDescent="0.25">
      <c r="C346" s="8" t="s">
        <v>960</v>
      </c>
      <c r="D346" s="9" t="s">
        <v>961</v>
      </c>
      <c r="E346" s="9" t="s">
        <v>14</v>
      </c>
      <c r="F346" s="9" t="s">
        <v>31</v>
      </c>
      <c r="G346" s="9" t="s">
        <v>16</v>
      </c>
      <c r="H346" s="9" t="s">
        <v>17</v>
      </c>
      <c r="I346" s="9" t="s">
        <v>18</v>
      </c>
      <c r="J346" s="9">
        <v>51</v>
      </c>
      <c r="K346" s="18">
        <v>35230</v>
      </c>
      <c r="L346" s="28">
        <v>124629</v>
      </c>
      <c r="M346" s="19">
        <v>0.34</v>
      </c>
      <c r="N346" s="9" t="s">
        <v>19</v>
      </c>
      <c r="O346" s="9" t="s">
        <v>29</v>
      </c>
      <c r="P346" s="18" t="s">
        <v>21</v>
      </c>
      <c r="Q346" s="10"/>
    </row>
    <row r="347" spans="3:17" x14ac:dyDescent="0.25">
      <c r="C347" s="8" t="s">
        <v>789</v>
      </c>
      <c r="D347" s="9" t="s">
        <v>962</v>
      </c>
      <c r="E347" s="9" t="s">
        <v>14</v>
      </c>
      <c r="F347" s="9" t="s">
        <v>27</v>
      </c>
      <c r="G347" s="9" t="s">
        <v>32</v>
      </c>
      <c r="H347" s="9" t="s">
        <v>17</v>
      </c>
      <c r="I347" s="9" t="s">
        <v>18</v>
      </c>
      <c r="J347" s="9">
        <v>48</v>
      </c>
      <c r="K347" s="18">
        <v>42053</v>
      </c>
      <c r="L347" s="28">
        <v>124129</v>
      </c>
      <c r="M347" s="19">
        <v>0.35</v>
      </c>
      <c r="N347" s="9" t="s">
        <v>19</v>
      </c>
      <c r="O347" s="9" t="s">
        <v>29</v>
      </c>
      <c r="P347" s="18" t="s">
        <v>21</v>
      </c>
      <c r="Q347" s="10"/>
    </row>
    <row r="348" spans="3:17" x14ac:dyDescent="0.25">
      <c r="C348" s="8" t="s">
        <v>317</v>
      </c>
      <c r="D348" s="9" t="s">
        <v>963</v>
      </c>
      <c r="E348" s="9" t="s">
        <v>42</v>
      </c>
      <c r="F348" s="9" t="s">
        <v>65</v>
      </c>
      <c r="G348" s="9" t="s">
        <v>16</v>
      </c>
      <c r="H348" s="9" t="s">
        <v>28</v>
      </c>
      <c r="I348" s="9" t="s">
        <v>51</v>
      </c>
      <c r="J348" s="9">
        <v>58</v>
      </c>
      <c r="K348" s="18">
        <v>34592</v>
      </c>
      <c r="L348" s="28">
        <v>123640</v>
      </c>
      <c r="M348" s="19">
        <v>0</v>
      </c>
      <c r="N348" s="9" t="s">
        <v>52</v>
      </c>
      <c r="O348" s="9" t="s">
        <v>66</v>
      </c>
      <c r="P348" s="18">
        <v>42646</v>
      </c>
      <c r="Q348" s="10"/>
    </row>
    <row r="349" spans="3:17" x14ac:dyDescent="0.25">
      <c r="C349" s="8" t="s">
        <v>377</v>
      </c>
      <c r="D349" s="9" t="s">
        <v>964</v>
      </c>
      <c r="E349" s="9" t="s">
        <v>94</v>
      </c>
      <c r="F349" s="9" t="s">
        <v>50</v>
      </c>
      <c r="G349" s="9" t="s">
        <v>16</v>
      </c>
      <c r="H349" s="9" t="s">
        <v>17</v>
      </c>
      <c r="I349" s="9" t="s">
        <v>51</v>
      </c>
      <c r="J349" s="9">
        <v>29</v>
      </c>
      <c r="K349" s="18">
        <v>43239</v>
      </c>
      <c r="L349" s="28">
        <v>123588</v>
      </c>
      <c r="M349" s="19">
        <v>0</v>
      </c>
      <c r="N349" s="9" t="s">
        <v>52</v>
      </c>
      <c r="O349" s="9" t="s">
        <v>66</v>
      </c>
      <c r="P349" s="18" t="s">
        <v>21</v>
      </c>
      <c r="Q349" s="10"/>
    </row>
    <row r="350" spans="3:17" x14ac:dyDescent="0.25">
      <c r="C350" s="8" t="s">
        <v>144</v>
      </c>
      <c r="D350" s="9" t="s">
        <v>965</v>
      </c>
      <c r="E350" s="9" t="s">
        <v>55</v>
      </c>
      <c r="F350" s="9" t="s">
        <v>27</v>
      </c>
      <c r="G350" s="9" t="s">
        <v>36</v>
      </c>
      <c r="H350" s="9" t="s">
        <v>17</v>
      </c>
      <c r="I350" s="9" t="s">
        <v>51</v>
      </c>
      <c r="J350" s="9">
        <v>25</v>
      </c>
      <c r="K350" s="18">
        <v>44327</v>
      </c>
      <c r="L350" s="28">
        <v>123405</v>
      </c>
      <c r="M350" s="19">
        <v>0</v>
      </c>
      <c r="N350" s="9" t="s">
        <v>19</v>
      </c>
      <c r="O350" s="9" t="s">
        <v>45</v>
      </c>
      <c r="P350" s="18" t="s">
        <v>21</v>
      </c>
      <c r="Q350" s="10"/>
    </row>
    <row r="351" spans="3:17" x14ac:dyDescent="0.25">
      <c r="C351" s="8" t="s">
        <v>966</v>
      </c>
      <c r="D351" s="9" t="s">
        <v>967</v>
      </c>
      <c r="E351" s="9" t="s">
        <v>40</v>
      </c>
      <c r="F351" s="9" t="s">
        <v>65</v>
      </c>
      <c r="G351" s="9" t="s">
        <v>16</v>
      </c>
      <c r="H351" s="9" t="s">
        <v>28</v>
      </c>
      <c r="I351" s="9" t="s">
        <v>18</v>
      </c>
      <c r="J351" s="9">
        <v>36</v>
      </c>
      <c r="K351" s="18">
        <v>42616</v>
      </c>
      <c r="L351" s="28">
        <v>122890</v>
      </c>
      <c r="M351" s="19">
        <v>0.28000000000000003</v>
      </c>
      <c r="N351" s="9" t="s">
        <v>19</v>
      </c>
      <c r="O351" s="9" t="s">
        <v>20</v>
      </c>
      <c r="P351" s="18" t="s">
        <v>21</v>
      </c>
      <c r="Q351" s="10"/>
    </row>
    <row r="352" spans="3:17" x14ac:dyDescent="0.25">
      <c r="C352" s="8" t="s">
        <v>321</v>
      </c>
      <c r="D352" s="9" t="s">
        <v>968</v>
      </c>
      <c r="E352" s="9" t="s">
        <v>40</v>
      </c>
      <c r="F352" s="9" t="s">
        <v>23</v>
      </c>
      <c r="G352" s="9" t="s">
        <v>16</v>
      </c>
      <c r="H352" s="9" t="s">
        <v>28</v>
      </c>
      <c r="I352" s="9" t="s">
        <v>24</v>
      </c>
      <c r="J352" s="9">
        <v>37</v>
      </c>
      <c r="K352" s="18">
        <v>41048</v>
      </c>
      <c r="L352" s="28">
        <v>122829</v>
      </c>
      <c r="M352" s="19">
        <v>0.19</v>
      </c>
      <c r="N352" s="9" t="s">
        <v>33</v>
      </c>
      <c r="O352" s="9" t="s">
        <v>60</v>
      </c>
      <c r="P352" s="18" t="s">
        <v>21</v>
      </c>
      <c r="Q352" s="10"/>
    </row>
    <row r="353" spans="3:17" x14ac:dyDescent="0.25">
      <c r="C353" s="8" t="s">
        <v>969</v>
      </c>
      <c r="D353" s="9" t="s">
        <v>383</v>
      </c>
      <c r="E353" s="9" t="s">
        <v>83</v>
      </c>
      <c r="F353" s="9" t="s">
        <v>23</v>
      </c>
      <c r="G353" s="9" t="s">
        <v>44</v>
      </c>
      <c r="H353" s="9" t="s">
        <v>28</v>
      </c>
      <c r="I353" s="9" t="s">
        <v>24</v>
      </c>
      <c r="J353" s="9">
        <v>57</v>
      </c>
      <c r="K353" s="18">
        <v>35548</v>
      </c>
      <c r="L353" s="28">
        <v>122802</v>
      </c>
      <c r="M353" s="19">
        <v>0</v>
      </c>
      <c r="N353" s="9" t="s">
        <v>19</v>
      </c>
      <c r="O353" s="9" t="s">
        <v>45</v>
      </c>
      <c r="P353" s="18">
        <v>36079</v>
      </c>
      <c r="Q353" s="10"/>
    </row>
    <row r="354" spans="3:17" x14ac:dyDescent="0.25">
      <c r="C354" s="8" t="s">
        <v>970</v>
      </c>
      <c r="D354" s="9" t="s">
        <v>971</v>
      </c>
      <c r="E354" s="9" t="s">
        <v>40</v>
      </c>
      <c r="F354" s="9" t="s">
        <v>31</v>
      </c>
      <c r="G354" s="9" t="s">
        <v>16</v>
      </c>
      <c r="H354" s="9" t="s">
        <v>17</v>
      </c>
      <c r="I354" s="9" t="s">
        <v>51</v>
      </c>
      <c r="J354" s="9">
        <v>59</v>
      </c>
      <c r="K354" s="18">
        <v>37726</v>
      </c>
      <c r="L354" s="28">
        <v>122753</v>
      </c>
      <c r="M354" s="19">
        <v>0.28999999999999998</v>
      </c>
      <c r="N354" s="9" t="s">
        <v>52</v>
      </c>
      <c r="O354" s="9" t="s">
        <v>53</v>
      </c>
      <c r="P354" s="18" t="s">
        <v>21</v>
      </c>
      <c r="Q354" s="10"/>
    </row>
    <row r="355" spans="3:17" x14ac:dyDescent="0.25">
      <c r="C355" s="8" t="s">
        <v>264</v>
      </c>
      <c r="D355" s="9" t="s">
        <v>972</v>
      </c>
      <c r="E355" s="9" t="s">
        <v>64</v>
      </c>
      <c r="F355" s="9" t="s">
        <v>43</v>
      </c>
      <c r="G355" s="9" t="s">
        <v>44</v>
      </c>
      <c r="H355" s="9" t="s">
        <v>28</v>
      </c>
      <c r="I355" s="9" t="s">
        <v>51</v>
      </c>
      <c r="J355" s="9">
        <v>37</v>
      </c>
      <c r="K355" s="18">
        <v>41363</v>
      </c>
      <c r="L355" s="28">
        <v>122644</v>
      </c>
      <c r="M355" s="19">
        <v>0</v>
      </c>
      <c r="N355" s="9" t="s">
        <v>19</v>
      </c>
      <c r="O355" s="9" t="s">
        <v>45</v>
      </c>
      <c r="P355" s="18" t="s">
        <v>21</v>
      </c>
      <c r="Q355" s="10"/>
    </row>
    <row r="356" spans="3:17" x14ac:dyDescent="0.25">
      <c r="C356" s="8" t="s">
        <v>173</v>
      </c>
      <c r="D356" s="9" t="s">
        <v>973</v>
      </c>
      <c r="E356" s="9" t="s">
        <v>82</v>
      </c>
      <c r="F356" s="9" t="s">
        <v>27</v>
      </c>
      <c r="G356" s="9" t="s">
        <v>36</v>
      </c>
      <c r="H356" s="9" t="s">
        <v>17</v>
      </c>
      <c r="I356" s="9" t="s">
        <v>24</v>
      </c>
      <c r="J356" s="9">
        <v>30</v>
      </c>
      <c r="K356" s="18">
        <v>43553</v>
      </c>
      <c r="L356" s="28">
        <v>122487</v>
      </c>
      <c r="M356" s="19">
        <v>0</v>
      </c>
      <c r="N356" s="9" t="s">
        <v>33</v>
      </c>
      <c r="O356" s="9" t="s">
        <v>34</v>
      </c>
      <c r="P356" s="18" t="s">
        <v>21</v>
      </c>
      <c r="Q356" s="10"/>
    </row>
    <row r="357" spans="3:17" x14ac:dyDescent="0.25">
      <c r="C357" s="8" t="s">
        <v>974</v>
      </c>
      <c r="D357" s="9" t="s">
        <v>975</v>
      </c>
      <c r="E357" s="9" t="s">
        <v>22</v>
      </c>
      <c r="F357" s="9" t="s">
        <v>23</v>
      </c>
      <c r="G357" s="9" t="s">
        <v>36</v>
      </c>
      <c r="H357" s="9" t="s">
        <v>28</v>
      </c>
      <c r="I357" s="9" t="s">
        <v>18</v>
      </c>
      <c r="J357" s="9">
        <v>49</v>
      </c>
      <c r="K357" s="18">
        <v>36979</v>
      </c>
      <c r="L357" s="28">
        <v>122350</v>
      </c>
      <c r="M357" s="19">
        <v>0</v>
      </c>
      <c r="N357" s="9" t="s">
        <v>19</v>
      </c>
      <c r="O357" s="9" t="s">
        <v>45</v>
      </c>
      <c r="P357" s="18" t="s">
        <v>21</v>
      </c>
      <c r="Q357" s="10"/>
    </row>
    <row r="358" spans="3:17" x14ac:dyDescent="0.25">
      <c r="C358" s="8" t="s">
        <v>397</v>
      </c>
      <c r="D358" s="9" t="s">
        <v>181</v>
      </c>
      <c r="E358" s="9" t="s">
        <v>61</v>
      </c>
      <c r="F358" s="9" t="s">
        <v>15</v>
      </c>
      <c r="G358" s="9" t="s">
        <v>32</v>
      </c>
      <c r="H358" s="9" t="s">
        <v>17</v>
      </c>
      <c r="I358" s="9" t="s">
        <v>24</v>
      </c>
      <c r="J358" s="9">
        <v>48</v>
      </c>
      <c r="K358" s="18">
        <v>37144</v>
      </c>
      <c r="L358" s="28">
        <v>122054</v>
      </c>
      <c r="M358" s="19">
        <v>0.11</v>
      </c>
      <c r="N358" s="9" t="s">
        <v>33</v>
      </c>
      <c r="O358" s="9" t="s">
        <v>80</v>
      </c>
      <c r="P358" s="18" t="s">
        <v>21</v>
      </c>
      <c r="Q358" s="10"/>
    </row>
    <row r="359" spans="3:17" x14ac:dyDescent="0.25">
      <c r="C359" s="8" t="s">
        <v>221</v>
      </c>
      <c r="D359" s="9" t="s">
        <v>976</v>
      </c>
      <c r="E359" s="9" t="s">
        <v>98</v>
      </c>
      <c r="F359" s="9" t="s">
        <v>27</v>
      </c>
      <c r="G359" s="9" t="s">
        <v>16</v>
      </c>
      <c r="H359" s="9" t="s">
        <v>17</v>
      </c>
      <c r="I359" s="9" t="s">
        <v>24</v>
      </c>
      <c r="J359" s="9">
        <v>51</v>
      </c>
      <c r="K359" s="18">
        <v>40964</v>
      </c>
      <c r="L359" s="28">
        <v>121480</v>
      </c>
      <c r="M359" s="19">
        <v>0</v>
      </c>
      <c r="N359" s="9" t="s">
        <v>19</v>
      </c>
      <c r="O359" s="9" t="s">
        <v>29</v>
      </c>
      <c r="P359" s="18" t="s">
        <v>21</v>
      </c>
      <c r="Q359" s="10"/>
    </row>
    <row r="360" spans="3:17" x14ac:dyDescent="0.25">
      <c r="C360" s="8" t="s">
        <v>977</v>
      </c>
      <c r="D360" s="9" t="s">
        <v>978</v>
      </c>
      <c r="E360" s="9" t="s">
        <v>77</v>
      </c>
      <c r="F360" s="9" t="s">
        <v>23</v>
      </c>
      <c r="G360" s="9" t="s">
        <v>44</v>
      </c>
      <c r="H360" s="9" t="s">
        <v>28</v>
      </c>
      <c r="I360" s="9" t="s">
        <v>51</v>
      </c>
      <c r="J360" s="9">
        <v>56</v>
      </c>
      <c r="K360" s="18">
        <v>35816</v>
      </c>
      <c r="L360" s="28">
        <v>121065</v>
      </c>
      <c r="M360" s="19">
        <v>0</v>
      </c>
      <c r="N360" s="9" t="s">
        <v>19</v>
      </c>
      <c r="O360" s="9" t="s">
        <v>39</v>
      </c>
      <c r="P360" s="18" t="s">
        <v>21</v>
      </c>
      <c r="Q360" s="10"/>
    </row>
    <row r="361" spans="3:17" x14ac:dyDescent="0.25">
      <c r="C361" s="8" t="s">
        <v>979</v>
      </c>
      <c r="D361" s="9" t="s">
        <v>980</v>
      </c>
      <c r="E361" s="9" t="s">
        <v>62</v>
      </c>
      <c r="F361" s="9" t="s">
        <v>50</v>
      </c>
      <c r="G361" s="9" t="s">
        <v>16</v>
      </c>
      <c r="H361" s="9" t="s">
        <v>28</v>
      </c>
      <c r="I361" s="9" t="s">
        <v>51</v>
      </c>
      <c r="J361" s="9">
        <v>36</v>
      </c>
      <c r="K361" s="18">
        <v>41116</v>
      </c>
      <c r="L361" s="28">
        <v>120905</v>
      </c>
      <c r="M361" s="19">
        <v>7.0000000000000007E-2</v>
      </c>
      <c r="N361" s="9" t="s">
        <v>19</v>
      </c>
      <c r="O361" s="9" t="s">
        <v>63</v>
      </c>
      <c r="P361" s="18" t="s">
        <v>21</v>
      </c>
      <c r="Q361" s="10"/>
    </row>
    <row r="362" spans="3:17" x14ac:dyDescent="0.25">
      <c r="C362" s="8" t="s">
        <v>287</v>
      </c>
      <c r="D362" s="9" t="s">
        <v>981</v>
      </c>
      <c r="E362" s="9" t="s">
        <v>14</v>
      </c>
      <c r="F362" s="9" t="s">
        <v>43</v>
      </c>
      <c r="G362" s="9" t="s">
        <v>44</v>
      </c>
      <c r="H362" s="9" t="s">
        <v>28</v>
      </c>
      <c r="I362" s="9" t="s">
        <v>24</v>
      </c>
      <c r="J362" s="9">
        <v>38</v>
      </c>
      <c r="K362" s="18">
        <v>44433</v>
      </c>
      <c r="L362" s="28">
        <v>120660</v>
      </c>
      <c r="M362" s="19">
        <v>0.36</v>
      </c>
      <c r="N362" s="9" t="s">
        <v>19</v>
      </c>
      <c r="O362" s="9" t="s">
        <v>25</v>
      </c>
      <c r="P362" s="18" t="s">
        <v>21</v>
      </c>
      <c r="Q362" s="10"/>
    </row>
    <row r="363" spans="3:17" x14ac:dyDescent="0.25">
      <c r="C363" s="8" t="s">
        <v>982</v>
      </c>
      <c r="D363" s="9" t="s">
        <v>983</v>
      </c>
      <c r="E363" s="9" t="s">
        <v>64</v>
      </c>
      <c r="F363" s="9" t="s">
        <v>50</v>
      </c>
      <c r="G363" s="9" t="s">
        <v>36</v>
      </c>
      <c r="H363" s="9" t="s">
        <v>17</v>
      </c>
      <c r="I363" s="9" t="s">
        <v>51</v>
      </c>
      <c r="J363" s="9">
        <v>56</v>
      </c>
      <c r="K363" s="18">
        <v>33770</v>
      </c>
      <c r="L363" s="28">
        <v>120628</v>
      </c>
      <c r="M363" s="19">
        <v>0</v>
      </c>
      <c r="N363" s="9" t="s">
        <v>52</v>
      </c>
      <c r="O363" s="9" t="s">
        <v>53</v>
      </c>
      <c r="P363" s="18" t="s">
        <v>21</v>
      </c>
      <c r="Q363" s="10"/>
    </row>
    <row r="364" spans="3:17" x14ac:dyDescent="0.25">
      <c r="C364" s="8" t="s">
        <v>984</v>
      </c>
      <c r="D364" s="9" t="s">
        <v>985</v>
      </c>
      <c r="E364" s="9" t="s">
        <v>14</v>
      </c>
      <c r="F364" s="9" t="s">
        <v>23</v>
      </c>
      <c r="G364" s="9" t="s">
        <v>36</v>
      </c>
      <c r="H364" s="9" t="s">
        <v>17</v>
      </c>
      <c r="I364" s="9" t="s">
        <v>24</v>
      </c>
      <c r="J364" s="9">
        <v>52</v>
      </c>
      <c r="K364" s="18">
        <v>41113</v>
      </c>
      <c r="L364" s="28">
        <v>120341</v>
      </c>
      <c r="M364" s="19">
        <v>0.32</v>
      </c>
      <c r="N364" s="9" t="s">
        <v>33</v>
      </c>
      <c r="O364" s="9" t="s">
        <v>34</v>
      </c>
      <c r="P364" s="18" t="s">
        <v>21</v>
      </c>
      <c r="Q364" s="10"/>
    </row>
    <row r="365" spans="3:17" x14ac:dyDescent="0.25">
      <c r="C365" s="8" t="s">
        <v>183</v>
      </c>
      <c r="D365" s="9" t="s">
        <v>986</v>
      </c>
      <c r="E365" s="9" t="s">
        <v>64</v>
      </c>
      <c r="F365" s="9" t="s">
        <v>15</v>
      </c>
      <c r="G365" s="9" t="s">
        <v>44</v>
      </c>
      <c r="H365" s="9" t="s">
        <v>17</v>
      </c>
      <c r="I365" s="9" t="s">
        <v>51</v>
      </c>
      <c r="J365" s="9">
        <v>53</v>
      </c>
      <c r="K365" s="18">
        <v>37296</v>
      </c>
      <c r="L365" s="28">
        <v>120321</v>
      </c>
      <c r="M365" s="19">
        <v>0</v>
      </c>
      <c r="N365" s="9" t="s">
        <v>19</v>
      </c>
      <c r="O365" s="9" t="s">
        <v>39</v>
      </c>
      <c r="P365" s="18" t="s">
        <v>21</v>
      </c>
      <c r="Q365" s="10"/>
    </row>
    <row r="366" spans="3:17" x14ac:dyDescent="0.25">
      <c r="C366" s="8" t="s">
        <v>987</v>
      </c>
      <c r="D366" s="9" t="s">
        <v>988</v>
      </c>
      <c r="E366" s="9" t="s">
        <v>40</v>
      </c>
      <c r="F366" s="9" t="s">
        <v>31</v>
      </c>
      <c r="G366" s="9" t="s">
        <v>32</v>
      </c>
      <c r="H366" s="9" t="s">
        <v>17</v>
      </c>
      <c r="I366" s="9" t="s">
        <v>51</v>
      </c>
      <c r="J366" s="9">
        <v>60</v>
      </c>
      <c r="K366" s="18">
        <v>42739</v>
      </c>
      <c r="L366" s="28">
        <v>120128</v>
      </c>
      <c r="M366" s="19">
        <v>0.2</v>
      </c>
      <c r="N366" s="9" t="s">
        <v>19</v>
      </c>
      <c r="O366" s="9" t="s">
        <v>25</v>
      </c>
      <c r="P366" s="18" t="s">
        <v>21</v>
      </c>
      <c r="Q366" s="10"/>
    </row>
    <row r="367" spans="3:17" x14ac:dyDescent="0.25">
      <c r="C367" s="8" t="s">
        <v>989</v>
      </c>
      <c r="D367" s="9" t="s">
        <v>990</v>
      </c>
      <c r="E367" s="9" t="s">
        <v>62</v>
      </c>
      <c r="F367" s="9" t="s">
        <v>65</v>
      </c>
      <c r="G367" s="9" t="s">
        <v>44</v>
      </c>
      <c r="H367" s="9" t="s">
        <v>28</v>
      </c>
      <c r="I367" s="9" t="s">
        <v>24</v>
      </c>
      <c r="J367" s="9">
        <v>63</v>
      </c>
      <c r="K367" s="18">
        <v>42214</v>
      </c>
      <c r="L367" s="28">
        <v>119906</v>
      </c>
      <c r="M367" s="19">
        <v>0.05</v>
      </c>
      <c r="N367" s="9" t="s">
        <v>33</v>
      </c>
      <c r="O367" s="9" t="s">
        <v>74</v>
      </c>
      <c r="P367" s="18" t="s">
        <v>21</v>
      </c>
      <c r="Q367" s="10"/>
    </row>
    <row r="368" spans="3:17" x14ac:dyDescent="0.25">
      <c r="C368" s="8" t="s">
        <v>991</v>
      </c>
      <c r="D368" s="9" t="s">
        <v>992</v>
      </c>
      <c r="E368" s="9" t="s">
        <v>40</v>
      </c>
      <c r="F368" s="9" t="s">
        <v>31</v>
      </c>
      <c r="G368" s="9" t="s">
        <v>16</v>
      </c>
      <c r="H368" s="9" t="s">
        <v>17</v>
      </c>
      <c r="I368" s="9" t="s">
        <v>51</v>
      </c>
      <c r="J368" s="9">
        <v>37</v>
      </c>
      <c r="K368" s="18">
        <v>39528</v>
      </c>
      <c r="L368" s="28">
        <v>119746</v>
      </c>
      <c r="M368" s="19">
        <v>0.22</v>
      </c>
      <c r="N368" s="9" t="s">
        <v>52</v>
      </c>
      <c r="O368" s="9" t="s">
        <v>81</v>
      </c>
      <c r="P368" s="18" t="s">
        <v>21</v>
      </c>
      <c r="Q368" s="10"/>
    </row>
    <row r="369" spans="3:17" x14ac:dyDescent="0.25">
      <c r="C369" s="8" t="s">
        <v>993</v>
      </c>
      <c r="D369" s="9" t="s">
        <v>994</v>
      </c>
      <c r="E369" s="9" t="s">
        <v>129</v>
      </c>
      <c r="F369" s="9" t="s">
        <v>31</v>
      </c>
      <c r="G369" s="9" t="s">
        <v>16</v>
      </c>
      <c r="H369" s="9" t="s">
        <v>17</v>
      </c>
      <c r="I369" s="9" t="s">
        <v>51</v>
      </c>
      <c r="J369" s="9">
        <v>30</v>
      </c>
      <c r="K369" s="18">
        <v>43086</v>
      </c>
      <c r="L369" s="28">
        <v>119699</v>
      </c>
      <c r="M369" s="19">
        <v>0</v>
      </c>
      <c r="N369" s="9" t="s">
        <v>52</v>
      </c>
      <c r="O369" s="9" t="s">
        <v>53</v>
      </c>
      <c r="P369" s="18" t="s">
        <v>21</v>
      </c>
      <c r="Q369" s="10"/>
    </row>
    <row r="370" spans="3:17" x14ac:dyDescent="0.25">
      <c r="C370" s="8" t="s">
        <v>995</v>
      </c>
      <c r="D370" s="9" t="s">
        <v>996</v>
      </c>
      <c r="E370" s="9" t="s">
        <v>64</v>
      </c>
      <c r="F370" s="9" t="s">
        <v>15</v>
      </c>
      <c r="G370" s="9" t="s">
        <v>36</v>
      </c>
      <c r="H370" s="9" t="s">
        <v>28</v>
      </c>
      <c r="I370" s="9" t="s">
        <v>18</v>
      </c>
      <c r="J370" s="9">
        <v>30</v>
      </c>
      <c r="K370" s="18">
        <v>43542</v>
      </c>
      <c r="L370" s="28">
        <v>119647</v>
      </c>
      <c r="M370" s="19">
        <v>0</v>
      </c>
      <c r="N370" s="9" t="s">
        <v>19</v>
      </c>
      <c r="O370" s="9" t="s">
        <v>29</v>
      </c>
      <c r="P370" s="18" t="s">
        <v>21</v>
      </c>
      <c r="Q370" s="10"/>
    </row>
    <row r="371" spans="3:17" x14ac:dyDescent="0.25">
      <c r="C371" s="8" t="s">
        <v>997</v>
      </c>
      <c r="D371" s="9" t="s">
        <v>998</v>
      </c>
      <c r="E371" s="9" t="s">
        <v>26</v>
      </c>
      <c r="F371" s="9" t="s">
        <v>27</v>
      </c>
      <c r="G371" s="9" t="s">
        <v>32</v>
      </c>
      <c r="H371" s="9" t="s">
        <v>17</v>
      </c>
      <c r="I371" s="9" t="s">
        <v>24</v>
      </c>
      <c r="J371" s="9">
        <v>45</v>
      </c>
      <c r="K371" s="18">
        <v>41511</v>
      </c>
      <c r="L371" s="28">
        <v>119631</v>
      </c>
      <c r="M371" s="19">
        <v>0</v>
      </c>
      <c r="N371" s="9" t="s">
        <v>33</v>
      </c>
      <c r="O371" s="9" t="s">
        <v>60</v>
      </c>
      <c r="P371" s="18" t="s">
        <v>21</v>
      </c>
      <c r="Q371" s="10"/>
    </row>
    <row r="372" spans="3:17" x14ac:dyDescent="0.25">
      <c r="C372" s="8" t="s">
        <v>302</v>
      </c>
      <c r="D372" s="9" t="s">
        <v>999</v>
      </c>
      <c r="E372" s="9" t="s">
        <v>61</v>
      </c>
      <c r="F372" s="9" t="s">
        <v>65</v>
      </c>
      <c r="G372" s="9" t="s">
        <v>16</v>
      </c>
      <c r="H372" s="9" t="s">
        <v>17</v>
      </c>
      <c r="I372" s="9" t="s">
        <v>24</v>
      </c>
      <c r="J372" s="9">
        <v>55</v>
      </c>
      <c r="K372" s="18">
        <v>38888</v>
      </c>
      <c r="L372" s="28">
        <v>119397</v>
      </c>
      <c r="M372" s="19">
        <v>0.12</v>
      </c>
      <c r="N372" s="9" t="s">
        <v>33</v>
      </c>
      <c r="O372" s="9" t="s">
        <v>80</v>
      </c>
      <c r="P372" s="18" t="s">
        <v>21</v>
      </c>
      <c r="Q372" s="10"/>
    </row>
    <row r="373" spans="3:17" x14ac:dyDescent="0.25">
      <c r="C373" s="8" t="s">
        <v>271</v>
      </c>
      <c r="D373" s="9" t="s">
        <v>1000</v>
      </c>
      <c r="E373" s="9" t="s">
        <v>42</v>
      </c>
      <c r="F373" s="9" t="s">
        <v>43</v>
      </c>
      <c r="G373" s="9" t="s">
        <v>36</v>
      </c>
      <c r="H373" s="9" t="s">
        <v>17</v>
      </c>
      <c r="I373" s="9" t="s">
        <v>51</v>
      </c>
      <c r="J373" s="9">
        <v>33</v>
      </c>
      <c r="K373" s="18">
        <v>41756</v>
      </c>
      <c r="L373" s="28">
        <v>118708</v>
      </c>
      <c r="M373" s="19">
        <v>0</v>
      </c>
      <c r="N373" s="9" t="s">
        <v>52</v>
      </c>
      <c r="O373" s="9" t="s">
        <v>53</v>
      </c>
      <c r="P373" s="18" t="s">
        <v>21</v>
      </c>
      <c r="Q373" s="10"/>
    </row>
    <row r="374" spans="3:17" x14ac:dyDescent="0.25">
      <c r="C374" s="8" t="s">
        <v>276</v>
      </c>
      <c r="D374" s="9" t="s">
        <v>1001</v>
      </c>
      <c r="E374" s="9" t="s">
        <v>71</v>
      </c>
      <c r="F374" s="9" t="s">
        <v>27</v>
      </c>
      <c r="G374" s="9" t="s">
        <v>36</v>
      </c>
      <c r="H374" s="9" t="s">
        <v>17</v>
      </c>
      <c r="I374" s="9" t="s">
        <v>18</v>
      </c>
      <c r="J374" s="9">
        <v>65</v>
      </c>
      <c r="K374" s="18">
        <v>43234</v>
      </c>
      <c r="L374" s="28">
        <v>118253</v>
      </c>
      <c r="M374" s="19">
        <v>0</v>
      </c>
      <c r="N374" s="9" t="s">
        <v>19</v>
      </c>
      <c r="O374" s="9" t="s">
        <v>63</v>
      </c>
      <c r="P374" s="18" t="s">
        <v>21</v>
      </c>
      <c r="Q374" s="10"/>
    </row>
    <row r="375" spans="3:17" x14ac:dyDescent="0.25">
      <c r="C375" s="8" t="s">
        <v>175</v>
      </c>
      <c r="D375" s="9" t="s">
        <v>1002</v>
      </c>
      <c r="E375" s="9" t="s">
        <v>61</v>
      </c>
      <c r="F375" s="9" t="s">
        <v>27</v>
      </c>
      <c r="G375" s="9" t="s">
        <v>16</v>
      </c>
      <c r="H375" s="9" t="s">
        <v>17</v>
      </c>
      <c r="I375" s="9" t="s">
        <v>24</v>
      </c>
      <c r="J375" s="9">
        <v>60</v>
      </c>
      <c r="K375" s="18">
        <v>40383</v>
      </c>
      <c r="L375" s="28">
        <v>117545</v>
      </c>
      <c r="M375" s="19">
        <v>0.1</v>
      </c>
      <c r="N375" s="9" t="s">
        <v>33</v>
      </c>
      <c r="O375" s="9" t="s">
        <v>74</v>
      </c>
      <c r="P375" s="18" t="s">
        <v>21</v>
      </c>
      <c r="Q375" s="10"/>
    </row>
    <row r="376" spans="3:17" x14ac:dyDescent="0.25">
      <c r="C376" s="8" t="s">
        <v>1003</v>
      </c>
      <c r="D376" s="9" t="s">
        <v>1004</v>
      </c>
      <c r="E376" s="9" t="s">
        <v>14</v>
      </c>
      <c r="F376" s="9" t="s">
        <v>50</v>
      </c>
      <c r="G376" s="9" t="s">
        <v>16</v>
      </c>
      <c r="H376" s="9" t="s">
        <v>28</v>
      </c>
      <c r="I376" s="9" t="s">
        <v>24</v>
      </c>
      <c r="J376" s="9">
        <v>56</v>
      </c>
      <c r="K376" s="18">
        <v>38042</v>
      </c>
      <c r="L376" s="28">
        <v>117518</v>
      </c>
      <c r="M376" s="19">
        <v>0.32</v>
      </c>
      <c r="N376" s="9" t="s">
        <v>33</v>
      </c>
      <c r="O376" s="9" t="s">
        <v>74</v>
      </c>
      <c r="P376" s="18" t="s">
        <v>21</v>
      </c>
      <c r="Q376" s="10"/>
    </row>
    <row r="377" spans="3:17" x14ac:dyDescent="0.25">
      <c r="C377" s="8" t="s">
        <v>1005</v>
      </c>
      <c r="D377" s="9" t="s">
        <v>1006</v>
      </c>
      <c r="E377" s="9" t="s">
        <v>40</v>
      </c>
      <c r="F377" s="9" t="s">
        <v>31</v>
      </c>
      <c r="G377" s="9" t="s">
        <v>36</v>
      </c>
      <c r="H377" s="9" t="s">
        <v>28</v>
      </c>
      <c r="I377" s="9" t="s">
        <v>24</v>
      </c>
      <c r="J377" s="9">
        <v>53</v>
      </c>
      <c r="K377" s="18">
        <v>41204</v>
      </c>
      <c r="L377" s="28">
        <v>117278</v>
      </c>
      <c r="M377" s="19">
        <v>0.28999999999999998</v>
      </c>
      <c r="N377" s="9" t="s">
        <v>19</v>
      </c>
      <c r="O377" s="9" t="s">
        <v>63</v>
      </c>
      <c r="P377" s="18" t="s">
        <v>21</v>
      </c>
      <c r="Q377" s="10"/>
    </row>
    <row r="378" spans="3:17" x14ac:dyDescent="0.25">
      <c r="C378" s="8" t="s">
        <v>1007</v>
      </c>
      <c r="D378" s="9" t="s">
        <v>1008</v>
      </c>
      <c r="E378" s="9" t="s">
        <v>129</v>
      </c>
      <c r="F378" s="9" t="s">
        <v>31</v>
      </c>
      <c r="G378" s="9" t="s">
        <v>44</v>
      </c>
      <c r="H378" s="9" t="s">
        <v>17</v>
      </c>
      <c r="I378" s="9" t="s">
        <v>51</v>
      </c>
      <c r="J378" s="9">
        <v>36</v>
      </c>
      <c r="K378" s="18">
        <v>42443</v>
      </c>
      <c r="L378" s="28">
        <v>117226</v>
      </c>
      <c r="M378" s="19">
        <v>0</v>
      </c>
      <c r="N378" s="9" t="s">
        <v>52</v>
      </c>
      <c r="O378" s="9" t="s">
        <v>53</v>
      </c>
      <c r="P378" s="18" t="s">
        <v>21</v>
      </c>
      <c r="Q378" s="10"/>
    </row>
    <row r="379" spans="3:17" x14ac:dyDescent="0.25">
      <c r="C379" s="8" t="s">
        <v>232</v>
      </c>
      <c r="D379" s="9" t="s">
        <v>1009</v>
      </c>
      <c r="E379" s="9" t="s">
        <v>42</v>
      </c>
      <c r="F379" s="9" t="s">
        <v>43</v>
      </c>
      <c r="G379" s="9" t="s">
        <v>32</v>
      </c>
      <c r="H379" s="9" t="s">
        <v>17</v>
      </c>
      <c r="I379" s="9" t="s">
        <v>24</v>
      </c>
      <c r="J379" s="9">
        <v>46</v>
      </c>
      <c r="K379" s="18">
        <v>37271</v>
      </c>
      <c r="L379" s="28">
        <v>117062</v>
      </c>
      <c r="M379" s="19">
        <v>0</v>
      </c>
      <c r="N379" s="9" t="s">
        <v>33</v>
      </c>
      <c r="O379" s="9" t="s">
        <v>60</v>
      </c>
      <c r="P379" s="18">
        <v>37623</v>
      </c>
      <c r="Q379" s="10"/>
    </row>
    <row r="380" spans="3:17" x14ac:dyDescent="0.25">
      <c r="C380" s="8" t="s">
        <v>1010</v>
      </c>
      <c r="D380" s="9" t="s">
        <v>1011</v>
      </c>
      <c r="E380" s="9" t="s">
        <v>62</v>
      </c>
      <c r="F380" s="9" t="s">
        <v>50</v>
      </c>
      <c r="G380" s="9" t="s">
        <v>44</v>
      </c>
      <c r="H380" s="9" t="s">
        <v>17</v>
      </c>
      <c r="I380" s="9" t="s">
        <v>51</v>
      </c>
      <c r="J380" s="9">
        <v>38</v>
      </c>
      <c r="K380" s="18">
        <v>42999</v>
      </c>
      <c r="L380" s="28">
        <v>116878</v>
      </c>
      <c r="M380" s="19">
        <v>0.09</v>
      </c>
      <c r="N380" s="9" t="s">
        <v>52</v>
      </c>
      <c r="O380" s="9" t="s">
        <v>53</v>
      </c>
      <c r="P380" s="18" t="s">
        <v>21</v>
      </c>
      <c r="Q380" s="10"/>
    </row>
    <row r="381" spans="3:17" x14ac:dyDescent="0.25">
      <c r="C381" s="8" t="s">
        <v>234</v>
      </c>
      <c r="D381" s="9" t="s">
        <v>1012</v>
      </c>
      <c r="E381" s="9" t="s">
        <v>26</v>
      </c>
      <c r="F381" s="9" t="s">
        <v>27</v>
      </c>
      <c r="G381" s="9" t="s">
        <v>16</v>
      </c>
      <c r="H381" s="9" t="s">
        <v>28</v>
      </c>
      <c r="I381" s="9" t="s">
        <v>18</v>
      </c>
      <c r="J381" s="9">
        <v>62</v>
      </c>
      <c r="K381" s="18">
        <v>36996</v>
      </c>
      <c r="L381" s="28">
        <v>116527</v>
      </c>
      <c r="M381" s="19">
        <v>0</v>
      </c>
      <c r="N381" s="9" t="s">
        <v>19</v>
      </c>
      <c r="O381" s="9" t="s">
        <v>29</v>
      </c>
      <c r="P381" s="18" t="s">
        <v>21</v>
      </c>
      <c r="Q381" s="10"/>
    </row>
    <row r="382" spans="3:17" x14ac:dyDescent="0.25">
      <c r="C382" s="8" t="s">
        <v>1013</v>
      </c>
      <c r="D382" s="9" t="s">
        <v>1014</v>
      </c>
      <c r="E382" s="9" t="s">
        <v>97</v>
      </c>
      <c r="F382" s="9" t="s">
        <v>31</v>
      </c>
      <c r="G382" s="9" t="s">
        <v>16</v>
      </c>
      <c r="H382" s="9" t="s">
        <v>17</v>
      </c>
      <c r="I382" s="9" t="s">
        <v>18</v>
      </c>
      <c r="J382" s="9">
        <v>61</v>
      </c>
      <c r="K382" s="18">
        <v>40193</v>
      </c>
      <c r="L382" s="28">
        <v>115854</v>
      </c>
      <c r="M382" s="19">
        <v>0.13</v>
      </c>
      <c r="N382" s="9" t="s">
        <v>19</v>
      </c>
      <c r="O382" s="9" t="s">
        <v>20</v>
      </c>
      <c r="P382" s="18" t="s">
        <v>21</v>
      </c>
      <c r="Q382" s="10"/>
    </row>
    <row r="383" spans="3:17" x14ac:dyDescent="0.25">
      <c r="C383" s="8" t="s">
        <v>393</v>
      </c>
      <c r="D383" s="9" t="s">
        <v>1015</v>
      </c>
      <c r="E383" s="9" t="s">
        <v>71</v>
      </c>
      <c r="F383" s="9" t="s">
        <v>27</v>
      </c>
      <c r="G383" s="9" t="s">
        <v>44</v>
      </c>
      <c r="H383" s="9" t="s">
        <v>17</v>
      </c>
      <c r="I383" s="9" t="s">
        <v>18</v>
      </c>
      <c r="J383" s="9">
        <v>59</v>
      </c>
      <c r="K383" s="18">
        <v>43028</v>
      </c>
      <c r="L383" s="28">
        <v>115798</v>
      </c>
      <c r="M383" s="19">
        <v>0</v>
      </c>
      <c r="N383" s="9" t="s">
        <v>19</v>
      </c>
      <c r="O383" s="9" t="s">
        <v>39</v>
      </c>
      <c r="P383" s="18" t="s">
        <v>21</v>
      </c>
      <c r="Q383" s="10"/>
    </row>
    <row r="384" spans="3:17" x14ac:dyDescent="0.25">
      <c r="C384" s="8" t="s">
        <v>1016</v>
      </c>
      <c r="D384" s="9" t="s">
        <v>1017</v>
      </c>
      <c r="E384" s="9" t="s">
        <v>55</v>
      </c>
      <c r="F384" s="9" t="s">
        <v>27</v>
      </c>
      <c r="G384" s="9" t="s">
        <v>44</v>
      </c>
      <c r="H384" s="9" t="s">
        <v>17</v>
      </c>
      <c r="I384" s="9" t="s">
        <v>24</v>
      </c>
      <c r="J384" s="9">
        <v>49</v>
      </c>
      <c r="K384" s="18">
        <v>40431</v>
      </c>
      <c r="L384" s="28">
        <v>115765</v>
      </c>
      <c r="M384" s="19">
        <v>0</v>
      </c>
      <c r="N384" s="9" t="s">
        <v>33</v>
      </c>
      <c r="O384" s="9" t="s">
        <v>60</v>
      </c>
      <c r="P384" s="18" t="s">
        <v>21</v>
      </c>
      <c r="Q384" s="10"/>
    </row>
    <row r="385" spans="3:17" x14ac:dyDescent="0.25">
      <c r="C385" s="8" t="s">
        <v>1018</v>
      </c>
      <c r="D385" s="9" t="s">
        <v>1019</v>
      </c>
      <c r="E385" s="9" t="s">
        <v>40</v>
      </c>
      <c r="F385" s="9" t="s">
        <v>43</v>
      </c>
      <c r="G385" s="9" t="s">
        <v>36</v>
      </c>
      <c r="H385" s="9" t="s">
        <v>17</v>
      </c>
      <c r="I385" s="9" t="s">
        <v>24</v>
      </c>
      <c r="J385" s="9">
        <v>64</v>
      </c>
      <c r="K385" s="18">
        <v>40588</v>
      </c>
      <c r="L385" s="28">
        <v>115490</v>
      </c>
      <c r="M385" s="19">
        <v>0.19</v>
      </c>
      <c r="N385" s="9" t="s">
        <v>19</v>
      </c>
      <c r="O385" s="9" t="s">
        <v>63</v>
      </c>
      <c r="P385" s="18" t="s">
        <v>21</v>
      </c>
      <c r="Q385" s="10"/>
    </row>
    <row r="386" spans="3:17" x14ac:dyDescent="0.25">
      <c r="C386" s="8" t="s">
        <v>1020</v>
      </c>
      <c r="D386" s="9" t="s">
        <v>1021</v>
      </c>
      <c r="E386" s="9" t="s">
        <v>62</v>
      </c>
      <c r="F386" s="9" t="s">
        <v>27</v>
      </c>
      <c r="G386" s="9" t="s">
        <v>16</v>
      </c>
      <c r="H386" s="9" t="s">
        <v>17</v>
      </c>
      <c r="I386" s="9" t="s">
        <v>18</v>
      </c>
      <c r="J386" s="9">
        <v>57</v>
      </c>
      <c r="K386" s="18">
        <v>43948</v>
      </c>
      <c r="L386" s="28">
        <v>115417</v>
      </c>
      <c r="M386" s="19">
        <v>7.0000000000000007E-2</v>
      </c>
      <c r="N386" s="9" t="s">
        <v>19</v>
      </c>
      <c r="O386" s="9" t="s">
        <v>29</v>
      </c>
      <c r="P386" s="18" t="s">
        <v>21</v>
      </c>
      <c r="Q386" s="10"/>
    </row>
    <row r="387" spans="3:17" x14ac:dyDescent="0.25">
      <c r="C387" s="8" t="s">
        <v>1022</v>
      </c>
      <c r="D387" s="9" t="s">
        <v>1023</v>
      </c>
      <c r="E387" s="9" t="s">
        <v>62</v>
      </c>
      <c r="F387" s="9" t="s">
        <v>50</v>
      </c>
      <c r="G387" s="9" t="s">
        <v>44</v>
      </c>
      <c r="H387" s="9" t="s">
        <v>28</v>
      </c>
      <c r="I387" s="9" t="s">
        <v>24</v>
      </c>
      <c r="J387" s="9">
        <v>52</v>
      </c>
      <c r="K387" s="18">
        <v>41858</v>
      </c>
      <c r="L387" s="28">
        <v>115145</v>
      </c>
      <c r="M387" s="19">
        <v>7.0000000000000007E-2</v>
      </c>
      <c r="N387" s="9" t="s">
        <v>19</v>
      </c>
      <c r="O387" s="9" t="s">
        <v>39</v>
      </c>
      <c r="P387" s="18" t="s">
        <v>21</v>
      </c>
      <c r="Q387" s="10"/>
    </row>
    <row r="388" spans="3:17" x14ac:dyDescent="0.25">
      <c r="C388" s="8" t="s">
        <v>1024</v>
      </c>
      <c r="D388" s="9" t="s">
        <v>1025</v>
      </c>
      <c r="E388" s="9" t="s">
        <v>61</v>
      </c>
      <c r="F388" s="9" t="s">
        <v>65</v>
      </c>
      <c r="G388" s="9" t="s">
        <v>44</v>
      </c>
      <c r="H388" s="9" t="s">
        <v>28</v>
      </c>
      <c r="I388" s="9" t="s">
        <v>51</v>
      </c>
      <c r="J388" s="9">
        <v>40</v>
      </c>
      <c r="K388" s="18">
        <v>43488</v>
      </c>
      <c r="L388" s="28">
        <v>114911</v>
      </c>
      <c r="M388" s="19">
        <v>0.1</v>
      </c>
      <c r="N388" s="9" t="s">
        <v>19</v>
      </c>
      <c r="O388" s="9" t="s">
        <v>45</v>
      </c>
      <c r="P388" s="18" t="s">
        <v>21</v>
      </c>
      <c r="Q388" s="10"/>
    </row>
    <row r="389" spans="3:17" x14ac:dyDescent="0.25">
      <c r="C389" s="8" t="s">
        <v>324</v>
      </c>
      <c r="D389" s="9" t="s">
        <v>1026</v>
      </c>
      <c r="E389" s="9" t="s">
        <v>61</v>
      </c>
      <c r="F389" s="9" t="s">
        <v>27</v>
      </c>
      <c r="G389" s="9" t="s">
        <v>16</v>
      </c>
      <c r="H389" s="9" t="s">
        <v>17</v>
      </c>
      <c r="I389" s="9" t="s">
        <v>51</v>
      </c>
      <c r="J389" s="9">
        <v>49</v>
      </c>
      <c r="K389" s="18">
        <v>38000</v>
      </c>
      <c r="L389" s="28">
        <v>114893</v>
      </c>
      <c r="M389" s="19">
        <v>0.1</v>
      </c>
      <c r="N389" s="9" t="s">
        <v>52</v>
      </c>
      <c r="O389" s="9" t="s">
        <v>53</v>
      </c>
      <c r="P389" s="18" t="s">
        <v>21</v>
      </c>
      <c r="Q389" s="10"/>
    </row>
    <row r="390" spans="3:17" x14ac:dyDescent="0.25">
      <c r="C390" s="8" t="s">
        <v>310</v>
      </c>
      <c r="D390" s="9" t="s">
        <v>1027</v>
      </c>
      <c r="E390" s="9" t="s">
        <v>98</v>
      </c>
      <c r="F390" s="9" t="s">
        <v>27</v>
      </c>
      <c r="G390" s="9" t="s">
        <v>44</v>
      </c>
      <c r="H390" s="9" t="s">
        <v>28</v>
      </c>
      <c r="I390" s="9" t="s">
        <v>18</v>
      </c>
      <c r="J390" s="9">
        <v>43</v>
      </c>
      <c r="K390" s="18">
        <v>42467</v>
      </c>
      <c r="L390" s="28">
        <v>114441</v>
      </c>
      <c r="M390" s="19">
        <v>0</v>
      </c>
      <c r="N390" s="9" t="s">
        <v>19</v>
      </c>
      <c r="O390" s="9" t="s">
        <v>63</v>
      </c>
      <c r="P390" s="18" t="s">
        <v>21</v>
      </c>
      <c r="Q390" s="10"/>
    </row>
    <row r="391" spans="3:17" x14ac:dyDescent="0.25">
      <c r="C391" s="8" t="s">
        <v>1028</v>
      </c>
      <c r="D391" s="9" t="s">
        <v>1029</v>
      </c>
      <c r="E391" s="9" t="s">
        <v>64</v>
      </c>
      <c r="F391" s="9" t="s">
        <v>15</v>
      </c>
      <c r="G391" s="9" t="s">
        <v>44</v>
      </c>
      <c r="H391" s="9" t="s">
        <v>28</v>
      </c>
      <c r="I391" s="9" t="s">
        <v>18</v>
      </c>
      <c r="J391" s="9">
        <v>31</v>
      </c>
      <c r="K391" s="18">
        <v>44308</v>
      </c>
      <c r="L391" s="28">
        <v>114250</v>
      </c>
      <c r="M391" s="19">
        <v>0</v>
      </c>
      <c r="N391" s="9" t="s">
        <v>19</v>
      </c>
      <c r="O391" s="9" t="s">
        <v>39</v>
      </c>
      <c r="P391" s="18" t="s">
        <v>21</v>
      </c>
      <c r="Q391" s="10"/>
    </row>
    <row r="392" spans="3:17" x14ac:dyDescent="0.25">
      <c r="C392" s="8" t="s">
        <v>1030</v>
      </c>
      <c r="D392" s="9" t="s">
        <v>1031</v>
      </c>
      <c r="E392" s="9" t="s">
        <v>40</v>
      </c>
      <c r="F392" s="9" t="s">
        <v>65</v>
      </c>
      <c r="G392" s="9" t="s">
        <v>36</v>
      </c>
      <c r="H392" s="9" t="s">
        <v>28</v>
      </c>
      <c r="I392" s="9" t="s">
        <v>24</v>
      </c>
      <c r="J392" s="9">
        <v>55</v>
      </c>
      <c r="K392" s="18">
        <v>40340</v>
      </c>
      <c r="L392" s="28">
        <v>114242</v>
      </c>
      <c r="M392" s="19">
        <v>0.25</v>
      </c>
      <c r="N392" s="9" t="s">
        <v>33</v>
      </c>
      <c r="O392" s="9" t="s">
        <v>34</v>
      </c>
      <c r="P392" s="18" t="s">
        <v>21</v>
      </c>
      <c r="Q392" s="10"/>
    </row>
    <row r="393" spans="3:17" x14ac:dyDescent="0.25">
      <c r="C393" s="8" t="s">
        <v>878</v>
      </c>
      <c r="D393" s="9" t="s">
        <v>1032</v>
      </c>
      <c r="E393" s="9" t="s">
        <v>61</v>
      </c>
      <c r="F393" s="9" t="s">
        <v>23</v>
      </c>
      <c r="G393" s="9" t="s">
        <v>44</v>
      </c>
      <c r="H393" s="9" t="s">
        <v>17</v>
      </c>
      <c r="I393" s="9" t="s">
        <v>18</v>
      </c>
      <c r="J393" s="9">
        <v>41</v>
      </c>
      <c r="K393" s="18">
        <v>39747</v>
      </c>
      <c r="L393" s="28">
        <v>113987</v>
      </c>
      <c r="M393" s="19">
        <v>0.13</v>
      </c>
      <c r="N393" s="9" t="s">
        <v>19</v>
      </c>
      <c r="O393" s="9" t="s">
        <v>29</v>
      </c>
      <c r="P393" s="18" t="s">
        <v>21</v>
      </c>
      <c r="Q393" s="10"/>
    </row>
    <row r="394" spans="3:17" x14ac:dyDescent="0.25">
      <c r="C394" s="8" t="s">
        <v>105</v>
      </c>
      <c r="D394" s="9" t="s">
        <v>1033</v>
      </c>
      <c r="E394" s="9" t="s">
        <v>42</v>
      </c>
      <c r="F394" s="9" t="s">
        <v>65</v>
      </c>
      <c r="G394" s="9" t="s">
        <v>16</v>
      </c>
      <c r="H394" s="9" t="s">
        <v>28</v>
      </c>
      <c r="I394" s="9" t="s">
        <v>24</v>
      </c>
      <c r="J394" s="9">
        <v>34</v>
      </c>
      <c r="K394" s="18">
        <v>40750</v>
      </c>
      <c r="L394" s="28">
        <v>113982</v>
      </c>
      <c r="M394" s="19">
        <v>0</v>
      </c>
      <c r="N394" s="9" t="s">
        <v>33</v>
      </c>
      <c r="O394" s="9" t="s">
        <v>60</v>
      </c>
      <c r="P394" s="18" t="s">
        <v>21</v>
      </c>
      <c r="Q394" s="10"/>
    </row>
    <row r="395" spans="3:17" x14ac:dyDescent="0.25">
      <c r="C395" s="8" t="s">
        <v>114</v>
      </c>
      <c r="D395" s="9" t="s">
        <v>1034</v>
      </c>
      <c r="E395" s="9" t="s">
        <v>61</v>
      </c>
      <c r="F395" s="9" t="s">
        <v>15</v>
      </c>
      <c r="G395" s="9" t="s">
        <v>32</v>
      </c>
      <c r="H395" s="9" t="s">
        <v>17</v>
      </c>
      <c r="I395" s="9" t="s">
        <v>24</v>
      </c>
      <c r="J395" s="9">
        <v>41</v>
      </c>
      <c r="K395" s="18">
        <v>38060</v>
      </c>
      <c r="L395" s="28">
        <v>113950</v>
      </c>
      <c r="M395" s="19">
        <v>0.12</v>
      </c>
      <c r="N395" s="9" t="s">
        <v>19</v>
      </c>
      <c r="O395" s="9" t="s">
        <v>25</v>
      </c>
      <c r="P395" s="18" t="s">
        <v>21</v>
      </c>
      <c r="Q395" s="10"/>
    </row>
    <row r="396" spans="3:17" x14ac:dyDescent="0.25">
      <c r="C396" s="8" t="s">
        <v>1035</v>
      </c>
      <c r="D396" s="9" t="s">
        <v>1036</v>
      </c>
      <c r="E396" s="9" t="s">
        <v>76</v>
      </c>
      <c r="F396" s="9" t="s">
        <v>27</v>
      </c>
      <c r="G396" s="9" t="s">
        <v>36</v>
      </c>
      <c r="H396" s="9" t="s">
        <v>28</v>
      </c>
      <c r="I396" s="9" t="s">
        <v>24</v>
      </c>
      <c r="J396" s="9">
        <v>40</v>
      </c>
      <c r="K396" s="18">
        <v>39293</v>
      </c>
      <c r="L396" s="28">
        <v>113909</v>
      </c>
      <c r="M396" s="19">
        <v>0</v>
      </c>
      <c r="N396" s="9" t="s">
        <v>19</v>
      </c>
      <c r="O396" s="9" t="s">
        <v>63</v>
      </c>
      <c r="P396" s="18" t="s">
        <v>21</v>
      </c>
      <c r="Q396" s="10"/>
    </row>
    <row r="397" spans="3:17" x14ac:dyDescent="0.25">
      <c r="C397" s="8" t="s">
        <v>1037</v>
      </c>
      <c r="D397" s="9" t="s">
        <v>1038</v>
      </c>
      <c r="E397" s="9" t="s">
        <v>73</v>
      </c>
      <c r="F397" s="9" t="s">
        <v>27</v>
      </c>
      <c r="G397" s="9" t="s">
        <v>36</v>
      </c>
      <c r="H397" s="9" t="s">
        <v>28</v>
      </c>
      <c r="I397" s="9" t="s">
        <v>47</v>
      </c>
      <c r="J397" s="9">
        <v>42</v>
      </c>
      <c r="K397" s="18">
        <v>38984</v>
      </c>
      <c r="L397" s="28">
        <v>113873</v>
      </c>
      <c r="M397" s="19">
        <v>0</v>
      </c>
      <c r="N397" s="9" t="s">
        <v>19</v>
      </c>
      <c r="O397" s="9" t="s">
        <v>20</v>
      </c>
      <c r="P397" s="18" t="s">
        <v>21</v>
      </c>
      <c r="Q397" s="10"/>
    </row>
    <row r="398" spans="3:17" x14ac:dyDescent="0.25">
      <c r="C398" s="8" t="s">
        <v>1039</v>
      </c>
      <c r="D398" s="9" t="s">
        <v>1040</v>
      </c>
      <c r="E398" s="9" t="s">
        <v>14</v>
      </c>
      <c r="F398" s="9" t="s">
        <v>23</v>
      </c>
      <c r="G398" s="9" t="s">
        <v>32</v>
      </c>
      <c r="H398" s="9" t="s">
        <v>28</v>
      </c>
      <c r="I398" s="9" t="s">
        <v>24</v>
      </c>
      <c r="J398" s="9">
        <v>31</v>
      </c>
      <c r="K398" s="18">
        <v>42250</v>
      </c>
      <c r="L398" s="28">
        <v>113781</v>
      </c>
      <c r="M398" s="19">
        <v>0.34</v>
      </c>
      <c r="N398" s="9" t="s">
        <v>19</v>
      </c>
      <c r="O398" s="9" t="s">
        <v>29</v>
      </c>
      <c r="P398" s="18" t="s">
        <v>21</v>
      </c>
      <c r="Q398" s="10"/>
    </row>
    <row r="399" spans="3:17" x14ac:dyDescent="0.25">
      <c r="C399" s="8" t="s">
        <v>1041</v>
      </c>
      <c r="D399" s="9" t="s">
        <v>1042</v>
      </c>
      <c r="E399" s="9" t="s">
        <v>40</v>
      </c>
      <c r="F399" s="9" t="s">
        <v>43</v>
      </c>
      <c r="G399" s="9" t="s">
        <v>16</v>
      </c>
      <c r="H399" s="9" t="s">
        <v>28</v>
      </c>
      <c r="I399" s="9" t="s">
        <v>24</v>
      </c>
      <c r="J399" s="9">
        <v>49</v>
      </c>
      <c r="K399" s="18">
        <v>36210</v>
      </c>
      <c r="L399" s="28">
        <v>113527</v>
      </c>
      <c r="M399" s="19">
        <v>0.21</v>
      </c>
      <c r="N399" s="9" t="s">
        <v>33</v>
      </c>
      <c r="O399" s="9" t="s">
        <v>80</v>
      </c>
      <c r="P399" s="18" t="s">
        <v>21</v>
      </c>
      <c r="Q399" s="10"/>
    </row>
    <row r="400" spans="3:17" x14ac:dyDescent="0.25">
      <c r="C400" s="8" t="s">
        <v>1043</v>
      </c>
      <c r="D400" s="9" t="s">
        <v>1044</v>
      </c>
      <c r="E400" s="9" t="s">
        <v>55</v>
      </c>
      <c r="F400" s="9" t="s">
        <v>27</v>
      </c>
      <c r="G400" s="9" t="s">
        <v>44</v>
      </c>
      <c r="H400" s="9" t="s">
        <v>28</v>
      </c>
      <c r="I400" s="9" t="s">
        <v>24</v>
      </c>
      <c r="J400" s="9">
        <v>42</v>
      </c>
      <c r="K400" s="18">
        <v>41813</v>
      </c>
      <c r="L400" s="28">
        <v>113269</v>
      </c>
      <c r="M400" s="19">
        <v>0</v>
      </c>
      <c r="N400" s="9" t="s">
        <v>33</v>
      </c>
      <c r="O400" s="9" t="s">
        <v>80</v>
      </c>
      <c r="P400" s="18" t="s">
        <v>21</v>
      </c>
      <c r="Q400" s="10"/>
    </row>
    <row r="401" spans="3:17" x14ac:dyDescent="0.25">
      <c r="C401" s="8" t="s">
        <v>681</v>
      </c>
      <c r="D401" s="9" t="s">
        <v>1045</v>
      </c>
      <c r="E401" s="9" t="s">
        <v>61</v>
      </c>
      <c r="F401" s="9" t="s">
        <v>27</v>
      </c>
      <c r="G401" s="9" t="s">
        <v>32</v>
      </c>
      <c r="H401" s="9" t="s">
        <v>28</v>
      </c>
      <c r="I401" s="9" t="s">
        <v>18</v>
      </c>
      <c r="J401" s="9">
        <v>46</v>
      </c>
      <c r="K401" s="18">
        <v>38244</v>
      </c>
      <c r="L401" s="28">
        <v>113135</v>
      </c>
      <c r="M401" s="19">
        <v>0.11</v>
      </c>
      <c r="N401" s="9" t="s">
        <v>19</v>
      </c>
      <c r="O401" s="9" t="s">
        <v>20</v>
      </c>
      <c r="P401" s="18" t="s">
        <v>21</v>
      </c>
      <c r="Q401" s="10"/>
    </row>
    <row r="402" spans="3:17" x14ac:dyDescent="0.25">
      <c r="C402" s="8" t="s">
        <v>1046</v>
      </c>
      <c r="D402" s="9" t="s">
        <v>1047</v>
      </c>
      <c r="E402" s="9" t="s">
        <v>71</v>
      </c>
      <c r="F402" s="9" t="s">
        <v>27</v>
      </c>
      <c r="G402" s="9" t="s">
        <v>16</v>
      </c>
      <c r="H402" s="9" t="s">
        <v>28</v>
      </c>
      <c r="I402" s="9" t="s">
        <v>24</v>
      </c>
      <c r="J402" s="9">
        <v>37</v>
      </c>
      <c r="K402" s="18">
        <v>42922</v>
      </c>
      <c r="L402" s="28">
        <v>111404</v>
      </c>
      <c r="M402" s="19">
        <v>0</v>
      </c>
      <c r="N402" s="9" t="s">
        <v>33</v>
      </c>
      <c r="O402" s="9" t="s">
        <v>74</v>
      </c>
      <c r="P402" s="18" t="s">
        <v>21</v>
      </c>
      <c r="Q402" s="10"/>
    </row>
    <row r="403" spans="3:17" x14ac:dyDescent="0.25">
      <c r="C403" s="8" t="s">
        <v>1048</v>
      </c>
      <c r="D403" s="9" t="s">
        <v>1049</v>
      </c>
      <c r="E403" s="9" t="s">
        <v>61</v>
      </c>
      <c r="F403" s="9" t="s">
        <v>15</v>
      </c>
      <c r="G403" s="9" t="s">
        <v>16</v>
      </c>
      <c r="H403" s="9" t="s">
        <v>17</v>
      </c>
      <c r="I403" s="9" t="s">
        <v>18</v>
      </c>
      <c r="J403" s="9">
        <v>51</v>
      </c>
      <c r="K403" s="18">
        <v>38835</v>
      </c>
      <c r="L403" s="28">
        <v>111299</v>
      </c>
      <c r="M403" s="19">
        <v>0.13</v>
      </c>
      <c r="N403" s="9" t="s">
        <v>19</v>
      </c>
      <c r="O403" s="9" t="s">
        <v>20</v>
      </c>
      <c r="P403" s="18">
        <v>39310</v>
      </c>
      <c r="Q403" s="10"/>
    </row>
    <row r="404" spans="3:17" x14ac:dyDescent="0.25">
      <c r="C404" s="8" t="s">
        <v>347</v>
      </c>
      <c r="D404" s="9" t="s">
        <v>1050</v>
      </c>
      <c r="E404" s="9" t="s">
        <v>40</v>
      </c>
      <c r="F404" s="9" t="s">
        <v>31</v>
      </c>
      <c r="G404" s="9" t="s">
        <v>32</v>
      </c>
      <c r="H404" s="9" t="s">
        <v>28</v>
      </c>
      <c r="I404" s="9" t="s">
        <v>51</v>
      </c>
      <c r="J404" s="9">
        <v>46</v>
      </c>
      <c r="K404" s="18">
        <v>41839</v>
      </c>
      <c r="L404" s="28">
        <v>111038</v>
      </c>
      <c r="M404" s="19">
        <v>0.21</v>
      </c>
      <c r="N404" s="9" t="s">
        <v>52</v>
      </c>
      <c r="O404" s="9" t="s">
        <v>53</v>
      </c>
      <c r="P404" s="18" t="s">
        <v>21</v>
      </c>
      <c r="Q404" s="10"/>
    </row>
    <row r="405" spans="3:17" x14ac:dyDescent="0.25">
      <c r="C405" s="8" t="s">
        <v>1051</v>
      </c>
      <c r="D405" s="9" t="s">
        <v>1052</v>
      </c>
      <c r="E405" s="9" t="s">
        <v>88</v>
      </c>
      <c r="F405" s="9" t="s">
        <v>27</v>
      </c>
      <c r="G405" s="9" t="s">
        <v>32</v>
      </c>
      <c r="H405" s="9" t="s">
        <v>28</v>
      </c>
      <c r="I405" s="9" t="s">
        <v>47</v>
      </c>
      <c r="J405" s="9">
        <v>55</v>
      </c>
      <c r="K405" s="18">
        <v>35919</v>
      </c>
      <c r="L405" s="28">
        <v>111006</v>
      </c>
      <c r="M405" s="19">
        <v>0</v>
      </c>
      <c r="N405" s="9" t="s">
        <v>19</v>
      </c>
      <c r="O405" s="9" t="s">
        <v>20</v>
      </c>
      <c r="P405" s="18" t="s">
        <v>21</v>
      </c>
      <c r="Q405" s="10"/>
    </row>
    <row r="406" spans="3:17" x14ac:dyDescent="0.25">
      <c r="C406" s="8" t="s">
        <v>1053</v>
      </c>
      <c r="D406" s="9" t="s">
        <v>1054</v>
      </c>
      <c r="E406" s="9" t="s">
        <v>64</v>
      </c>
      <c r="F406" s="9" t="s">
        <v>65</v>
      </c>
      <c r="G406" s="9" t="s">
        <v>36</v>
      </c>
      <c r="H406" s="9" t="s">
        <v>28</v>
      </c>
      <c r="I406" s="9" t="s">
        <v>18</v>
      </c>
      <c r="J406" s="9">
        <v>43</v>
      </c>
      <c r="K406" s="18">
        <v>43028</v>
      </c>
      <c r="L406" s="28">
        <v>110565</v>
      </c>
      <c r="M406" s="19">
        <v>0</v>
      </c>
      <c r="N406" s="9" t="s">
        <v>19</v>
      </c>
      <c r="O406" s="9" t="s">
        <v>39</v>
      </c>
      <c r="P406" s="18" t="s">
        <v>21</v>
      </c>
      <c r="Q406" s="10"/>
    </row>
    <row r="407" spans="3:17" x14ac:dyDescent="0.25">
      <c r="C407" s="8" t="s">
        <v>1055</v>
      </c>
      <c r="D407" s="9" t="s">
        <v>1056</v>
      </c>
      <c r="E407" s="9" t="s">
        <v>64</v>
      </c>
      <c r="F407" s="9" t="s">
        <v>43</v>
      </c>
      <c r="G407" s="9" t="s">
        <v>36</v>
      </c>
      <c r="H407" s="9" t="s">
        <v>28</v>
      </c>
      <c r="I407" s="9" t="s">
        <v>18</v>
      </c>
      <c r="J407" s="9">
        <v>48</v>
      </c>
      <c r="K407" s="18">
        <v>38623</v>
      </c>
      <c r="L407" s="28">
        <v>110302</v>
      </c>
      <c r="M407" s="19">
        <v>0</v>
      </c>
      <c r="N407" s="9" t="s">
        <v>19</v>
      </c>
      <c r="O407" s="9" t="s">
        <v>25</v>
      </c>
      <c r="P407" s="18" t="s">
        <v>21</v>
      </c>
      <c r="Q407" s="10"/>
    </row>
    <row r="408" spans="3:17" x14ac:dyDescent="0.25">
      <c r="C408" s="8" t="s">
        <v>180</v>
      </c>
      <c r="D408" s="9" t="s">
        <v>147</v>
      </c>
      <c r="E408" s="9" t="s">
        <v>98</v>
      </c>
      <c r="F408" s="9" t="s">
        <v>27</v>
      </c>
      <c r="G408" s="9" t="s">
        <v>32</v>
      </c>
      <c r="H408" s="9" t="s">
        <v>28</v>
      </c>
      <c r="I408" s="9" t="s">
        <v>18</v>
      </c>
      <c r="J408" s="9">
        <v>48</v>
      </c>
      <c r="K408" s="18">
        <v>37844</v>
      </c>
      <c r="L408" s="28">
        <v>110054</v>
      </c>
      <c r="M408" s="19">
        <v>0</v>
      </c>
      <c r="N408" s="9" t="s">
        <v>19</v>
      </c>
      <c r="O408" s="9" t="s">
        <v>63</v>
      </c>
      <c r="P408" s="18" t="s">
        <v>21</v>
      </c>
      <c r="Q408" s="10"/>
    </row>
    <row r="409" spans="3:17" x14ac:dyDescent="0.25">
      <c r="C409" s="8" t="s">
        <v>156</v>
      </c>
      <c r="D409" s="9" t="s">
        <v>1057</v>
      </c>
      <c r="E409" s="9" t="s">
        <v>42</v>
      </c>
      <c r="F409" s="9" t="s">
        <v>43</v>
      </c>
      <c r="G409" s="9" t="s">
        <v>36</v>
      </c>
      <c r="H409" s="9" t="s">
        <v>28</v>
      </c>
      <c r="I409" s="9" t="s">
        <v>24</v>
      </c>
      <c r="J409" s="9">
        <v>51</v>
      </c>
      <c r="K409" s="18">
        <v>41013</v>
      </c>
      <c r="L409" s="28">
        <v>109883</v>
      </c>
      <c r="M409" s="19">
        <v>0</v>
      </c>
      <c r="N409" s="9" t="s">
        <v>33</v>
      </c>
      <c r="O409" s="9" t="s">
        <v>34</v>
      </c>
      <c r="P409" s="18" t="s">
        <v>21</v>
      </c>
      <c r="Q409" s="10"/>
    </row>
    <row r="410" spans="3:17" x14ac:dyDescent="0.25">
      <c r="C410" s="8" t="s">
        <v>1058</v>
      </c>
      <c r="D410" s="9" t="s">
        <v>1059</v>
      </c>
      <c r="E410" s="9" t="s">
        <v>59</v>
      </c>
      <c r="F410" s="9" t="s">
        <v>31</v>
      </c>
      <c r="G410" s="9" t="s">
        <v>16</v>
      </c>
      <c r="H410" s="9" t="s">
        <v>17</v>
      </c>
      <c r="I410" s="9" t="s">
        <v>18</v>
      </c>
      <c r="J410" s="9">
        <v>46</v>
      </c>
      <c r="K410" s="18">
        <v>39471</v>
      </c>
      <c r="L410" s="28">
        <v>109851</v>
      </c>
      <c r="M410" s="19">
        <v>0</v>
      </c>
      <c r="N410" s="9" t="s">
        <v>19</v>
      </c>
      <c r="O410" s="9" t="s">
        <v>20</v>
      </c>
      <c r="P410" s="18" t="s">
        <v>21</v>
      </c>
      <c r="Q410" s="10"/>
    </row>
    <row r="411" spans="3:17" x14ac:dyDescent="0.25">
      <c r="C411" s="8" t="s">
        <v>1060</v>
      </c>
      <c r="D411" s="9" t="s">
        <v>1061</v>
      </c>
      <c r="E411" s="9" t="s">
        <v>42</v>
      </c>
      <c r="F411" s="9" t="s">
        <v>43</v>
      </c>
      <c r="G411" s="9" t="s">
        <v>16</v>
      </c>
      <c r="H411" s="9" t="s">
        <v>28</v>
      </c>
      <c r="I411" s="9" t="s">
        <v>51</v>
      </c>
      <c r="J411" s="9">
        <v>33</v>
      </c>
      <c r="K411" s="18">
        <v>41973</v>
      </c>
      <c r="L411" s="28">
        <v>109850</v>
      </c>
      <c r="M411" s="19">
        <v>0</v>
      </c>
      <c r="N411" s="9" t="s">
        <v>19</v>
      </c>
      <c r="O411" s="9" t="s">
        <v>45</v>
      </c>
      <c r="P411" s="18" t="s">
        <v>21</v>
      </c>
      <c r="Q411" s="10"/>
    </row>
    <row r="412" spans="3:17" x14ac:dyDescent="0.25">
      <c r="C412" s="8" t="s">
        <v>95</v>
      </c>
      <c r="D412" s="9" t="s">
        <v>1062</v>
      </c>
      <c r="E412" s="9" t="s">
        <v>83</v>
      </c>
      <c r="F412" s="9" t="s">
        <v>23</v>
      </c>
      <c r="G412" s="9" t="s">
        <v>36</v>
      </c>
      <c r="H412" s="9" t="s">
        <v>17</v>
      </c>
      <c r="I412" s="9" t="s">
        <v>47</v>
      </c>
      <c r="J412" s="9">
        <v>42</v>
      </c>
      <c r="K412" s="18">
        <v>44092</v>
      </c>
      <c r="L412" s="28">
        <v>109812</v>
      </c>
      <c r="M412" s="19">
        <v>0</v>
      </c>
      <c r="N412" s="9" t="s">
        <v>19</v>
      </c>
      <c r="O412" s="9" t="s">
        <v>29</v>
      </c>
      <c r="P412" s="18" t="s">
        <v>21</v>
      </c>
      <c r="Q412" s="10"/>
    </row>
    <row r="413" spans="3:17" x14ac:dyDescent="0.25">
      <c r="C413" s="8" t="s">
        <v>1063</v>
      </c>
      <c r="D413" s="9" t="s">
        <v>1064</v>
      </c>
      <c r="E413" s="9" t="s">
        <v>91</v>
      </c>
      <c r="F413" s="9" t="s">
        <v>27</v>
      </c>
      <c r="G413" s="9" t="s">
        <v>36</v>
      </c>
      <c r="H413" s="9" t="s">
        <v>17</v>
      </c>
      <c r="I413" s="9" t="s">
        <v>18</v>
      </c>
      <c r="J413" s="9">
        <v>55</v>
      </c>
      <c r="K413" s="18">
        <v>40868</v>
      </c>
      <c r="L413" s="28">
        <v>109680</v>
      </c>
      <c r="M413" s="19">
        <v>0</v>
      </c>
      <c r="N413" s="9" t="s">
        <v>19</v>
      </c>
      <c r="O413" s="9" t="s">
        <v>20</v>
      </c>
      <c r="P413" s="18" t="s">
        <v>21</v>
      </c>
      <c r="Q413" s="10"/>
    </row>
    <row r="414" spans="3:17" x14ac:dyDescent="0.25">
      <c r="C414" s="8" t="s">
        <v>149</v>
      </c>
      <c r="D414" s="9" t="s">
        <v>1065</v>
      </c>
      <c r="E414" s="9" t="s">
        <v>14</v>
      </c>
      <c r="F414" s="9" t="s">
        <v>31</v>
      </c>
      <c r="G414" s="9" t="s">
        <v>36</v>
      </c>
      <c r="H414" s="9" t="s">
        <v>17</v>
      </c>
      <c r="I414" s="9" t="s">
        <v>24</v>
      </c>
      <c r="J414" s="9">
        <v>50</v>
      </c>
      <c r="K414" s="18">
        <v>39734</v>
      </c>
      <c r="L414" s="28">
        <v>109456</v>
      </c>
      <c r="M414" s="19">
        <v>0.4</v>
      </c>
      <c r="N414" s="9" t="s">
        <v>33</v>
      </c>
      <c r="O414" s="9" t="s">
        <v>80</v>
      </c>
      <c r="P414" s="18">
        <v>43810</v>
      </c>
      <c r="Q414" s="10"/>
    </row>
    <row r="415" spans="3:17" x14ac:dyDescent="0.25">
      <c r="C415" s="8" t="s">
        <v>1066</v>
      </c>
      <c r="D415" s="9" t="s">
        <v>1067</v>
      </c>
      <c r="E415" s="9" t="s">
        <v>94</v>
      </c>
      <c r="F415" s="9" t="s">
        <v>50</v>
      </c>
      <c r="G415" s="9" t="s">
        <v>36</v>
      </c>
      <c r="H415" s="9" t="s">
        <v>17</v>
      </c>
      <c r="I415" s="9" t="s">
        <v>18</v>
      </c>
      <c r="J415" s="9">
        <v>26</v>
      </c>
      <c r="K415" s="18">
        <v>44521</v>
      </c>
      <c r="L415" s="28">
        <v>109422</v>
      </c>
      <c r="M415" s="19">
        <v>0</v>
      </c>
      <c r="N415" s="9" t="s">
        <v>19</v>
      </c>
      <c r="O415" s="9" t="s">
        <v>20</v>
      </c>
      <c r="P415" s="18" t="s">
        <v>21</v>
      </c>
      <c r="Q415" s="10"/>
    </row>
    <row r="416" spans="3:17" x14ac:dyDescent="0.25">
      <c r="C416" s="8" t="s">
        <v>1068</v>
      </c>
      <c r="D416" s="9" t="s">
        <v>1069</v>
      </c>
      <c r="E416" s="9" t="s">
        <v>14</v>
      </c>
      <c r="F416" s="9" t="s">
        <v>31</v>
      </c>
      <c r="G416" s="9" t="s">
        <v>36</v>
      </c>
      <c r="H416" s="9" t="s">
        <v>17</v>
      </c>
      <c r="I416" s="9" t="s">
        <v>24</v>
      </c>
      <c r="J416" s="9">
        <v>55</v>
      </c>
      <c r="K416" s="18">
        <v>43345</v>
      </c>
      <c r="L416" s="28">
        <v>109059</v>
      </c>
      <c r="M416" s="19">
        <v>0.34</v>
      </c>
      <c r="N416" s="9" t="s">
        <v>33</v>
      </c>
      <c r="O416" s="9" t="s">
        <v>34</v>
      </c>
      <c r="P416" s="18" t="s">
        <v>21</v>
      </c>
      <c r="Q416" s="10"/>
    </row>
    <row r="417" spans="3:17" x14ac:dyDescent="0.25">
      <c r="C417" s="8" t="s">
        <v>141</v>
      </c>
      <c r="D417" s="9" t="s">
        <v>1070</v>
      </c>
      <c r="E417" s="9" t="s">
        <v>30</v>
      </c>
      <c r="F417" s="9" t="s">
        <v>31</v>
      </c>
      <c r="G417" s="9" t="s">
        <v>16</v>
      </c>
      <c r="H417" s="9" t="s">
        <v>17</v>
      </c>
      <c r="I417" s="9" t="s">
        <v>24</v>
      </c>
      <c r="J417" s="9">
        <v>50</v>
      </c>
      <c r="K417" s="18">
        <v>41404</v>
      </c>
      <c r="L417" s="28">
        <v>108826</v>
      </c>
      <c r="M417" s="19">
        <v>0</v>
      </c>
      <c r="N417" s="9" t="s">
        <v>19</v>
      </c>
      <c r="O417" s="9" t="s">
        <v>25</v>
      </c>
      <c r="P417" s="18">
        <v>43681</v>
      </c>
      <c r="Q417" s="10"/>
    </row>
    <row r="418" spans="3:17" x14ac:dyDescent="0.25">
      <c r="C418" s="8" t="s">
        <v>1071</v>
      </c>
      <c r="D418" s="9" t="s">
        <v>1072</v>
      </c>
      <c r="E418" s="9" t="s">
        <v>88</v>
      </c>
      <c r="F418" s="9" t="s">
        <v>27</v>
      </c>
      <c r="G418" s="9" t="s">
        <v>36</v>
      </c>
      <c r="H418" s="9" t="s">
        <v>17</v>
      </c>
      <c r="I418" s="9" t="s">
        <v>18</v>
      </c>
      <c r="J418" s="9">
        <v>28</v>
      </c>
      <c r="K418" s="18">
        <v>43122</v>
      </c>
      <c r="L418" s="28">
        <v>108780</v>
      </c>
      <c r="M418" s="19">
        <v>0</v>
      </c>
      <c r="N418" s="9" t="s">
        <v>19</v>
      </c>
      <c r="O418" s="9" t="s">
        <v>63</v>
      </c>
      <c r="P418" s="18" t="s">
        <v>21</v>
      </c>
      <c r="Q418" s="10"/>
    </row>
    <row r="419" spans="3:17" x14ac:dyDescent="0.25">
      <c r="C419" s="8" t="s">
        <v>1066</v>
      </c>
      <c r="D419" s="9" t="s">
        <v>1073</v>
      </c>
      <c r="E419" s="9" t="s">
        <v>61</v>
      </c>
      <c r="F419" s="9" t="s">
        <v>15</v>
      </c>
      <c r="G419" s="9" t="s">
        <v>16</v>
      </c>
      <c r="H419" s="9" t="s">
        <v>17</v>
      </c>
      <c r="I419" s="9" t="s">
        <v>51</v>
      </c>
      <c r="J419" s="9">
        <v>39</v>
      </c>
      <c r="K419" s="18">
        <v>43756</v>
      </c>
      <c r="L419" s="28">
        <v>108686</v>
      </c>
      <c r="M419" s="19">
        <v>0.11</v>
      </c>
      <c r="N419" s="9" t="s">
        <v>19</v>
      </c>
      <c r="O419" s="9" t="s">
        <v>20</v>
      </c>
      <c r="P419" s="18" t="s">
        <v>21</v>
      </c>
      <c r="Q419" s="10"/>
    </row>
    <row r="420" spans="3:17" x14ac:dyDescent="0.25">
      <c r="C420" s="8" t="s">
        <v>122</v>
      </c>
      <c r="D420" s="9" t="s">
        <v>1074</v>
      </c>
      <c r="E420" s="9" t="s">
        <v>61</v>
      </c>
      <c r="F420" s="9" t="s">
        <v>43</v>
      </c>
      <c r="G420" s="9" t="s">
        <v>44</v>
      </c>
      <c r="H420" s="9" t="s">
        <v>17</v>
      </c>
      <c r="I420" s="9" t="s">
        <v>24</v>
      </c>
      <c r="J420" s="9">
        <v>31</v>
      </c>
      <c r="K420" s="18">
        <v>43695</v>
      </c>
      <c r="L420" s="28">
        <v>108268</v>
      </c>
      <c r="M420" s="19">
        <v>0.12</v>
      </c>
      <c r="N420" s="9" t="s">
        <v>33</v>
      </c>
      <c r="O420" s="9" t="s">
        <v>74</v>
      </c>
      <c r="P420" s="18" t="s">
        <v>21</v>
      </c>
      <c r="Q420" s="10"/>
    </row>
    <row r="421" spans="3:17" x14ac:dyDescent="0.25">
      <c r="C421" s="8" t="s">
        <v>240</v>
      </c>
      <c r="D421" s="9" t="s">
        <v>1075</v>
      </c>
      <c r="E421" s="9" t="s">
        <v>40</v>
      </c>
      <c r="F421" s="9" t="s">
        <v>65</v>
      </c>
      <c r="G421" s="9" t="s">
        <v>44</v>
      </c>
      <c r="H421" s="9" t="s">
        <v>17</v>
      </c>
      <c r="I421" s="9" t="s">
        <v>24</v>
      </c>
      <c r="J421" s="9">
        <v>55</v>
      </c>
      <c r="K421" s="18">
        <v>40468</v>
      </c>
      <c r="L421" s="28">
        <v>108221</v>
      </c>
      <c r="M421" s="19">
        <v>0.23</v>
      </c>
      <c r="N421" s="9" t="s">
        <v>33</v>
      </c>
      <c r="O421" s="9" t="s">
        <v>34</v>
      </c>
      <c r="P421" s="18" t="s">
        <v>21</v>
      </c>
      <c r="Q421" s="10"/>
    </row>
    <row r="422" spans="3:17" x14ac:dyDescent="0.25">
      <c r="C422" s="8" t="s">
        <v>113</v>
      </c>
      <c r="D422" s="9" t="s">
        <v>1076</v>
      </c>
      <c r="E422" s="9" t="s">
        <v>42</v>
      </c>
      <c r="F422" s="9" t="s">
        <v>50</v>
      </c>
      <c r="G422" s="9" t="s">
        <v>16</v>
      </c>
      <c r="H422" s="9" t="s">
        <v>28</v>
      </c>
      <c r="I422" s="9" t="s">
        <v>24</v>
      </c>
      <c r="J422" s="9">
        <v>52</v>
      </c>
      <c r="K422" s="18">
        <v>34383</v>
      </c>
      <c r="L422" s="28">
        <v>108134</v>
      </c>
      <c r="M422" s="19">
        <v>0</v>
      </c>
      <c r="N422" s="9" t="s">
        <v>19</v>
      </c>
      <c r="O422" s="9" t="s">
        <v>63</v>
      </c>
      <c r="P422" s="18" t="s">
        <v>21</v>
      </c>
      <c r="Q422" s="10"/>
    </row>
    <row r="423" spans="3:17" x14ac:dyDescent="0.25">
      <c r="C423" s="8" t="s">
        <v>1077</v>
      </c>
      <c r="D423" s="9" t="s">
        <v>1078</v>
      </c>
      <c r="E423" s="9" t="s">
        <v>62</v>
      </c>
      <c r="F423" s="9" t="s">
        <v>50</v>
      </c>
      <c r="G423" s="9" t="s">
        <v>44</v>
      </c>
      <c r="H423" s="9" t="s">
        <v>17</v>
      </c>
      <c r="I423" s="9" t="s">
        <v>24</v>
      </c>
      <c r="J423" s="9">
        <v>55</v>
      </c>
      <c r="K423" s="18">
        <v>41202</v>
      </c>
      <c r="L423" s="28">
        <v>107195</v>
      </c>
      <c r="M423" s="19">
        <v>0.06</v>
      </c>
      <c r="N423" s="9" t="s">
        <v>19</v>
      </c>
      <c r="O423" s="9" t="s">
        <v>29</v>
      </c>
      <c r="P423" s="18" t="s">
        <v>21</v>
      </c>
      <c r="Q423" s="10"/>
    </row>
    <row r="424" spans="3:17" x14ac:dyDescent="0.25">
      <c r="C424" s="8" t="s">
        <v>1079</v>
      </c>
      <c r="D424" s="9" t="s">
        <v>328</v>
      </c>
      <c r="E424" s="9" t="s">
        <v>68</v>
      </c>
      <c r="F424" s="9" t="s">
        <v>65</v>
      </c>
      <c r="G424" s="9" t="s">
        <v>32</v>
      </c>
      <c r="H424" s="9" t="s">
        <v>17</v>
      </c>
      <c r="I424" s="9" t="s">
        <v>51</v>
      </c>
      <c r="J424" s="9">
        <v>56</v>
      </c>
      <c r="K424" s="18">
        <v>34802</v>
      </c>
      <c r="L424" s="28">
        <v>106858</v>
      </c>
      <c r="M424" s="19">
        <v>0</v>
      </c>
      <c r="N424" s="9" t="s">
        <v>52</v>
      </c>
      <c r="O424" s="9" t="s">
        <v>81</v>
      </c>
      <c r="P424" s="18" t="s">
        <v>21</v>
      </c>
      <c r="Q424" s="10"/>
    </row>
    <row r="425" spans="3:17" x14ac:dyDescent="0.25">
      <c r="C425" s="8" t="s">
        <v>1080</v>
      </c>
      <c r="D425" s="9" t="s">
        <v>1081</v>
      </c>
      <c r="E425" s="9" t="s">
        <v>69</v>
      </c>
      <c r="F425" s="9" t="s">
        <v>31</v>
      </c>
      <c r="G425" s="9" t="s">
        <v>36</v>
      </c>
      <c r="H425" s="9" t="s">
        <v>28</v>
      </c>
      <c r="I425" s="9" t="s">
        <v>18</v>
      </c>
      <c r="J425" s="9">
        <v>47</v>
      </c>
      <c r="K425" s="18">
        <v>36893</v>
      </c>
      <c r="L425" s="28">
        <v>106578</v>
      </c>
      <c r="M425" s="19">
        <v>0</v>
      </c>
      <c r="N425" s="9" t="s">
        <v>19</v>
      </c>
      <c r="O425" s="9" t="s">
        <v>20</v>
      </c>
      <c r="P425" s="18" t="s">
        <v>21</v>
      </c>
      <c r="Q425" s="10"/>
    </row>
    <row r="426" spans="3:17" x14ac:dyDescent="0.25">
      <c r="C426" s="8" t="s">
        <v>1082</v>
      </c>
      <c r="D426" s="9" t="s">
        <v>1083</v>
      </c>
      <c r="E426" s="9" t="s">
        <v>40</v>
      </c>
      <c r="F426" s="9" t="s">
        <v>50</v>
      </c>
      <c r="G426" s="9" t="s">
        <v>44</v>
      </c>
      <c r="H426" s="9" t="s">
        <v>17</v>
      </c>
      <c r="I426" s="9" t="s">
        <v>18</v>
      </c>
      <c r="J426" s="9">
        <v>63</v>
      </c>
      <c r="K426" s="18">
        <v>43996</v>
      </c>
      <c r="L426" s="28">
        <v>106444</v>
      </c>
      <c r="M426" s="19">
        <v>0.27</v>
      </c>
      <c r="N426" s="9" t="s">
        <v>19</v>
      </c>
      <c r="O426" s="9" t="s">
        <v>29</v>
      </c>
      <c r="P426" s="18" t="s">
        <v>21</v>
      </c>
      <c r="Q426" s="10"/>
    </row>
    <row r="427" spans="3:17" x14ac:dyDescent="0.25">
      <c r="C427" s="8" t="s">
        <v>151</v>
      </c>
      <c r="D427" s="9" t="s">
        <v>1084</v>
      </c>
      <c r="E427" s="9" t="s">
        <v>68</v>
      </c>
      <c r="F427" s="9" t="s">
        <v>15</v>
      </c>
      <c r="G427" s="9" t="s">
        <v>32</v>
      </c>
      <c r="H427" s="9" t="s">
        <v>17</v>
      </c>
      <c r="I427" s="9" t="s">
        <v>18</v>
      </c>
      <c r="J427" s="9">
        <v>63</v>
      </c>
      <c r="K427" s="18">
        <v>40984</v>
      </c>
      <c r="L427" s="28">
        <v>106437</v>
      </c>
      <c r="M427" s="19">
        <v>0</v>
      </c>
      <c r="N427" s="9" t="s">
        <v>19</v>
      </c>
      <c r="O427" s="9" t="s">
        <v>20</v>
      </c>
      <c r="P427" s="18" t="s">
        <v>21</v>
      </c>
      <c r="Q427" s="10"/>
    </row>
    <row r="428" spans="3:17" x14ac:dyDescent="0.25">
      <c r="C428" s="8" t="s">
        <v>1085</v>
      </c>
      <c r="D428" s="9" t="s">
        <v>1086</v>
      </c>
      <c r="E428" s="9" t="s">
        <v>61</v>
      </c>
      <c r="F428" s="9" t="s">
        <v>65</v>
      </c>
      <c r="G428" s="9" t="s">
        <v>32</v>
      </c>
      <c r="H428" s="9" t="s">
        <v>17</v>
      </c>
      <c r="I428" s="9" t="s">
        <v>18</v>
      </c>
      <c r="J428" s="9">
        <v>55</v>
      </c>
      <c r="K428" s="18">
        <v>38135</v>
      </c>
      <c r="L428" s="28">
        <v>106428</v>
      </c>
      <c r="M428" s="19">
        <v>0.12</v>
      </c>
      <c r="N428" s="9" t="s">
        <v>19</v>
      </c>
      <c r="O428" s="9" t="s">
        <v>29</v>
      </c>
      <c r="P428" s="18" t="s">
        <v>21</v>
      </c>
      <c r="Q428" s="10"/>
    </row>
    <row r="429" spans="3:17" x14ac:dyDescent="0.25">
      <c r="C429" s="8" t="s">
        <v>1087</v>
      </c>
      <c r="D429" s="9" t="s">
        <v>1088</v>
      </c>
      <c r="E429" s="9" t="s">
        <v>40</v>
      </c>
      <c r="F429" s="9" t="s">
        <v>50</v>
      </c>
      <c r="G429" s="9" t="s">
        <v>36</v>
      </c>
      <c r="H429" s="9" t="s">
        <v>17</v>
      </c>
      <c r="I429" s="9" t="s">
        <v>18</v>
      </c>
      <c r="J429" s="9">
        <v>55</v>
      </c>
      <c r="K429" s="18">
        <v>35001</v>
      </c>
      <c r="L429" s="28">
        <v>106313</v>
      </c>
      <c r="M429" s="19">
        <v>0.15</v>
      </c>
      <c r="N429" s="9" t="s">
        <v>19</v>
      </c>
      <c r="O429" s="9" t="s">
        <v>25</v>
      </c>
      <c r="P429" s="18" t="s">
        <v>21</v>
      </c>
      <c r="Q429" s="10"/>
    </row>
    <row r="430" spans="3:17" x14ac:dyDescent="0.25">
      <c r="C430" s="8" t="s">
        <v>1089</v>
      </c>
      <c r="D430" s="9" t="s">
        <v>1090</v>
      </c>
      <c r="E430" s="9" t="s">
        <v>62</v>
      </c>
      <c r="F430" s="9" t="s">
        <v>23</v>
      </c>
      <c r="G430" s="9" t="s">
        <v>36</v>
      </c>
      <c r="H430" s="9" t="s">
        <v>28</v>
      </c>
      <c r="I430" s="9" t="s">
        <v>24</v>
      </c>
      <c r="J430" s="9">
        <v>42</v>
      </c>
      <c r="K430" s="18">
        <v>40159</v>
      </c>
      <c r="L430" s="28">
        <v>106079</v>
      </c>
      <c r="M430" s="19">
        <v>0.08</v>
      </c>
      <c r="N430" s="9" t="s">
        <v>19</v>
      </c>
      <c r="O430" s="9" t="s">
        <v>39</v>
      </c>
      <c r="P430" s="18" t="s">
        <v>21</v>
      </c>
      <c r="Q430" s="10"/>
    </row>
    <row r="431" spans="3:17" x14ac:dyDescent="0.25">
      <c r="C431" s="8" t="s">
        <v>1091</v>
      </c>
      <c r="D431" s="9" t="s">
        <v>1092</v>
      </c>
      <c r="E431" s="9" t="s">
        <v>73</v>
      </c>
      <c r="F431" s="9" t="s">
        <v>27</v>
      </c>
      <c r="G431" s="9" t="s">
        <v>44</v>
      </c>
      <c r="H431" s="9" t="s">
        <v>17</v>
      </c>
      <c r="I431" s="9" t="s">
        <v>24</v>
      </c>
      <c r="J431" s="9">
        <v>39</v>
      </c>
      <c r="K431" s="18">
        <v>44153</v>
      </c>
      <c r="L431" s="28">
        <v>105891</v>
      </c>
      <c r="M431" s="19">
        <v>0</v>
      </c>
      <c r="N431" s="9" t="s">
        <v>33</v>
      </c>
      <c r="O431" s="9" t="s">
        <v>74</v>
      </c>
      <c r="P431" s="18" t="s">
        <v>21</v>
      </c>
      <c r="Q431" s="10"/>
    </row>
    <row r="432" spans="3:17" x14ac:dyDescent="0.25">
      <c r="C432" s="8" t="s">
        <v>297</v>
      </c>
      <c r="D432" s="9" t="s">
        <v>1093</v>
      </c>
      <c r="E432" s="9" t="s">
        <v>86</v>
      </c>
      <c r="F432" s="9" t="s">
        <v>31</v>
      </c>
      <c r="G432" s="9" t="s">
        <v>36</v>
      </c>
      <c r="H432" s="9" t="s">
        <v>28</v>
      </c>
      <c r="I432" s="9" t="s">
        <v>51</v>
      </c>
      <c r="J432" s="9">
        <v>35</v>
      </c>
      <c r="K432" s="18">
        <v>42878</v>
      </c>
      <c r="L432" s="28">
        <v>105390</v>
      </c>
      <c r="M432" s="19">
        <v>0</v>
      </c>
      <c r="N432" s="9" t="s">
        <v>19</v>
      </c>
      <c r="O432" s="9" t="s">
        <v>63</v>
      </c>
      <c r="P432" s="18" t="s">
        <v>21</v>
      </c>
      <c r="Q432" s="10"/>
    </row>
    <row r="433" spans="3:17" x14ac:dyDescent="0.25">
      <c r="C433" s="8" t="s">
        <v>1094</v>
      </c>
      <c r="D433" s="9" t="s">
        <v>1095</v>
      </c>
      <c r="E433" s="9" t="s">
        <v>61</v>
      </c>
      <c r="F433" s="9" t="s">
        <v>43</v>
      </c>
      <c r="G433" s="9" t="s">
        <v>16</v>
      </c>
      <c r="H433" s="9" t="s">
        <v>28</v>
      </c>
      <c r="I433" s="9" t="s">
        <v>24</v>
      </c>
      <c r="J433" s="9">
        <v>45</v>
      </c>
      <c r="K433" s="18">
        <v>37014</v>
      </c>
      <c r="L433" s="28">
        <v>105223</v>
      </c>
      <c r="M433" s="19">
        <v>0.12</v>
      </c>
      <c r="N433" s="9" t="s">
        <v>33</v>
      </c>
      <c r="O433" s="9" t="s">
        <v>74</v>
      </c>
      <c r="P433" s="18">
        <v>40903</v>
      </c>
      <c r="Q433" s="10"/>
    </row>
    <row r="434" spans="3:17" x14ac:dyDescent="0.25">
      <c r="C434" s="8" t="s">
        <v>1096</v>
      </c>
      <c r="D434" s="9" t="s">
        <v>1097</v>
      </c>
      <c r="E434" s="9" t="s">
        <v>61</v>
      </c>
      <c r="F434" s="9" t="s">
        <v>43</v>
      </c>
      <c r="G434" s="9" t="s">
        <v>36</v>
      </c>
      <c r="H434" s="9" t="s">
        <v>17</v>
      </c>
      <c r="I434" s="9" t="s">
        <v>24</v>
      </c>
      <c r="J434" s="9">
        <v>25</v>
      </c>
      <c r="K434" s="18">
        <v>44453</v>
      </c>
      <c r="L434" s="28">
        <v>105086</v>
      </c>
      <c r="M434" s="19">
        <v>0.14000000000000001</v>
      </c>
      <c r="N434" s="9" t="s">
        <v>33</v>
      </c>
      <c r="O434" s="9" t="s">
        <v>80</v>
      </c>
      <c r="P434" s="18" t="s">
        <v>21</v>
      </c>
      <c r="Q434" s="10"/>
    </row>
    <row r="435" spans="3:17" x14ac:dyDescent="0.25">
      <c r="C435" s="8" t="s">
        <v>1098</v>
      </c>
      <c r="D435" s="9" t="s">
        <v>1099</v>
      </c>
      <c r="E435" s="9" t="s">
        <v>68</v>
      </c>
      <c r="F435" s="9" t="s">
        <v>50</v>
      </c>
      <c r="G435" s="9" t="s">
        <v>32</v>
      </c>
      <c r="H435" s="9" t="s">
        <v>28</v>
      </c>
      <c r="I435" s="9" t="s">
        <v>18</v>
      </c>
      <c r="J435" s="9">
        <v>47</v>
      </c>
      <c r="K435" s="18">
        <v>41333</v>
      </c>
      <c r="L435" s="28">
        <v>104903</v>
      </c>
      <c r="M435" s="19">
        <v>0</v>
      </c>
      <c r="N435" s="9" t="s">
        <v>19</v>
      </c>
      <c r="O435" s="9" t="s">
        <v>20</v>
      </c>
      <c r="P435" s="18" t="s">
        <v>21</v>
      </c>
      <c r="Q435" s="10"/>
    </row>
    <row r="436" spans="3:17" x14ac:dyDescent="0.25">
      <c r="C436" s="8" t="s">
        <v>1100</v>
      </c>
      <c r="D436" s="9" t="s">
        <v>1101</v>
      </c>
      <c r="E436" s="9" t="s">
        <v>38</v>
      </c>
      <c r="F436" s="9" t="s">
        <v>27</v>
      </c>
      <c r="G436" s="9" t="s">
        <v>32</v>
      </c>
      <c r="H436" s="9" t="s">
        <v>17</v>
      </c>
      <c r="I436" s="9" t="s">
        <v>18</v>
      </c>
      <c r="J436" s="9">
        <v>42</v>
      </c>
      <c r="K436" s="18">
        <v>43866</v>
      </c>
      <c r="L436" s="28">
        <v>104668</v>
      </c>
      <c r="M436" s="19">
        <v>0</v>
      </c>
      <c r="N436" s="9" t="s">
        <v>19</v>
      </c>
      <c r="O436" s="9" t="s">
        <v>29</v>
      </c>
      <c r="P436" s="18" t="s">
        <v>21</v>
      </c>
      <c r="Q436" s="10"/>
    </row>
    <row r="437" spans="3:17" x14ac:dyDescent="0.25">
      <c r="C437" s="8" t="s">
        <v>198</v>
      </c>
      <c r="D437" s="9" t="s">
        <v>1102</v>
      </c>
      <c r="E437" s="9" t="s">
        <v>98</v>
      </c>
      <c r="F437" s="9" t="s">
        <v>27</v>
      </c>
      <c r="G437" s="9" t="s">
        <v>36</v>
      </c>
      <c r="H437" s="9" t="s">
        <v>17</v>
      </c>
      <c r="I437" s="9" t="s">
        <v>47</v>
      </c>
      <c r="J437" s="9">
        <v>35</v>
      </c>
      <c r="K437" s="18">
        <v>41941</v>
      </c>
      <c r="L437" s="28">
        <v>104431</v>
      </c>
      <c r="M437" s="19">
        <v>0</v>
      </c>
      <c r="N437" s="9" t="s">
        <v>19</v>
      </c>
      <c r="O437" s="9" t="s">
        <v>20</v>
      </c>
      <c r="P437" s="18" t="s">
        <v>21</v>
      </c>
      <c r="Q437" s="10"/>
    </row>
    <row r="438" spans="3:17" x14ac:dyDescent="0.25">
      <c r="C438" s="8" t="s">
        <v>78</v>
      </c>
      <c r="D438" s="9" t="s">
        <v>1103</v>
      </c>
      <c r="E438" s="9" t="s">
        <v>83</v>
      </c>
      <c r="F438" s="9" t="s">
        <v>23</v>
      </c>
      <c r="G438" s="9" t="s">
        <v>16</v>
      </c>
      <c r="H438" s="9" t="s">
        <v>17</v>
      </c>
      <c r="I438" s="9" t="s">
        <v>24</v>
      </c>
      <c r="J438" s="9">
        <v>45</v>
      </c>
      <c r="K438" s="18">
        <v>36755</v>
      </c>
      <c r="L438" s="28">
        <v>104162</v>
      </c>
      <c r="M438" s="19">
        <v>0</v>
      </c>
      <c r="N438" s="9" t="s">
        <v>33</v>
      </c>
      <c r="O438" s="9" t="s">
        <v>34</v>
      </c>
      <c r="P438" s="18" t="s">
        <v>21</v>
      </c>
      <c r="Q438" s="10"/>
    </row>
    <row r="439" spans="3:17" x14ac:dyDescent="0.25">
      <c r="C439" s="8" t="s">
        <v>288</v>
      </c>
      <c r="D439" s="9" t="s">
        <v>1104</v>
      </c>
      <c r="E439" s="9" t="s">
        <v>40</v>
      </c>
      <c r="F439" s="9" t="s">
        <v>27</v>
      </c>
      <c r="G439" s="9" t="s">
        <v>16</v>
      </c>
      <c r="H439" s="9" t="s">
        <v>17</v>
      </c>
      <c r="I439" s="9" t="s">
        <v>24</v>
      </c>
      <c r="J439" s="9">
        <v>52</v>
      </c>
      <c r="K439" s="18">
        <v>35109</v>
      </c>
      <c r="L439" s="28">
        <v>103724</v>
      </c>
      <c r="M439" s="19">
        <v>0.23</v>
      </c>
      <c r="N439" s="9" t="s">
        <v>33</v>
      </c>
      <c r="O439" s="9" t="s">
        <v>60</v>
      </c>
      <c r="P439" s="18" t="s">
        <v>21</v>
      </c>
      <c r="Q439" s="10"/>
    </row>
    <row r="440" spans="3:17" x14ac:dyDescent="0.25">
      <c r="C440" s="8" t="s">
        <v>1105</v>
      </c>
      <c r="D440" s="9" t="s">
        <v>1106</v>
      </c>
      <c r="E440" s="9" t="s">
        <v>14</v>
      </c>
      <c r="F440" s="9" t="s">
        <v>43</v>
      </c>
      <c r="G440" s="9" t="s">
        <v>32</v>
      </c>
      <c r="H440" s="9" t="s">
        <v>28</v>
      </c>
      <c r="I440" s="9" t="s">
        <v>24</v>
      </c>
      <c r="J440" s="9">
        <v>57</v>
      </c>
      <c r="K440" s="18">
        <v>42951</v>
      </c>
      <c r="L440" s="28">
        <v>103707</v>
      </c>
      <c r="M440" s="19">
        <v>0.36</v>
      </c>
      <c r="N440" s="9" t="s">
        <v>19</v>
      </c>
      <c r="O440" s="9" t="s">
        <v>20</v>
      </c>
      <c r="P440" s="18" t="s">
        <v>21</v>
      </c>
      <c r="Q440" s="10"/>
    </row>
    <row r="441" spans="3:17" x14ac:dyDescent="0.25">
      <c r="C441" s="8" t="s">
        <v>1107</v>
      </c>
      <c r="D441" s="9" t="s">
        <v>1108</v>
      </c>
      <c r="E441" s="9" t="s">
        <v>68</v>
      </c>
      <c r="F441" s="9" t="s">
        <v>65</v>
      </c>
      <c r="G441" s="9" t="s">
        <v>44</v>
      </c>
      <c r="H441" s="9" t="s">
        <v>17</v>
      </c>
      <c r="I441" s="9" t="s">
        <v>18</v>
      </c>
      <c r="J441" s="9">
        <v>56</v>
      </c>
      <c r="K441" s="18">
        <v>43824</v>
      </c>
      <c r="L441" s="28">
        <v>103524</v>
      </c>
      <c r="M441" s="19">
        <v>0</v>
      </c>
      <c r="N441" s="9" t="s">
        <v>19</v>
      </c>
      <c r="O441" s="9" t="s">
        <v>39</v>
      </c>
      <c r="P441" s="18" t="s">
        <v>21</v>
      </c>
      <c r="Q441" s="10"/>
    </row>
    <row r="442" spans="3:17" x14ac:dyDescent="0.25">
      <c r="C442" s="8" t="s">
        <v>1109</v>
      </c>
      <c r="D442" s="9" t="s">
        <v>298</v>
      </c>
      <c r="E442" s="9" t="s">
        <v>30</v>
      </c>
      <c r="F442" s="9" t="s">
        <v>31</v>
      </c>
      <c r="G442" s="9" t="s">
        <v>32</v>
      </c>
      <c r="H442" s="9" t="s">
        <v>28</v>
      </c>
      <c r="I442" s="9" t="s">
        <v>51</v>
      </c>
      <c r="J442" s="9">
        <v>46</v>
      </c>
      <c r="K442" s="18">
        <v>38464</v>
      </c>
      <c r="L442" s="28">
        <v>103504</v>
      </c>
      <c r="M442" s="19">
        <v>0</v>
      </c>
      <c r="N442" s="9" t="s">
        <v>52</v>
      </c>
      <c r="O442" s="9" t="s">
        <v>66</v>
      </c>
      <c r="P442" s="18" t="s">
        <v>21</v>
      </c>
      <c r="Q442" s="10"/>
    </row>
    <row r="443" spans="3:17" x14ac:dyDescent="0.25">
      <c r="C443" s="8" t="s">
        <v>115</v>
      </c>
      <c r="D443" s="9" t="s">
        <v>1110</v>
      </c>
      <c r="E443" s="9" t="s">
        <v>62</v>
      </c>
      <c r="F443" s="9" t="s">
        <v>43</v>
      </c>
      <c r="G443" s="9" t="s">
        <v>44</v>
      </c>
      <c r="H443" s="9" t="s">
        <v>17</v>
      </c>
      <c r="I443" s="9" t="s">
        <v>24</v>
      </c>
      <c r="J443" s="9">
        <v>43</v>
      </c>
      <c r="K443" s="18">
        <v>38879</v>
      </c>
      <c r="L443" s="28">
        <v>103423</v>
      </c>
      <c r="M443" s="19">
        <v>0.09</v>
      </c>
      <c r="N443" s="9" t="s">
        <v>19</v>
      </c>
      <c r="O443" s="9" t="s">
        <v>45</v>
      </c>
      <c r="P443" s="18" t="s">
        <v>21</v>
      </c>
      <c r="Q443" s="10"/>
    </row>
    <row r="444" spans="3:17" x14ac:dyDescent="0.25">
      <c r="C444" s="8" t="s">
        <v>1111</v>
      </c>
      <c r="D444" s="9" t="s">
        <v>1112</v>
      </c>
      <c r="E444" s="9" t="s">
        <v>56</v>
      </c>
      <c r="F444" s="9" t="s">
        <v>27</v>
      </c>
      <c r="G444" s="9" t="s">
        <v>44</v>
      </c>
      <c r="H444" s="9" t="s">
        <v>28</v>
      </c>
      <c r="I444" s="9" t="s">
        <v>24</v>
      </c>
      <c r="J444" s="9">
        <v>53</v>
      </c>
      <c r="K444" s="18">
        <v>39487</v>
      </c>
      <c r="L444" s="28">
        <v>103183</v>
      </c>
      <c r="M444" s="19">
        <v>0.09</v>
      </c>
      <c r="N444" s="9" t="s">
        <v>33</v>
      </c>
      <c r="O444" s="9" t="s">
        <v>74</v>
      </c>
      <c r="P444" s="18" t="s">
        <v>21</v>
      </c>
      <c r="Q444" s="10"/>
    </row>
    <row r="445" spans="3:17" x14ac:dyDescent="0.25">
      <c r="C445" s="8" t="s">
        <v>1113</v>
      </c>
      <c r="D445" s="9" t="s">
        <v>1114</v>
      </c>
      <c r="E445" s="9" t="s">
        <v>89</v>
      </c>
      <c r="F445" s="9" t="s">
        <v>27</v>
      </c>
      <c r="G445" s="9" t="s">
        <v>36</v>
      </c>
      <c r="H445" s="9" t="s">
        <v>17</v>
      </c>
      <c r="I445" s="9" t="s">
        <v>18</v>
      </c>
      <c r="J445" s="9">
        <v>47</v>
      </c>
      <c r="K445" s="18">
        <v>43309</v>
      </c>
      <c r="L445" s="28">
        <v>103096</v>
      </c>
      <c r="M445" s="19">
        <v>0</v>
      </c>
      <c r="N445" s="9" t="s">
        <v>19</v>
      </c>
      <c r="O445" s="9" t="s">
        <v>63</v>
      </c>
      <c r="P445" s="18" t="s">
        <v>21</v>
      </c>
      <c r="Q445" s="10"/>
    </row>
    <row r="446" spans="3:17" x14ac:dyDescent="0.25">
      <c r="C446" s="8" t="s">
        <v>1115</v>
      </c>
      <c r="D446" s="9" t="s">
        <v>1116</v>
      </c>
      <c r="E446" s="9" t="s">
        <v>58</v>
      </c>
      <c r="F446" s="9" t="s">
        <v>31</v>
      </c>
      <c r="G446" s="9" t="s">
        <v>16</v>
      </c>
      <c r="H446" s="9" t="s">
        <v>28</v>
      </c>
      <c r="I446" s="9" t="s">
        <v>18</v>
      </c>
      <c r="J446" s="9">
        <v>62</v>
      </c>
      <c r="K446" s="18">
        <v>40820</v>
      </c>
      <c r="L446" s="28">
        <v>103058</v>
      </c>
      <c r="M446" s="19">
        <v>0</v>
      </c>
      <c r="N446" s="9" t="s">
        <v>19</v>
      </c>
      <c r="O446" s="9" t="s">
        <v>63</v>
      </c>
      <c r="P446" s="18" t="s">
        <v>21</v>
      </c>
      <c r="Q446" s="10"/>
    </row>
    <row r="447" spans="3:17" x14ac:dyDescent="0.25">
      <c r="C447" s="8" t="s">
        <v>1117</v>
      </c>
      <c r="D447" s="9" t="s">
        <v>1118</v>
      </c>
      <c r="E447" s="9" t="s">
        <v>14</v>
      </c>
      <c r="F447" s="9" t="s">
        <v>27</v>
      </c>
      <c r="G447" s="9" t="s">
        <v>16</v>
      </c>
      <c r="H447" s="9" t="s">
        <v>28</v>
      </c>
      <c r="I447" s="9" t="s">
        <v>24</v>
      </c>
      <c r="J447" s="9">
        <v>35</v>
      </c>
      <c r="K447" s="18">
        <v>42166</v>
      </c>
      <c r="L447" s="28">
        <v>102847</v>
      </c>
      <c r="M447" s="19">
        <v>0.36</v>
      </c>
      <c r="N447" s="9" t="s">
        <v>33</v>
      </c>
      <c r="O447" s="9" t="s">
        <v>74</v>
      </c>
      <c r="P447" s="18" t="s">
        <v>21</v>
      </c>
      <c r="Q447" s="10"/>
    </row>
    <row r="448" spans="3:17" x14ac:dyDescent="0.25">
      <c r="C448" s="8" t="s">
        <v>1119</v>
      </c>
      <c r="D448" s="9" t="s">
        <v>1120</v>
      </c>
      <c r="E448" s="9" t="s">
        <v>68</v>
      </c>
      <c r="F448" s="9" t="s">
        <v>65</v>
      </c>
      <c r="G448" s="9" t="s">
        <v>32</v>
      </c>
      <c r="H448" s="9" t="s">
        <v>17</v>
      </c>
      <c r="I448" s="9" t="s">
        <v>24</v>
      </c>
      <c r="J448" s="9">
        <v>27</v>
      </c>
      <c r="K448" s="18">
        <v>43701</v>
      </c>
      <c r="L448" s="28">
        <v>102839</v>
      </c>
      <c r="M448" s="19">
        <v>0</v>
      </c>
      <c r="N448" s="9" t="s">
        <v>33</v>
      </c>
      <c r="O448" s="9" t="s">
        <v>80</v>
      </c>
      <c r="P448" s="18" t="s">
        <v>21</v>
      </c>
      <c r="Q448" s="10"/>
    </row>
    <row r="449" spans="3:17" x14ac:dyDescent="0.25">
      <c r="C449" s="8" t="s">
        <v>1121</v>
      </c>
      <c r="D449" s="9" t="s">
        <v>1122</v>
      </c>
      <c r="E449" s="9" t="s">
        <v>42</v>
      </c>
      <c r="F449" s="9" t="s">
        <v>15</v>
      </c>
      <c r="G449" s="9" t="s">
        <v>36</v>
      </c>
      <c r="H449" s="9" t="s">
        <v>28</v>
      </c>
      <c r="I449" s="9" t="s">
        <v>18</v>
      </c>
      <c r="J449" s="9">
        <v>55</v>
      </c>
      <c r="K449" s="18">
        <v>37456</v>
      </c>
      <c r="L449" s="28">
        <v>102636</v>
      </c>
      <c r="M449" s="19">
        <v>0</v>
      </c>
      <c r="N449" s="9" t="s">
        <v>19</v>
      </c>
      <c r="O449" s="9" t="s">
        <v>45</v>
      </c>
      <c r="P449" s="18" t="s">
        <v>21</v>
      </c>
      <c r="Q449" s="10"/>
    </row>
    <row r="450" spans="3:17" x14ac:dyDescent="0.25">
      <c r="C450" s="8" t="s">
        <v>142</v>
      </c>
      <c r="D450" s="9" t="s">
        <v>1123</v>
      </c>
      <c r="E450" s="9" t="s">
        <v>42</v>
      </c>
      <c r="F450" s="9" t="s">
        <v>15</v>
      </c>
      <c r="G450" s="9" t="s">
        <v>44</v>
      </c>
      <c r="H450" s="9" t="s">
        <v>17</v>
      </c>
      <c r="I450" s="9" t="s">
        <v>24</v>
      </c>
      <c r="J450" s="9">
        <v>63</v>
      </c>
      <c r="K450" s="18">
        <v>36525</v>
      </c>
      <c r="L450" s="28">
        <v>102440</v>
      </c>
      <c r="M450" s="19">
        <v>0</v>
      </c>
      <c r="N450" s="9" t="s">
        <v>19</v>
      </c>
      <c r="O450" s="9" t="s">
        <v>39</v>
      </c>
      <c r="P450" s="18" t="s">
        <v>21</v>
      </c>
      <c r="Q450" s="10"/>
    </row>
    <row r="451" spans="3:17" x14ac:dyDescent="0.25">
      <c r="C451" s="8" t="s">
        <v>1124</v>
      </c>
      <c r="D451" s="9" t="s">
        <v>1125</v>
      </c>
      <c r="E451" s="9" t="s">
        <v>38</v>
      </c>
      <c r="F451" s="9" t="s">
        <v>27</v>
      </c>
      <c r="G451" s="9" t="s">
        <v>32</v>
      </c>
      <c r="H451" s="9" t="s">
        <v>17</v>
      </c>
      <c r="I451" s="9" t="s">
        <v>24</v>
      </c>
      <c r="J451" s="9">
        <v>53</v>
      </c>
      <c r="K451" s="18">
        <v>40744</v>
      </c>
      <c r="L451" s="28">
        <v>102298</v>
      </c>
      <c r="M451" s="19">
        <v>0</v>
      </c>
      <c r="N451" s="9" t="s">
        <v>33</v>
      </c>
      <c r="O451" s="9" t="s">
        <v>80</v>
      </c>
      <c r="P451" s="18" t="s">
        <v>21</v>
      </c>
      <c r="Q451" s="10"/>
    </row>
    <row r="452" spans="3:17" x14ac:dyDescent="0.25">
      <c r="C452" s="8" t="s">
        <v>1126</v>
      </c>
      <c r="D452" s="9" t="s">
        <v>1127</v>
      </c>
      <c r="E452" s="9" t="s">
        <v>14</v>
      </c>
      <c r="F452" s="9" t="s">
        <v>50</v>
      </c>
      <c r="G452" s="9" t="s">
        <v>36</v>
      </c>
      <c r="H452" s="9" t="s">
        <v>17</v>
      </c>
      <c r="I452" s="9" t="s">
        <v>47</v>
      </c>
      <c r="J452" s="9">
        <v>54</v>
      </c>
      <c r="K452" s="18">
        <v>36757</v>
      </c>
      <c r="L452" s="28">
        <v>102270</v>
      </c>
      <c r="M452" s="19">
        <v>0.38</v>
      </c>
      <c r="N452" s="9" t="s">
        <v>19</v>
      </c>
      <c r="O452" s="9" t="s">
        <v>29</v>
      </c>
      <c r="P452" s="18" t="s">
        <v>21</v>
      </c>
      <c r="Q452" s="10"/>
    </row>
    <row r="453" spans="3:17" x14ac:dyDescent="0.25">
      <c r="C453" s="8" t="s">
        <v>1128</v>
      </c>
      <c r="D453" s="9" t="s">
        <v>1129</v>
      </c>
      <c r="E453" s="9" t="s">
        <v>61</v>
      </c>
      <c r="F453" s="9" t="s">
        <v>15</v>
      </c>
      <c r="G453" s="9" t="s">
        <v>16</v>
      </c>
      <c r="H453" s="9" t="s">
        <v>28</v>
      </c>
      <c r="I453" s="9" t="s">
        <v>24</v>
      </c>
      <c r="J453" s="9">
        <v>43</v>
      </c>
      <c r="K453" s="18">
        <v>44303</v>
      </c>
      <c r="L453" s="28">
        <v>102167</v>
      </c>
      <c r="M453" s="19">
        <v>0.15</v>
      </c>
      <c r="N453" s="9" t="s">
        <v>19</v>
      </c>
      <c r="O453" s="9" t="s">
        <v>63</v>
      </c>
      <c r="P453" s="18" t="s">
        <v>21</v>
      </c>
      <c r="Q453" s="10"/>
    </row>
    <row r="454" spans="3:17" x14ac:dyDescent="0.25">
      <c r="C454" s="8" t="s">
        <v>334</v>
      </c>
      <c r="D454" s="9" t="s">
        <v>1130</v>
      </c>
      <c r="E454" s="9" t="s">
        <v>97</v>
      </c>
      <c r="F454" s="9" t="s">
        <v>31</v>
      </c>
      <c r="G454" s="9" t="s">
        <v>44</v>
      </c>
      <c r="H454" s="9" t="s">
        <v>17</v>
      </c>
      <c r="I454" s="9" t="s">
        <v>18</v>
      </c>
      <c r="J454" s="9">
        <v>64</v>
      </c>
      <c r="K454" s="18">
        <v>34505</v>
      </c>
      <c r="L454" s="28">
        <v>102043</v>
      </c>
      <c r="M454" s="19">
        <v>0.1</v>
      </c>
      <c r="N454" s="9" t="s">
        <v>19</v>
      </c>
      <c r="O454" s="9" t="s">
        <v>20</v>
      </c>
      <c r="P454" s="18" t="s">
        <v>21</v>
      </c>
      <c r="Q454" s="10"/>
    </row>
    <row r="455" spans="3:17" x14ac:dyDescent="0.25">
      <c r="C455" s="8" t="s">
        <v>1131</v>
      </c>
      <c r="D455" s="9" t="s">
        <v>1132</v>
      </c>
      <c r="E455" s="9" t="s">
        <v>40</v>
      </c>
      <c r="F455" s="9" t="s">
        <v>15</v>
      </c>
      <c r="G455" s="9" t="s">
        <v>16</v>
      </c>
      <c r="H455" s="9" t="s">
        <v>17</v>
      </c>
      <c r="I455" s="9" t="s">
        <v>51</v>
      </c>
      <c r="J455" s="9">
        <v>65</v>
      </c>
      <c r="K455" s="18">
        <v>39728</v>
      </c>
      <c r="L455" s="28">
        <v>102033</v>
      </c>
      <c r="M455" s="19">
        <v>0.15</v>
      </c>
      <c r="N455" s="9" t="s">
        <v>52</v>
      </c>
      <c r="O455" s="9" t="s">
        <v>81</v>
      </c>
      <c r="P455" s="18" t="s">
        <v>21</v>
      </c>
      <c r="Q455" s="10"/>
    </row>
    <row r="456" spans="3:17" x14ac:dyDescent="0.25">
      <c r="C456" s="8" t="s">
        <v>252</v>
      </c>
      <c r="D456" s="9" t="s">
        <v>1133</v>
      </c>
      <c r="E456" s="9" t="s">
        <v>56</v>
      </c>
      <c r="F456" s="9" t="s">
        <v>27</v>
      </c>
      <c r="G456" s="9" t="s">
        <v>16</v>
      </c>
      <c r="H456" s="9" t="s">
        <v>17</v>
      </c>
      <c r="I456" s="9" t="s">
        <v>18</v>
      </c>
      <c r="J456" s="9">
        <v>42</v>
      </c>
      <c r="K456" s="18">
        <v>38777</v>
      </c>
      <c r="L456" s="28">
        <v>101985</v>
      </c>
      <c r="M456" s="19">
        <v>0.05</v>
      </c>
      <c r="N456" s="9" t="s">
        <v>19</v>
      </c>
      <c r="O456" s="9" t="s">
        <v>63</v>
      </c>
      <c r="P456" s="18">
        <v>42224</v>
      </c>
      <c r="Q456" s="10"/>
    </row>
    <row r="457" spans="3:17" x14ac:dyDescent="0.25">
      <c r="C457" s="8" t="s">
        <v>1134</v>
      </c>
      <c r="D457" s="9" t="s">
        <v>1135</v>
      </c>
      <c r="E457" s="9" t="s">
        <v>94</v>
      </c>
      <c r="F457" s="9" t="s">
        <v>50</v>
      </c>
      <c r="G457" s="9" t="s">
        <v>36</v>
      </c>
      <c r="H457" s="9" t="s">
        <v>28</v>
      </c>
      <c r="I457" s="9" t="s">
        <v>24</v>
      </c>
      <c r="J457" s="9">
        <v>35</v>
      </c>
      <c r="K457" s="18">
        <v>41516</v>
      </c>
      <c r="L457" s="28">
        <v>101870</v>
      </c>
      <c r="M457" s="19">
        <v>0</v>
      </c>
      <c r="N457" s="9" t="s">
        <v>33</v>
      </c>
      <c r="O457" s="9" t="s">
        <v>74</v>
      </c>
      <c r="P457" s="18" t="s">
        <v>21</v>
      </c>
      <c r="Q457" s="10"/>
    </row>
    <row r="458" spans="3:17" x14ac:dyDescent="0.25">
      <c r="C458" s="8" t="s">
        <v>37</v>
      </c>
      <c r="D458" s="9" t="s">
        <v>1136</v>
      </c>
      <c r="E458" s="9" t="s">
        <v>40</v>
      </c>
      <c r="F458" s="9" t="s">
        <v>31</v>
      </c>
      <c r="G458" s="9" t="s">
        <v>44</v>
      </c>
      <c r="H458" s="9" t="s">
        <v>28</v>
      </c>
      <c r="I458" s="9" t="s">
        <v>24</v>
      </c>
      <c r="J458" s="9">
        <v>64</v>
      </c>
      <c r="K458" s="18">
        <v>34940</v>
      </c>
      <c r="L458" s="28">
        <v>101577</v>
      </c>
      <c r="M458" s="19">
        <v>0.18</v>
      </c>
      <c r="N458" s="9" t="s">
        <v>33</v>
      </c>
      <c r="O458" s="9" t="s">
        <v>34</v>
      </c>
      <c r="P458" s="18" t="s">
        <v>21</v>
      </c>
      <c r="Q458" s="10"/>
    </row>
    <row r="459" spans="3:17" x14ac:dyDescent="0.25">
      <c r="C459" s="8" t="s">
        <v>150</v>
      </c>
      <c r="D459" s="9" t="s">
        <v>286</v>
      </c>
      <c r="E459" s="9" t="s">
        <v>84</v>
      </c>
      <c r="F459" s="9" t="s">
        <v>31</v>
      </c>
      <c r="G459" s="9" t="s">
        <v>16</v>
      </c>
      <c r="H459" s="9" t="s">
        <v>28</v>
      </c>
      <c r="I459" s="9" t="s">
        <v>24</v>
      </c>
      <c r="J459" s="9">
        <v>55</v>
      </c>
      <c r="K459" s="18">
        <v>43219</v>
      </c>
      <c r="L459" s="28">
        <v>101288</v>
      </c>
      <c r="M459" s="19">
        <v>0</v>
      </c>
      <c r="N459" s="9" t="s">
        <v>33</v>
      </c>
      <c r="O459" s="9" t="s">
        <v>60</v>
      </c>
      <c r="P459" s="18" t="s">
        <v>21</v>
      </c>
      <c r="Q459" s="10"/>
    </row>
    <row r="460" spans="3:17" x14ac:dyDescent="0.25">
      <c r="C460" s="8" t="s">
        <v>1137</v>
      </c>
      <c r="D460" s="9" t="s">
        <v>1138</v>
      </c>
      <c r="E460" s="9" t="s">
        <v>42</v>
      </c>
      <c r="F460" s="9" t="s">
        <v>43</v>
      </c>
      <c r="G460" s="9" t="s">
        <v>32</v>
      </c>
      <c r="H460" s="9" t="s">
        <v>17</v>
      </c>
      <c r="I460" s="9" t="s">
        <v>51</v>
      </c>
      <c r="J460" s="9">
        <v>32</v>
      </c>
      <c r="K460" s="18">
        <v>41590</v>
      </c>
      <c r="L460" s="28">
        <v>101143</v>
      </c>
      <c r="M460" s="19">
        <v>0</v>
      </c>
      <c r="N460" s="9" t="s">
        <v>19</v>
      </c>
      <c r="O460" s="9" t="s">
        <v>20</v>
      </c>
      <c r="P460" s="18" t="s">
        <v>21</v>
      </c>
      <c r="Q460" s="10"/>
    </row>
    <row r="461" spans="3:17" x14ac:dyDescent="0.25">
      <c r="C461" s="8" t="s">
        <v>103</v>
      </c>
      <c r="D461" s="9" t="s">
        <v>1139</v>
      </c>
      <c r="E461" s="9" t="s">
        <v>40</v>
      </c>
      <c r="F461" s="9" t="s">
        <v>43</v>
      </c>
      <c r="G461" s="9" t="s">
        <v>32</v>
      </c>
      <c r="H461" s="9" t="s">
        <v>28</v>
      </c>
      <c r="I461" s="9" t="s">
        <v>24</v>
      </c>
      <c r="J461" s="9">
        <v>45</v>
      </c>
      <c r="K461" s="18">
        <v>38332</v>
      </c>
      <c r="L461" s="28">
        <v>100810</v>
      </c>
      <c r="M461" s="19">
        <v>0.24</v>
      </c>
      <c r="N461" s="9" t="s">
        <v>33</v>
      </c>
      <c r="O461" s="9" t="s">
        <v>80</v>
      </c>
      <c r="P461" s="18" t="s">
        <v>21</v>
      </c>
      <c r="Q461" s="10"/>
    </row>
    <row r="462" spans="3:17" x14ac:dyDescent="0.25">
      <c r="C462" s="8" t="s">
        <v>1140</v>
      </c>
      <c r="D462" s="9" t="s">
        <v>1141</v>
      </c>
      <c r="E462" s="9" t="s">
        <v>83</v>
      </c>
      <c r="F462" s="9" t="s">
        <v>23</v>
      </c>
      <c r="G462" s="9" t="s">
        <v>16</v>
      </c>
      <c r="H462" s="9" t="s">
        <v>28</v>
      </c>
      <c r="I462" s="9" t="s">
        <v>24</v>
      </c>
      <c r="J462" s="9">
        <v>35</v>
      </c>
      <c r="K462" s="18">
        <v>40596</v>
      </c>
      <c r="L462" s="28">
        <v>100099</v>
      </c>
      <c r="M462" s="19">
        <v>0</v>
      </c>
      <c r="N462" s="9" t="s">
        <v>19</v>
      </c>
      <c r="O462" s="9" t="s">
        <v>25</v>
      </c>
      <c r="P462" s="18">
        <v>44024</v>
      </c>
      <c r="Q462" s="10"/>
    </row>
    <row r="463" spans="3:17" x14ac:dyDescent="0.25">
      <c r="C463" s="8" t="s">
        <v>1142</v>
      </c>
      <c r="D463" s="9" t="s">
        <v>1143</v>
      </c>
      <c r="E463" s="9" t="s">
        <v>61</v>
      </c>
      <c r="F463" s="9" t="s">
        <v>23</v>
      </c>
      <c r="G463" s="9" t="s">
        <v>32</v>
      </c>
      <c r="H463" s="9" t="s">
        <v>28</v>
      </c>
      <c r="I463" s="9" t="s">
        <v>51</v>
      </c>
      <c r="J463" s="9">
        <v>38</v>
      </c>
      <c r="K463" s="18">
        <v>40083</v>
      </c>
      <c r="L463" s="28">
        <v>99989</v>
      </c>
      <c r="M463" s="19">
        <v>0.15</v>
      </c>
      <c r="N463" s="9" t="s">
        <v>19</v>
      </c>
      <c r="O463" s="9" t="s">
        <v>39</v>
      </c>
      <c r="P463" s="18" t="s">
        <v>21</v>
      </c>
      <c r="Q463" s="10"/>
    </row>
    <row r="464" spans="3:17" x14ac:dyDescent="0.25">
      <c r="C464" s="8" t="s">
        <v>1144</v>
      </c>
      <c r="D464" s="9" t="s">
        <v>1145</v>
      </c>
      <c r="E464" s="9" t="s">
        <v>89</v>
      </c>
      <c r="F464" s="9" t="s">
        <v>27</v>
      </c>
      <c r="G464" s="9" t="s">
        <v>32</v>
      </c>
      <c r="H464" s="9" t="s">
        <v>28</v>
      </c>
      <c r="I464" s="9" t="s">
        <v>47</v>
      </c>
      <c r="J464" s="9">
        <v>54</v>
      </c>
      <c r="K464" s="18">
        <v>36617</v>
      </c>
      <c r="L464" s="28">
        <v>99975</v>
      </c>
      <c r="M464" s="19">
        <v>0</v>
      </c>
      <c r="N464" s="9" t="s">
        <v>19</v>
      </c>
      <c r="O464" s="9" t="s">
        <v>25</v>
      </c>
      <c r="P464" s="18" t="s">
        <v>21</v>
      </c>
      <c r="Q464" s="10"/>
    </row>
    <row r="465" spans="3:17" x14ac:dyDescent="0.25">
      <c r="C465" s="8" t="s">
        <v>1146</v>
      </c>
      <c r="D465" s="9" t="s">
        <v>1147</v>
      </c>
      <c r="E465" s="9" t="s">
        <v>14</v>
      </c>
      <c r="F465" s="9" t="s">
        <v>15</v>
      </c>
      <c r="G465" s="9" t="s">
        <v>32</v>
      </c>
      <c r="H465" s="9" t="s">
        <v>28</v>
      </c>
      <c r="I465" s="9" t="s">
        <v>18</v>
      </c>
      <c r="J465" s="9">
        <v>28</v>
      </c>
      <c r="K465" s="18">
        <v>43638</v>
      </c>
      <c r="L465" s="28">
        <v>99774</v>
      </c>
      <c r="M465" s="19">
        <v>0.38</v>
      </c>
      <c r="N465" s="9" t="s">
        <v>19</v>
      </c>
      <c r="O465" s="9" t="s">
        <v>63</v>
      </c>
      <c r="P465" s="18" t="s">
        <v>21</v>
      </c>
      <c r="Q465" s="10"/>
    </row>
    <row r="466" spans="3:17" x14ac:dyDescent="0.25">
      <c r="C466" s="8" t="s">
        <v>270</v>
      </c>
      <c r="D466" s="9" t="s">
        <v>1148</v>
      </c>
      <c r="E466" s="9" t="s">
        <v>14</v>
      </c>
      <c r="F466" s="9" t="s">
        <v>43</v>
      </c>
      <c r="G466" s="9" t="s">
        <v>32</v>
      </c>
      <c r="H466" s="9" t="s">
        <v>28</v>
      </c>
      <c r="I466" s="9" t="s">
        <v>18</v>
      </c>
      <c r="J466" s="9">
        <v>26</v>
      </c>
      <c r="K466" s="18">
        <v>44101</v>
      </c>
      <c r="L466" s="28">
        <v>99697</v>
      </c>
      <c r="M466" s="19">
        <v>0.3</v>
      </c>
      <c r="N466" s="9" t="s">
        <v>19</v>
      </c>
      <c r="O466" s="9" t="s">
        <v>29</v>
      </c>
      <c r="P466" s="18" t="s">
        <v>21</v>
      </c>
      <c r="Q466" s="10"/>
    </row>
    <row r="467" spans="3:17" x14ac:dyDescent="0.25">
      <c r="C467" s="8" t="s">
        <v>1149</v>
      </c>
      <c r="D467" s="9" t="s">
        <v>1150</v>
      </c>
      <c r="E467" s="9" t="s">
        <v>40</v>
      </c>
      <c r="F467" s="9" t="s">
        <v>31</v>
      </c>
      <c r="G467" s="9" t="s">
        <v>32</v>
      </c>
      <c r="H467" s="9" t="s">
        <v>28</v>
      </c>
      <c r="I467" s="9" t="s">
        <v>51</v>
      </c>
      <c r="J467" s="9">
        <v>45</v>
      </c>
      <c r="K467" s="18">
        <v>39185</v>
      </c>
      <c r="L467" s="28">
        <v>99624</v>
      </c>
      <c r="M467" s="19">
        <v>0.23</v>
      </c>
      <c r="N467" s="9" t="s">
        <v>52</v>
      </c>
      <c r="O467" s="9" t="s">
        <v>53</v>
      </c>
      <c r="P467" s="18" t="s">
        <v>21</v>
      </c>
      <c r="Q467" s="10"/>
    </row>
    <row r="468" spans="3:17" x14ac:dyDescent="0.25">
      <c r="C468" s="8" t="s">
        <v>136</v>
      </c>
      <c r="D468" s="9" t="s">
        <v>1151</v>
      </c>
      <c r="E468" s="9" t="s">
        <v>58</v>
      </c>
      <c r="F468" s="9" t="s">
        <v>31</v>
      </c>
      <c r="G468" s="9" t="s">
        <v>36</v>
      </c>
      <c r="H468" s="9" t="s">
        <v>28</v>
      </c>
      <c r="I468" s="9" t="s">
        <v>18</v>
      </c>
      <c r="J468" s="9">
        <v>57</v>
      </c>
      <c r="K468" s="18">
        <v>43299</v>
      </c>
      <c r="L468" s="28">
        <v>99575</v>
      </c>
      <c r="M468" s="19">
        <v>0</v>
      </c>
      <c r="N468" s="9" t="s">
        <v>19</v>
      </c>
      <c r="O468" s="9" t="s">
        <v>29</v>
      </c>
      <c r="P468" s="18" t="s">
        <v>21</v>
      </c>
      <c r="Q468" s="10"/>
    </row>
    <row r="469" spans="3:17" x14ac:dyDescent="0.25">
      <c r="C469" s="8" t="s">
        <v>1152</v>
      </c>
      <c r="D469" s="9" t="s">
        <v>1153</v>
      </c>
      <c r="E469" s="9" t="s">
        <v>55</v>
      </c>
      <c r="F469" s="9" t="s">
        <v>27</v>
      </c>
      <c r="G469" s="9" t="s">
        <v>44</v>
      </c>
      <c r="H469" s="9" t="s">
        <v>17</v>
      </c>
      <c r="I469" s="9" t="s">
        <v>18</v>
      </c>
      <c r="J469" s="9">
        <v>59</v>
      </c>
      <c r="K469" s="18">
        <v>40272</v>
      </c>
      <c r="L469" s="28">
        <v>99557</v>
      </c>
      <c r="M469" s="19">
        <v>0</v>
      </c>
      <c r="N469" s="9" t="s">
        <v>19</v>
      </c>
      <c r="O469" s="9" t="s">
        <v>63</v>
      </c>
      <c r="P469" s="18" t="s">
        <v>21</v>
      </c>
      <c r="Q469" s="10"/>
    </row>
    <row r="470" spans="3:17" x14ac:dyDescent="0.25">
      <c r="C470" s="8" t="s">
        <v>389</v>
      </c>
      <c r="D470" s="9" t="s">
        <v>1154</v>
      </c>
      <c r="E470" s="9" t="s">
        <v>40</v>
      </c>
      <c r="F470" s="9" t="s">
        <v>31</v>
      </c>
      <c r="G470" s="9" t="s">
        <v>32</v>
      </c>
      <c r="H470" s="9" t="s">
        <v>28</v>
      </c>
      <c r="I470" s="9" t="s">
        <v>51</v>
      </c>
      <c r="J470" s="9">
        <v>48</v>
      </c>
      <c r="K470" s="18">
        <v>43809</v>
      </c>
      <c r="L470" s="28">
        <v>99354</v>
      </c>
      <c r="M470" s="19">
        <v>0.24</v>
      </c>
      <c r="N470" s="9" t="s">
        <v>52</v>
      </c>
      <c r="O470" s="9" t="s">
        <v>66</v>
      </c>
      <c r="P470" s="18" t="s">
        <v>21</v>
      </c>
      <c r="Q470" s="10"/>
    </row>
    <row r="471" spans="3:17" x14ac:dyDescent="0.25">
      <c r="C471" s="8" t="s">
        <v>1155</v>
      </c>
      <c r="D471" s="9" t="s">
        <v>1156</v>
      </c>
      <c r="E471" s="9" t="s">
        <v>64</v>
      </c>
      <c r="F471" s="9" t="s">
        <v>65</v>
      </c>
      <c r="G471" s="9" t="s">
        <v>36</v>
      </c>
      <c r="H471" s="9" t="s">
        <v>28</v>
      </c>
      <c r="I471" s="9" t="s">
        <v>47</v>
      </c>
      <c r="J471" s="9">
        <v>30</v>
      </c>
      <c r="K471" s="18">
        <v>44124</v>
      </c>
      <c r="L471" s="28">
        <v>99335</v>
      </c>
      <c r="M471" s="19">
        <v>0</v>
      </c>
      <c r="N471" s="9" t="s">
        <v>19</v>
      </c>
      <c r="O471" s="9" t="s">
        <v>39</v>
      </c>
      <c r="P471" s="18" t="s">
        <v>21</v>
      </c>
      <c r="Q471" s="10"/>
    </row>
    <row r="472" spans="3:17" x14ac:dyDescent="0.25">
      <c r="C472" s="8" t="s">
        <v>1157</v>
      </c>
      <c r="D472" s="9" t="s">
        <v>1158</v>
      </c>
      <c r="E472" s="9" t="s">
        <v>56</v>
      </c>
      <c r="F472" s="9" t="s">
        <v>27</v>
      </c>
      <c r="G472" s="9" t="s">
        <v>32</v>
      </c>
      <c r="H472" s="9" t="s">
        <v>28</v>
      </c>
      <c r="I472" s="9" t="s">
        <v>47</v>
      </c>
      <c r="J472" s="9">
        <v>31</v>
      </c>
      <c r="K472" s="18">
        <v>42656</v>
      </c>
      <c r="L472" s="28">
        <v>99202</v>
      </c>
      <c r="M472" s="19">
        <v>0.08</v>
      </c>
      <c r="N472" s="9" t="s">
        <v>19</v>
      </c>
      <c r="O472" s="9" t="s">
        <v>25</v>
      </c>
      <c r="P472" s="18" t="s">
        <v>21</v>
      </c>
      <c r="Q472" s="10"/>
    </row>
    <row r="473" spans="3:17" x14ac:dyDescent="0.25">
      <c r="C473" s="8" t="s">
        <v>626</v>
      </c>
      <c r="D473" s="9" t="s">
        <v>1159</v>
      </c>
      <c r="E473" s="9" t="s">
        <v>30</v>
      </c>
      <c r="F473" s="9" t="s">
        <v>31</v>
      </c>
      <c r="G473" s="9" t="s">
        <v>36</v>
      </c>
      <c r="H473" s="9" t="s">
        <v>17</v>
      </c>
      <c r="I473" s="9" t="s">
        <v>24</v>
      </c>
      <c r="J473" s="9">
        <v>50</v>
      </c>
      <c r="K473" s="18">
        <v>37446</v>
      </c>
      <c r="L473" s="28">
        <v>99169</v>
      </c>
      <c r="M473" s="19">
        <v>0</v>
      </c>
      <c r="N473" s="9" t="s">
        <v>33</v>
      </c>
      <c r="O473" s="9" t="s">
        <v>74</v>
      </c>
      <c r="P473" s="18" t="s">
        <v>21</v>
      </c>
      <c r="Q473" s="10"/>
    </row>
    <row r="474" spans="3:17" x14ac:dyDescent="0.25">
      <c r="C474" s="8" t="s">
        <v>1160</v>
      </c>
      <c r="D474" s="9" t="s">
        <v>1161</v>
      </c>
      <c r="E474" s="9" t="s">
        <v>61</v>
      </c>
      <c r="F474" s="9" t="s">
        <v>50</v>
      </c>
      <c r="G474" s="9" t="s">
        <v>32</v>
      </c>
      <c r="H474" s="9" t="s">
        <v>28</v>
      </c>
      <c r="I474" s="9" t="s">
        <v>47</v>
      </c>
      <c r="J474" s="9">
        <v>51</v>
      </c>
      <c r="K474" s="18">
        <v>36770</v>
      </c>
      <c r="L474" s="28">
        <v>99091</v>
      </c>
      <c r="M474" s="19">
        <v>0.12</v>
      </c>
      <c r="N474" s="9" t="s">
        <v>19</v>
      </c>
      <c r="O474" s="9" t="s">
        <v>39</v>
      </c>
      <c r="P474" s="18" t="s">
        <v>21</v>
      </c>
      <c r="Q474" s="10"/>
    </row>
    <row r="475" spans="3:17" x14ac:dyDescent="0.25">
      <c r="C475" s="8" t="s">
        <v>1162</v>
      </c>
      <c r="D475" s="9" t="s">
        <v>1163</v>
      </c>
      <c r="E475" s="9" t="s">
        <v>42</v>
      </c>
      <c r="F475" s="9" t="s">
        <v>43</v>
      </c>
      <c r="G475" s="9" t="s">
        <v>16</v>
      </c>
      <c r="H475" s="9" t="s">
        <v>28</v>
      </c>
      <c r="I475" s="9" t="s">
        <v>51</v>
      </c>
      <c r="J475" s="9">
        <v>42</v>
      </c>
      <c r="K475" s="18">
        <v>42101</v>
      </c>
      <c r="L475" s="28">
        <v>99080</v>
      </c>
      <c r="M475" s="19">
        <v>0</v>
      </c>
      <c r="N475" s="9" t="s">
        <v>52</v>
      </c>
      <c r="O475" s="9" t="s">
        <v>66</v>
      </c>
      <c r="P475" s="18" t="s">
        <v>21</v>
      </c>
      <c r="Q475" s="10"/>
    </row>
    <row r="476" spans="3:17" x14ac:dyDescent="0.25">
      <c r="C476" s="8" t="s">
        <v>339</v>
      </c>
      <c r="D476" s="9" t="s">
        <v>1164</v>
      </c>
      <c r="E476" s="9" t="s">
        <v>89</v>
      </c>
      <c r="F476" s="9" t="s">
        <v>27</v>
      </c>
      <c r="G476" s="9" t="s">
        <v>16</v>
      </c>
      <c r="H476" s="9" t="s">
        <v>28</v>
      </c>
      <c r="I476" s="9" t="s">
        <v>24</v>
      </c>
      <c r="J476" s="9">
        <v>45</v>
      </c>
      <c r="K476" s="18">
        <v>40235</v>
      </c>
      <c r="L476" s="28">
        <v>99017</v>
      </c>
      <c r="M476" s="19">
        <v>0</v>
      </c>
      <c r="N476" s="9" t="s">
        <v>19</v>
      </c>
      <c r="O476" s="9" t="s">
        <v>29</v>
      </c>
      <c r="P476" s="18" t="s">
        <v>21</v>
      </c>
      <c r="Q476" s="10"/>
    </row>
    <row r="477" spans="3:17" x14ac:dyDescent="0.25">
      <c r="C477" s="8" t="s">
        <v>154</v>
      </c>
      <c r="D477" s="9" t="s">
        <v>1165</v>
      </c>
      <c r="E477" s="9" t="s">
        <v>68</v>
      </c>
      <c r="F477" s="9" t="s">
        <v>50</v>
      </c>
      <c r="G477" s="9" t="s">
        <v>44</v>
      </c>
      <c r="H477" s="9" t="s">
        <v>17</v>
      </c>
      <c r="I477" s="9" t="s">
        <v>24</v>
      </c>
      <c r="J477" s="9">
        <v>64</v>
      </c>
      <c r="K477" s="18">
        <v>38380</v>
      </c>
      <c r="L477" s="28">
        <v>98769</v>
      </c>
      <c r="M477" s="19">
        <v>0</v>
      </c>
      <c r="N477" s="9" t="s">
        <v>19</v>
      </c>
      <c r="O477" s="9" t="s">
        <v>39</v>
      </c>
      <c r="P477" s="18" t="s">
        <v>21</v>
      </c>
      <c r="Q477" s="10"/>
    </row>
    <row r="478" spans="3:17" x14ac:dyDescent="0.25">
      <c r="C478" s="8" t="s">
        <v>303</v>
      </c>
      <c r="D478" s="9" t="s">
        <v>1166</v>
      </c>
      <c r="E478" s="9" t="s">
        <v>129</v>
      </c>
      <c r="F478" s="9" t="s">
        <v>31</v>
      </c>
      <c r="G478" s="9" t="s">
        <v>44</v>
      </c>
      <c r="H478" s="9" t="s">
        <v>17</v>
      </c>
      <c r="I478" s="9" t="s">
        <v>51</v>
      </c>
      <c r="J478" s="9">
        <v>59</v>
      </c>
      <c r="K478" s="18">
        <v>41898</v>
      </c>
      <c r="L478" s="28">
        <v>98581</v>
      </c>
      <c r="M478" s="19">
        <v>0</v>
      </c>
      <c r="N478" s="9" t="s">
        <v>52</v>
      </c>
      <c r="O478" s="9" t="s">
        <v>66</v>
      </c>
      <c r="P478" s="18" t="s">
        <v>21</v>
      </c>
      <c r="Q478" s="10"/>
    </row>
    <row r="479" spans="3:17" x14ac:dyDescent="0.25">
      <c r="C479" s="8" t="s">
        <v>1167</v>
      </c>
      <c r="D479" s="9" t="s">
        <v>1168</v>
      </c>
      <c r="E479" s="9" t="s">
        <v>40</v>
      </c>
      <c r="F479" s="9" t="s">
        <v>65</v>
      </c>
      <c r="G479" s="9" t="s">
        <v>44</v>
      </c>
      <c r="H479" s="9" t="s">
        <v>28</v>
      </c>
      <c r="I479" s="9" t="s">
        <v>18</v>
      </c>
      <c r="J479" s="9">
        <v>41</v>
      </c>
      <c r="K479" s="18">
        <v>41429</v>
      </c>
      <c r="L479" s="28">
        <v>98520</v>
      </c>
      <c r="M479" s="19">
        <v>0.26</v>
      </c>
      <c r="N479" s="9" t="s">
        <v>19</v>
      </c>
      <c r="O479" s="9" t="s">
        <v>45</v>
      </c>
      <c r="P479" s="18" t="s">
        <v>21</v>
      </c>
      <c r="Q479" s="10"/>
    </row>
    <row r="480" spans="3:17" x14ac:dyDescent="0.25">
      <c r="C480" s="8" t="s">
        <v>107</v>
      </c>
      <c r="D480" s="9" t="s">
        <v>1169</v>
      </c>
      <c r="E480" s="9" t="s">
        <v>129</v>
      </c>
      <c r="F480" s="9" t="s">
        <v>31</v>
      </c>
      <c r="G480" s="9" t="s">
        <v>44</v>
      </c>
      <c r="H480" s="9" t="s">
        <v>17</v>
      </c>
      <c r="I480" s="9" t="s">
        <v>51</v>
      </c>
      <c r="J480" s="9">
        <v>42</v>
      </c>
      <c r="K480" s="18">
        <v>44232</v>
      </c>
      <c r="L480" s="28">
        <v>98427</v>
      </c>
      <c r="M480" s="19">
        <v>0</v>
      </c>
      <c r="N480" s="9" t="s">
        <v>52</v>
      </c>
      <c r="O480" s="9" t="s">
        <v>81</v>
      </c>
      <c r="P480" s="18" t="s">
        <v>21</v>
      </c>
      <c r="Q480" s="10"/>
    </row>
    <row r="481" spans="3:17" x14ac:dyDescent="0.25">
      <c r="C481" s="8" t="s">
        <v>1170</v>
      </c>
      <c r="D481" s="9" t="s">
        <v>1171</v>
      </c>
      <c r="E481" s="9" t="s">
        <v>62</v>
      </c>
      <c r="F481" s="9" t="s">
        <v>15</v>
      </c>
      <c r="G481" s="9" t="s">
        <v>16</v>
      </c>
      <c r="H481" s="9" t="s">
        <v>28</v>
      </c>
      <c r="I481" s="9" t="s">
        <v>51</v>
      </c>
      <c r="J481" s="9">
        <v>54</v>
      </c>
      <c r="K481" s="18">
        <v>35913</v>
      </c>
      <c r="L481" s="28">
        <v>98230</v>
      </c>
      <c r="M481" s="19">
        <v>0.09</v>
      </c>
      <c r="N481" s="9" t="s">
        <v>52</v>
      </c>
      <c r="O481" s="9" t="s">
        <v>53</v>
      </c>
      <c r="P481" s="18">
        <v>38122</v>
      </c>
      <c r="Q481" s="10"/>
    </row>
    <row r="482" spans="3:17" x14ac:dyDescent="0.25">
      <c r="C482" s="8" t="s">
        <v>188</v>
      </c>
      <c r="D482" s="9" t="s">
        <v>1172</v>
      </c>
      <c r="E482" s="9" t="s">
        <v>55</v>
      </c>
      <c r="F482" s="9" t="s">
        <v>27</v>
      </c>
      <c r="G482" s="9" t="s">
        <v>16</v>
      </c>
      <c r="H482" s="9" t="s">
        <v>28</v>
      </c>
      <c r="I482" s="9" t="s">
        <v>24</v>
      </c>
      <c r="J482" s="9">
        <v>37</v>
      </c>
      <c r="K482" s="18">
        <v>42405</v>
      </c>
      <c r="L482" s="28">
        <v>98150</v>
      </c>
      <c r="M482" s="19">
        <v>0</v>
      </c>
      <c r="N482" s="9" t="s">
        <v>33</v>
      </c>
      <c r="O482" s="9" t="s">
        <v>60</v>
      </c>
      <c r="P482" s="18" t="s">
        <v>21</v>
      </c>
      <c r="Q482" s="10"/>
    </row>
    <row r="483" spans="3:17" x14ac:dyDescent="0.25">
      <c r="C483" s="8" t="s">
        <v>1173</v>
      </c>
      <c r="D483" s="9" t="s">
        <v>1174</v>
      </c>
      <c r="E483" s="9" t="s">
        <v>42</v>
      </c>
      <c r="F483" s="9" t="s">
        <v>50</v>
      </c>
      <c r="G483" s="9" t="s">
        <v>16</v>
      </c>
      <c r="H483" s="9" t="s">
        <v>28</v>
      </c>
      <c r="I483" s="9" t="s">
        <v>51</v>
      </c>
      <c r="J483" s="9">
        <v>58</v>
      </c>
      <c r="K483" s="18">
        <v>39930</v>
      </c>
      <c r="L483" s="28">
        <v>98110</v>
      </c>
      <c r="M483" s="19">
        <v>0</v>
      </c>
      <c r="N483" s="9" t="s">
        <v>52</v>
      </c>
      <c r="O483" s="9" t="s">
        <v>81</v>
      </c>
      <c r="P483" s="18" t="s">
        <v>21</v>
      </c>
      <c r="Q483" s="10"/>
    </row>
    <row r="484" spans="3:17" x14ac:dyDescent="0.25">
      <c r="C484" s="8" t="s">
        <v>128</v>
      </c>
      <c r="D484" s="9" t="s">
        <v>1175</v>
      </c>
      <c r="E484" s="9" t="s">
        <v>14</v>
      </c>
      <c r="F484" s="9" t="s">
        <v>50</v>
      </c>
      <c r="G484" s="9" t="s">
        <v>44</v>
      </c>
      <c r="H484" s="9" t="s">
        <v>28</v>
      </c>
      <c r="I484" s="9" t="s">
        <v>24</v>
      </c>
      <c r="J484" s="9">
        <v>47</v>
      </c>
      <c r="K484" s="18">
        <v>42696</v>
      </c>
      <c r="L484" s="28">
        <v>97830</v>
      </c>
      <c r="M484" s="19">
        <v>0.31</v>
      </c>
      <c r="N484" s="9" t="s">
        <v>19</v>
      </c>
      <c r="O484" s="9" t="s">
        <v>25</v>
      </c>
      <c r="P484" s="18" t="s">
        <v>21</v>
      </c>
      <c r="Q484" s="10"/>
    </row>
    <row r="485" spans="3:17" x14ac:dyDescent="0.25">
      <c r="C485" s="8" t="s">
        <v>481</v>
      </c>
      <c r="D485" s="9" t="s">
        <v>1176</v>
      </c>
      <c r="E485" s="9" t="s">
        <v>77</v>
      </c>
      <c r="F485" s="9" t="s">
        <v>23</v>
      </c>
      <c r="G485" s="9" t="s">
        <v>16</v>
      </c>
      <c r="H485" s="9" t="s">
        <v>17</v>
      </c>
      <c r="I485" s="9" t="s">
        <v>24</v>
      </c>
      <c r="J485" s="9">
        <v>60</v>
      </c>
      <c r="K485" s="18">
        <v>38667</v>
      </c>
      <c r="L485" s="28">
        <v>97807</v>
      </c>
      <c r="M485" s="19">
        <v>0</v>
      </c>
      <c r="N485" s="9" t="s">
        <v>33</v>
      </c>
      <c r="O485" s="9" t="s">
        <v>80</v>
      </c>
      <c r="P485" s="18" t="s">
        <v>21</v>
      </c>
      <c r="Q485" s="10"/>
    </row>
    <row r="486" spans="3:17" x14ac:dyDescent="0.25">
      <c r="C486" s="8" t="s">
        <v>785</v>
      </c>
      <c r="D486" s="9" t="s">
        <v>1177</v>
      </c>
      <c r="E486" s="9" t="s">
        <v>14</v>
      </c>
      <c r="F486" s="9" t="s">
        <v>27</v>
      </c>
      <c r="G486" s="9" t="s">
        <v>32</v>
      </c>
      <c r="H486" s="9" t="s">
        <v>28</v>
      </c>
      <c r="I486" s="9" t="s">
        <v>18</v>
      </c>
      <c r="J486" s="9">
        <v>38</v>
      </c>
      <c r="K486" s="18">
        <v>42543</v>
      </c>
      <c r="L486" s="28">
        <v>97537</v>
      </c>
      <c r="M486" s="19">
        <v>0.34</v>
      </c>
      <c r="N486" s="9" t="s">
        <v>19</v>
      </c>
      <c r="O486" s="9" t="s">
        <v>20</v>
      </c>
      <c r="P486" s="18" t="s">
        <v>21</v>
      </c>
      <c r="Q486" s="10"/>
    </row>
    <row r="487" spans="3:17" x14ac:dyDescent="0.25">
      <c r="C487" s="8" t="s">
        <v>952</v>
      </c>
      <c r="D487" s="9" t="s">
        <v>1178</v>
      </c>
      <c r="E487" s="9" t="s">
        <v>61</v>
      </c>
      <c r="F487" s="9" t="s">
        <v>43</v>
      </c>
      <c r="G487" s="9" t="s">
        <v>36</v>
      </c>
      <c r="H487" s="9" t="s">
        <v>28</v>
      </c>
      <c r="I487" s="9" t="s">
        <v>24</v>
      </c>
      <c r="J487" s="9">
        <v>63</v>
      </c>
      <c r="K487" s="18">
        <v>42064</v>
      </c>
      <c r="L487" s="28">
        <v>97500</v>
      </c>
      <c r="M487" s="19">
        <v>0.15</v>
      </c>
      <c r="N487" s="9" t="s">
        <v>33</v>
      </c>
      <c r="O487" s="9" t="s">
        <v>60</v>
      </c>
      <c r="P487" s="18" t="s">
        <v>21</v>
      </c>
      <c r="Q487" s="10"/>
    </row>
    <row r="488" spans="3:17" x14ac:dyDescent="0.25">
      <c r="C488" s="8" t="s">
        <v>1179</v>
      </c>
      <c r="D488" s="9" t="s">
        <v>1180</v>
      </c>
      <c r="E488" s="9" t="s">
        <v>82</v>
      </c>
      <c r="F488" s="9" t="s">
        <v>27</v>
      </c>
      <c r="G488" s="9" t="s">
        <v>32</v>
      </c>
      <c r="H488" s="9" t="s">
        <v>17</v>
      </c>
      <c r="I488" s="9" t="s">
        <v>24</v>
      </c>
      <c r="J488" s="9">
        <v>60</v>
      </c>
      <c r="K488" s="18">
        <v>38027</v>
      </c>
      <c r="L488" s="28">
        <v>97433</v>
      </c>
      <c r="M488" s="19">
        <v>0</v>
      </c>
      <c r="N488" s="9" t="s">
        <v>33</v>
      </c>
      <c r="O488" s="9" t="s">
        <v>80</v>
      </c>
      <c r="P488" s="18" t="s">
        <v>21</v>
      </c>
      <c r="Q488" s="10"/>
    </row>
    <row r="489" spans="3:17" x14ac:dyDescent="0.25">
      <c r="C489" s="8" t="s">
        <v>1181</v>
      </c>
      <c r="D489" s="9" t="s">
        <v>1182</v>
      </c>
      <c r="E489" s="9" t="s">
        <v>98</v>
      </c>
      <c r="F489" s="9" t="s">
        <v>27</v>
      </c>
      <c r="G489" s="9" t="s">
        <v>36</v>
      </c>
      <c r="H489" s="9" t="s">
        <v>17</v>
      </c>
      <c r="I489" s="9" t="s">
        <v>47</v>
      </c>
      <c r="J489" s="9">
        <v>42</v>
      </c>
      <c r="K489" s="18">
        <v>40593</v>
      </c>
      <c r="L489" s="28">
        <v>97398</v>
      </c>
      <c r="M489" s="19">
        <v>0</v>
      </c>
      <c r="N489" s="9" t="s">
        <v>19</v>
      </c>
      <c r="O489" s="9" t="s">
        <v>63</v>
      </c>
      <c r="P489" s="18" t="s">
        <v>21</v>
      </c>
      <c r="Q489" s="10"/>
    </row>
    <row r="490" spans="3:17" x14ac:dyDescent="0.25">
      <c r="C490" s="8" t="s">
        <v>1183</v>
      </c>
      <c r="D490" s="9" t="s">
        <v>1184</v>
      </c>
      <c r="E490" s="9" t="s">
        <v>42</v>
      </c>
      <c r="F490" s="9" t="s">
        <v>15</v>
      </c>
      <c r="G490" s="9" t="s">
        <v>32</v>
      </c>
      <c r="H490" s="9" t="s">
        <v>28</v>
      </c>
      <c r="I490" s="9" t="s">
        <v>51</v>
      </c>
      <c r="J490" s="9">
        <v>34</v>
      </c>
      <c r="K490" s="18">
        <v>41886</v>
      </c>
      <c r="L490" s="28">
        <v>97339</v>
      </c>
      <c r="M490" s="19">
        <v>0</v>
      </c>
      <c r="N490" s="9" t="s">
        <v>52</v>
      </c>
      <c r="O490" s="9" t="s">
        <v>53</v>
      </c>
      <c r="P490" s="18">
        <v>42958</v>
      </c>
      <c r="Q490" s="10"/>
    </row>
    <row r="491" spans="3:17" x14ac:dyDescent="0.25">
      <c r="C491" s="8" t="s">
        <v>1185</v>
      </c>
      <c r="D491" s="9" t="s">
        <v>386</v>
      </c>
      <c r="E491" s="9" t="s">
        <v>42</v>
      </c>
      <c r="F491" s="9" t="s">
        <v>65</v>
      </c>
      <c r="G491" s="9" t="s">
        <v>16</v>
      </c>
      <c r="H491" s="9" t="s">
        <v>17</v>
      </c>
      <c r="I491" s="9" t="s">
        <v>51</v>
      </c>
      <c r="J491" s="9">
        <v>53</v>
      </c>
      <c r="K491" s="18">
        <v>38344</v>
      </c>
      <c r="L491" s="28">
        <v>97336</v>
      </c>
      <c r="M491" s="19">
        <v>0</v>
      </c>
      <c r="N491" s="9" t="s">
        <v>52</v>
      </c>
      <c r="O491" s="9" t="s">
        <v>53</v>
      </c>
      <c r="P491" s="18" t="s">
        <v>21</v>
      </c>
      <c r="Q491" s="10"/>
    </row>
    <row r="492" spans="3:17" x14ac:dyDescent="0.25">
      <c r="C492" s="8" t="s">
        <v>137</v>
      </c>
      <c r="D492" s="9" t="s">
        <v>1186</v>
      </c>
      <c r="E492" s="9" t="s">
        <v>14</v>
      </c>
      <c r="F492" s="9" t="s">
        <v>43</v>
      </c>
      <c r="G492" s="9" t="s">
        <v>16</v>
      </c>
      <c r="H492" s="9" t="s">
        <v>28</v>
      </c>
      <c r="I492" s="9" t="s">
        <v>24</v>
      </c>
      <c r="J492" s="9">
        <v>39</v>
      </c>
      <c r="K492" s="18">
        <v>43804</v>
      </c>
      <c r="L492" s="28">
        <v>97231</v>
      </c>
      <c r="M492" s="19">
        <v>0.39</v>
      </c>
      <c r="N492" s="9" t="s">
        <v>33</v>
      </c>
      <c r="O492" s="9" t="s">
        <v>74</v>
      </c>
      <c r="P492" s="18" t="s">
        <v>21</v>
      </c>
      <c r="Q492" s="10"/>
    </row>
    <row r="493" spans="3:17" x14ac:dyDescent="0.25">
      <c r="C493" s="8" t="s">
        <v>1187</v>
      </c>
      <c r="D493" s="9" t="s">
        <v>1188</v>
      </c>
      <c r="E493" s="9" t="s">
        <v>83</v>
      </c>
      <c r="F493" s="9" t="s">
        <v>23</v>
      </c>
      <c r="G493" s="9" t="s">
        <v>36</v>
      </c>
      <c r="H493" s="9" t="s">
        <v>17</v>
      </c>
      <c r="I493" s="9" t="s">
        <v>51</v>
      </c>
      <c r="J493" s="9">
        <v>58</v>
      </c>
      <c r="K493" s="18">
        <v>40463</v>
      </c>
      <c r="L493" s="28">
        <v>97078</v>
      </c>
      <c r="M493" s="19">
        <v>0</v>
      </c>
      <c r="N493" s="9" t="s">
        <v>19</v>
      </c>
      <c r="O493" s="9" t="s">
        <v>25</v>
      </c>
      <c r="P493" s="18" t="s">
        <v>21</v>
      </c>
      <c r="Q493" s="10"/>
    </row>
    <row r="494" spans="3:17" x14ac:dyDescent="0.25">
      <c r="C494" s="8" t="s">
        <v>375</v>
      </c>
      <c r="D494" s="9" t="s">
        <v>1189</v>
      </c>
      <c r="E494" s="9" t="s">
        <v>56</v>
      </c>
      <c r="F494" s="9" t="s">
        <v>27</v>
      </c>
      <c r="G494" s="9" t="s">
        <v>36</v>
      </c>
      <c r="H494" s="9" t="s">
        <v>28</v>
      </c>
      <c r="I494" s="9" t="s">
        <v>51</v>
      </c>
      <c r="J494" s="9">
        <v>60</v>
      </c>
      <c r="K494" s="18">
        <v>36010</v>
      </c>
      <c r="L494" s="28">
        <v>96997</v>
      </c>
      <c r="M494" s="19">
        <v>0.09</v>
      </c>
      <c r="N494" s="9" t="s">
        <v>19</v>
      </c>
      <c r="O494" s="9" t="s">
        <v>63</v>
      </c>
      <c r="P494" s="18" t="s">
        <v>21</v>
      </c>
      <c r="Q494" s="10"/>
    </row>
    <row r="495" spans="3:17" x14ac:dyDescent="0.25">
      <c r="C495" s="8" t="s">
        <v>1190</v>
      </c>
      <c r="D495" s="9" t="s">
        <v>1191</v>
      </c>
      <c r="E495" s="9" t="s">
        <v>83</v>
      </c>
      <c r="F495" s="9" t="s">
        <v>23</v>
      </c>
      <c r="G495" s="9" t="s">
        <v>36</v>
      </c>
      <c r="H495" s="9" t="s">
        <v>28</v>
      </c>
      <c r="I495" s="9" t="s">
        <v>51</v>
      </c>
      <c r="J495" s="9">
        <v>34</v>
      </c>
      <c r="K495" s="18">
        <v>42219</v>
      </c>
      <c r="L495" s="28">
        <v>96757</v>
      </c>
      <c r="M495" s="19">
        <v>0</v>
      </c>
      <c r="N495" s="9" t="s">
        <v>19</v>
      </c>
      <c r="O495" s="9" t="s">
        <v>29</v>
      </c>
      <c r="P495" s="18" t="s">
        <v>21</v>
      </c>
      <c r="Q495" s="10"/>
    </row>
    <row r="496" spans="3:17" x14ac:dyDescent="0.25">
      <c r="C496" s="8" t="s">
        <v>1192</v>
      </c>
      <c r="D496" s="9" t="s">
        <v>1193</v>
      </c>
      <c r="E496" s="9" t="s">
        <v>61</v>
      </c>
      <c r="F496" s="9" t="s">
        <v>23</v>
      </c>
      <c r="G496" s="9" t="s">
        <v>32</v>
      </c>
      <c r="H496" s="9" t="s">
        <v>17</v>
      </c>
      <c r="I496" s="9" t="s">
        <v>18</v>
      </c>
      <c r="J496" s="9">
        <v>60</v>
      </c>
      <c r="K496" s="18">
        <v>39739</v>
      </c>
      <c r="L496" s="28">
        <v>96719</v>
      </c>
      <c r="M496" s="19">
        <v>0.11</v>
      </c>
      <c r="N496" s="9" t="s">
        <v>19</v>
      </c>
      <c r="O496" s="9" t="s">
        <v>39</v>
      </c>
      <c r="P496" s="18" t="s">
        <v>21</v>
      </c>
      <c r="Q496" s="10"/>
    </row>
    <row r="497" spans="3:17" x14ac:dyDescent="0.25">
      <c r="C497" s="8" t="s">
        <v>1194</v>
      </c>
      <c r="D497" s="9" t="s">
        <v>1195</v>
      </c>
      <c r="E497" s="9" t="s">
        <v>26</v>
      </c>
      <c r="F497" s="9" t="s">
        <v>27</v>
      </c>
      <c r="G497" s="9" t="s">
        <v>36</v>
      </c>
      <c r="H497" s="9" t="s">
        <v>17</v>
      </c>
      <c r="I497" s="9" t="s">
        <v>51</v>
      </c>
      <c r="J497" s="9">
        <v>53</v>
      </c>
      <c r="K497" s="18">
        <v>38188</v>
      </c>
      <c r="L497" s="28">
        <v>96693</v>
      </c>
      <c r="M497" s="19">
        <v>0</v>
      </c>
      <c r="N497" s="9" t="s">
        <v>19</v>
      </c>
      <c r="O497" s="9" t="s">
        <v>29</v>
      </c>
      <c r="P497" s="18" t="s">
        <v>21</v>
      </c>
      <c r="Q497" s="10"/>
    </row>
    <row r="498" spans="3:17" x14ac:dyDescent="0.25">
      <c r="C498" s="8" t="s">
        <v>1196</v>
      </c>
      <c r="D498" s="9" t="s">
        <v>1197</v>
      </c>
      <c r="E498" s="9" t="s">
        <v>40</v>
      </c>
      <c r="F498" s="9" t="s">
        <v>15</v>
      </c>
      <c r="G498" s="9" t="s">
        <v>32</v>
      </c>
      <c r="H498" s="9" t="s">
        <v>28</v>
      </c>
      <c r="I498" s="9" t="s">
        <v>24</v>
      </c>
      <c r="J498" s="9">
        <v>58</v>
      </c>
      <c r="K498" s="18">
        <v>39367</v>
      </c>
      <c r="L498" s="28">
        <v>96639</v>
      </c>
      <c r="M498" s="19">
        <v>0.24</v>
      </c>
      <c r="N498" s="9" t="s">
        <v>33</v>
      </c>
      <c r="O498" s="9" t="s">
        <v>80</v>
      </c>
      <c r="P498" s="18" t="s">
        <v>21</v>
      </c>
      <c r="Q498" s="10"/>
    </row>
    <row r="499" spans="3:17" x14ac:dyDescent="0.25">
      <c r="C499" s="8" t="s">
        <v>1198</v>
      </c>
      <c r="D499" s="9" t="s">
        <v>1199</v>
      </c>
      <c r="E499" s="9" t="s">
        <v>61</v>
      </c>
      <c r="F499" s="9" t="s">
        <v>43</v>
      </c>
      <c r="G499" s="9" t="s">
        <v>16</v>
      </c>
      <c r="H499" s="9" t="s">
        <v>17</v>
      </c>
      <c r="I499" s="9" t="s">
        <v>24</v>
      </c>
      <c r="J499" s="9">
        <v>25</v>
      </c>
      <c r="K499" s="18">
        <v>43930</v>
      </c>
      <c r="L499" s="28">
        <v>96636</v>
      </c>
      <c r="M499" s="19">
        <v>0.1</v>
      </c>
      <c r="N499" s="9" t="s">
        <v>19</v>
      </c>
      <c r="O499" s="9" t="s">
        <v>29</v>
      </c>
      <c r="P499" s="18" t="s">
        <v>21</v>
      </c>
      <c r="Q499" s="10"/>
    </row>
    <row r="500" spans="3:17" x14ac:dyDescent="0.25">
      <c r="C500" s="8" t="s">
        <v>1200</v>
      </c>
      <c r="D500" s="9" t="s">
        <v>1201</v>
      </c>
      <c r="E500" s="9" t="s">
        <v>62</v>
      </c>
      <c r="F500" s="9" t="s">
        <v>27</v>
      </c>
      <c r="G500" s="9" t="s">
        <v>16</v>
      </c>
      <c r="H500" s="9" t="s">
        <v>28</v>
      </c>
      <c r="I500" s="9" t="s">
        <v>18</v>
      </c>
      <c r="J500" s="9">
        <v>46</v>
      </c>
      <c r="K500" s="18">
        <v>44419</v>
      </c>
      <c r="L500" s="28">
        <v>96598</v>
      </c>
      <c r="M500" s="19">
        <v>0.1</v>
      </c>
      <c r="N500" s="9" t="s">
        <v>19</v>
      </c>
      <c r="O500" s="9" t="s">
        <v>25</v>
      </c>
      <c r="P500" s="18" t="s">
        <v>21</v>
      </c>
      <c r="Q500" s="10"/>
    </row>
    <row r="501" spans="3:17" x14ac:dyDescent="0.25">
      <c r="C501" s="8" t="s">
        <v>1202</v>
      </c>
      <c r="D501" s="9" t="s">
        <v>1203</v>
      </c>
      <c r="E501" s="9" t="s">
        <v>129</v>
      </c>
      <c r="F501" s="9" t="s">
        <v>31</v>
      </c>
      <c r="G501" s="9" t="s">
        <v>32</v>
      </c>
      <c r="H501" s="9" t="s">
        <v>17</v>
      </c>
      <c r="I501" s="9" t="s">
        <v>18</v>
      </c>
      <c r="J501" s="9">
        <v>39</v>
      </c>
      <c r="K501" s="18">
        <v>43536</v>
      </c>
      <c r="L501" s="28">
        <v>96567</v>
      </c>
      <c r="M501" s="19">
        <v>0</v>
      </c>
      <c r="N501" s="9" t="s">
        <v>19</v>
      </c>
      <c r="O501" s="9" t="s">
        <v>63</v>
      </c>
      <c r="P501" s="18" t="s">
        <v>21</v>
      </c>
      <c r="Q501" s="10"/>
    </row>
    <row r="502" spans="3:17" x14ac:dyDescent="0.25">
      <c r="C502" s="8" t="s">
        <v>374</v>
      </c>
      <c r="D502" s="9" t="s">
        <v>265</v>
      </c>
      <c r="E502" s="9" t="s">
        <v>71</v>
      </c>
      <c r="F502" s="9" t="s">
        <v>27</v>
      </c>
      <c r="G502" s="9" t="s">
        <v>36</v>
      </c>
      <c r="H502" s="9" t="s">
        <v>28</v>
      </c>
      <c r="I502" s="9" t="s">
        <v>24</v>
      </c>
      <c r="J502" s="9">
        <v>50</v>
      </c>
      <c r="K502" s="18">
        <v>36956</v>
      </c>
      <c r="L502" s="28">
        <v>96566</v>
      </c>
      <c r="M502" s="19">
        <v>0</v>
      </c>
      <c r="N502" s="9" t="s">
        <v>33</v>
      </c>
      <c r="O502" s="9" t="s">
        <v>74</v>
      </c>
      <c r="P502" s="18" t="s">
        <v>21</v>
      </c>
      <c r="Q502" s="10"/>
    </row>
    <row r="503" spans="3:17" x14ac:dyDescent="0.25">
      <c r="C503" s="8" t="s">
        <v>143</v>
      </c>
      <c r="D503" s="9" t="s">
        <v>1204</v>
      </c>
      <c r="E503" s="9" t="s">
        <v>42</v>
      </c>
      <c r="F503" s="9" t="s">
        <v>65</v>
      </c>
      <c r="G503" s="9" t="s">
        <v>36</v>
      </c>
      <c r="H503" s="9" t="s">
        <v>17</v>
      </c>
      <c r="I503" s="9" t="s">
        <v>18</v>
      </c>
      <c r="J503" s="9">
        <v>56</v>
      </c>
      <c r="K503" s="18">
        <v>43169</v>
      </c>
      <c r="L503" s="28">
        <v>96548</v>
      </c>
      <c r="M503" s="19">
        <v>0</v>
      </c>
      <c r="N503" s="9" t="s">
        <v>19</v>
      </c>
      <c r="O503" s="9" t="s">
        <v>20</v>
      </c>
      <c r="P503" s="18" t="s">
        <v>21</v>
      </c>
      <c r="Q503" s="10"/>
    </row>
    <row r="504" spans="3:17" x14ac:dyDescent="0.25">
      <c r="C504" s="8" t="s">
        <v>1205</v>
      </c>
      <c r="D504" s="9" t="s">
        <v>1206</v>
      </c>
      <c r="E504" s="9" t="s">
        <v>86</v>
      </c>
      <c r="F504" s="9" t="s">
        <v>31</v>
      </c>
      <c r="G504" s="9" t="s">
        <v>36</v>
      </c>
      <c r="H504" s="9" t="s">
        <v>17</v>
      </c>
      <c r="I504" s="9" t="s">
        <v>51</v>
      </c>
      <c r="J504" s="9">
        <v>30</v>
      </c>
      <c r="K504" s="18">
        <v>42516</v>
      </c>
      <c r="L504" s="28">
        <v>96475</v>
      </c>
      <c r="M504" s="19">
        <v>0</v>
      </c>
      <c r="N504" s="9" t="s">
        <v>52</v>
      </c>
      <c r="O504" s="9" t="s">
        <v>53</v>
      </c>
      <c r="P504" s="18" t="s">
        <v>21</v>
      </c>
      <c r="Q504" s="10"/>
    </row>
    <row r="505" spans="3:17" x14ac:dyDescent="0.25">
      <c r="C505" s="8" t="s">
        <v>1207</v>
      </c>
      <c r="D505" s="9" t="s">
        <v>1208</v>
      </c>
      <c r="E505" s="9" t="s">
        <v>14</v>
      </c>
      <c r="F505" s="9" t="s">
        <v>23</v>
      </c>
      <c r="G505" s="9" t="s">
        <v>44</v>
      </c>
      <c r="H505" s="9" t="s">
        <v>17</v>
      </c>
      <c r="I505" s="9" t="s">
        <v>24</v>
      </c>
      <c r="J505" s="9">
        <v>45</v>
      </c>
      <c r="K505" s="18">
        <v>44461</v>
      </c>
      <c r="L505" s="28">
        <v>96441</v>
      </c>
      <c r="M505" s="19">
        <v>0.32</v>
      </c>
      <c r="N505" s="9" t="s">
        <v>19</v>
      </c>
      <c r="O505" s="9" t="s">
        <v>45</v>
      </c>
      <c r="P505" s="18" t="s">
        <v>21</v>
      </c>
      <c r="Q505" s="10"/>
    </row>
    <row r="506" spans="3:17" x14ac:dyDescent="0.25">
      <c r="C506" s="8" t="s">
        <v>1209</v>
      </c>
      <c r="D506" s="9" t="s">
        <v>401</v>
      </c>
      <c r="E506" s="9" t="s">
        <v>68</v>
      </c>
      <c r="F506" s="9" t="s">
        <v>65</v>
      </c>
      <c r="G506" s="9" t="s">
        <v>32</v>
      </c>
      <c r="H506" s="9" t="s">
        <v>17</v>
      </c>
      <c r="I506" s="9" t="s">
        <v>24</v>
      </c>
      <c r="J506" s="9">
        <v>55</v>
      </c>
      <c r="K506" s="18">
        <v>40899</v>
      </c>
      <c r="L506" s="28">
        <v>96366</v>
      </c>
      <c r="M506" s="19">
        <v>0</v>
      </c>
      <c r="N506" s="9" t="s">
        <v>33</v>
      </c>
      <c r="O506" s="9" t="s">
        <v>80</v>
      </c>
      <c r="P506" s="18" t="s">
        <v>21</v>
      </c>
      <c r="Q506" s="10"/>
    </row>
    <row r="507" spans="3:17" x14ac:dyDescent="0.25">
      <c r="C507" s="8" t="s">
        <v>1210</v>
      </c>
      <c r="D507" s="9" t="s">
        <v>1211</v>
      </c>
      <c r="E507" s="9" t="s">
        <v>98</v>
      </c>
      <c r="F507" s="9" t="s">
        <v>27</v>
      </c>
      <c r="G507" s="9" t="s">
        <v>32</v>
      </c>
      <c r="H507" s="9" t="s">
        <v>28</v>
      </c>
      <c r="I507" s="9" t="s">
        <v>47</v>
      </c>
      <c r="J507" s="9">
        <v>28</v>
      </c>
      <c r="K507" s="18">
        <v>43633</v>
      </c>
      <c r="L507" s="28">
        <v>96331</v>
      </c>
      <c r="M507" s="19">
        <v>0</v>
      </c>
      <c r="N507" s="9" t="s">
        <v>19</v>
      </c>
      <c r="O507" s="9" t="s">
        <v>45</v>
      </c>
      <c r="P507" s="18">
        <v>44662</v>
      </c>
      <c r="Q507" s="10"/>
    </row>
    <row r="508" spans="3:17" x14ac:dyDescent="0.25">
      <c r="C508" s="8" t="s">
        <v>273</v>
      </c>
      <c r="D508" s="9" t="s">
        <v>1212</v>
      </c>
      <c r="E508" s="9" t="s">
        <v>61</v>
      </c>
      <c r="F508" s="9" t="s">
        <v>15</v>
      </c>
      <c r="G508" s="9" t="s">
        <v>32</v>
      </c>
      <c r="H508" s="9" t="s">
        <v>17</v>
      </c>
      <c r="I508" s="9" t="s">
        <v>47</v>
      </c>
      <c r="J508" s="9">
        <v>59</v>
      </c>
      <c r="K508" s="18">
        <v>43400</v>
      </c>
      <c r="L508" s="28">
        <v>96313</v>
      </c>
      <c r="M508" s="19">
        <v>0.11</v>
      </c>
      <c r="N508" s="9" t="s">
        <v>19</v>
      </c>
      <c r="O508" s="9" t="s">
        <v>25</v>
      </c>
      <c r="P508" s="18" t="s">
        <v>21</v>
      </c>
      <c r="Q508" s="10"/>
    </row>
    <row r="509" spans="3:17" x14ac:dyDescent="0.25">
      <c r="C509" s="8" t="s">
        <v>1213</v>
      </c>
      <c r="D509" s="9" t="s">
        <v>1214</v>
      </c>
      <c r="E509" s="9" t="s">
        <v>42</v>
      </c>
      <c r="F509" s="9" t="s">
        <v>50</v>
      </c>
      <c r="G509" s="9" t="s">
        <v>44</v>
      </c>
      <c r="H509" s="9" t="s">
        <v>28</v>
      </c>
      <c r="I509" s="9" t="s">
        <v>24</v>
      </c>
      <c r="J509" s="9">
        <v>63</v>
      </c>
      <c r="K509" s="18">
        <v>43171</v>
      </c>
      <c r="L509" s="28">
        <v>96092</v>
      </c>
      <c r="M509" s="19">
        <v>0</v>
      </c>
      <c r="N509" s="9" t="s">
        <v>33</v>
      </c>
      <c r="O509" s="9" t="s">
        <v>74</v>
      </c>
      <c r="P509" s="18" t="s">
        <v>21</v>
      </c>
      <c r="Q509" s="10"/>
    </row>
    <row r="510" spans="3:17" x14ac:dyDescent="0.25">
      <c r="C510" s="8" t="s">
        <v>1215</v>
      </c>
      <c r="D510" s="9" t="s">
        <v>1216</v>
      </c>
      <c r="E510" s="9" t="s">
        <v>62</v>
      </c>
      <c r="F510" s="9" t="s">
        <v>65</v>
      </c>
      <c r="G510" s="9" t="s">
        <v>44</v>
      </c>
      <c r="H510" s="9" t="s">
        <v>17</v>
      </c>
      <c r="I510" s="9" t="s">
        <v>51</v>
      </c>
      <c r="J510" s="9">
        <v>46</v>
      </c>
      <c r="K510" s="18">
        <v>40292</v>
      </c>
      <c r="L510" s="28">
        <v>96023</v>
      </c>
      <c r="M510" s="19">
        <v>0.06</v>
      </c>
      <c r="N510" s="9" t="s">
        <v>19</v>
      </c>
      <c r="O510" s="9" t="s">
        <v>63</v>
      </c>
      <c r="P510" s="18" t="s">
        <v>21</v>
      </c>
      <c r="Q510" s="10"/>
    </row>
    <row r="511" spans="3:17" x14ac:dyDescent="0.25">
      <c r="C511" s="8" t="s">
        <v>1217</v>
      </c>
      <c r="D511" s="9" t="s">
        <v>1218</v>
      </c>
      <c r="E511" s="9" t="s">
        <v>49</v>
      </c>
      <c r="F511" s="9" t="s">
        <v>50</v>
      </c>
      <c r="G511" s="9" t="s">
        <v>44</v>
      </c>
      <c r="H511" s="9" t="s">
        <v>17</v>
      </c>
      <c r="I511" s="9" t="s">
        <v>51</v>
      </c>
      <c r="J511" s="9">
        <v>26</v>
      </c>
      <c r="K511" s="18">
        <v>44236</v>
      </c>
      <c r="L511" s="28">
        <v>95998</v>
      </c>
      <c r="M511" s="19">
        <v>0</v>
      </c>
      <c r="N511" s="9" t="s">
        <v>52</v>
      </c>
      <c r="O511" s="9" t="s">
        <v>53</v>
      </c>
      <c r="P511" s="18" t="s">
        <v>21</v>
      </c>
      <c r="Q511" s="10"/>
    </row>
    <row r="512" spans="3:17" x14ac:dyDescent="0.25">
      <c r="C512" s="8" t="s">
        <v>1219</v>
      </c>
      <c r="D512" s="9" t="s">
        <v>1220</v>
      </c>
      <c r="E512" s="9" t="s">
        <v>73</v>
      </c>
      <c r="F512" s="9" t="s">
        <v>27</v>
      </c>
      <c r="G512" s="9" t="s">
        <v>16</v>
      </c>
      <c r="H512" s="9" t="s">
        <v>28</v>
      </c>
      <c r="I512" s="9" t="s">
        <v>18</v>
      </c>
      <c r="J512" s="9">
        <v>45</v>
      </c>
      <c r="K512" s="18">
        <v>43248</v>
      </c>
      <c r="L512" s="28">
        <v>95963</v>
      </c>
      <c r="M512" s="19">
        <v>0</v>
      </c>
      <c r="N512" s="9" t="s">
        <v>19</v>
      </c>
      <c r="O512" s="9" t="s">
        <v>29</v>
      </c>
      <c r="P512" s="18" t="s">
        <v>21</v>
      </c>
      <c r="Q512" s="10"/>
    </row>
    <row r="513" spans="3:17" x14ac:dyDescent="0.25">
      <c r="C513" s="8" t="s">
        <v>1221</v>
      </c>
      <c r="D513" s="9" t="s">
        <v>857</v>
      </c>
      <c r="E513" s="9" t="s">
        <v>62</v>
      </c>
      <c r="F513" s="9" t="s">
        <v>15</v>
      </c>
      <c r="G513" s="9" t="s">
        <v>36</v>
      </c>
      <c r="H513" s="9" t="s">
        <v>28</v>
      </c>
      <c r="I513" s="9" t="s">
        <v>24</v>
      </c>
      <c r="J513" s="9">
        <v>50</v>
      </c>
      <c r="K513" s="18">
        <v>43239</v>
      </c>
      <c r="L513" s="28">
        <v>95960</v>
      </c>
      <c r="M513" s="19">
        <v>7.0000000000000007E-2</v>
      </c>
      <c r="N513" s="9" t="s">
        <v>33</v>
      </c>
      <c r="O513" s="9" t="s">
        <v>80</v>
      </c>
      <c r="P513" s="18" t="s">
        <v>21</v>
      </c>
      <c r="Q513" s="10"/>
    </row>
    <row r="514" spans="3:17" x14ac:dyDescent="0.25">
      <c r="C514" s="8" t="s">
        <v>1222</v>
      </c>
      <c r="D514" s="9" t="s">
        <v>1223</v>
      </c>
      <c r="E514" s="9" t="s">
        <v>64</v>
      </c>
      <c r="F514" s="9" t="s">
        <v>15</v>
      </c>
      <c r="G514" s="9" t="s">
        <v>36</v>
      </c>
      <c r="H514" s="9" t="s">
        <v>28</v>
      </c>
      <c r="I514" s="9" t="s">
        <v>51</v>
      </c>
      <c r="J514" s="9">
        <v>46</v>
      </c>
      <c r="K514" s="18">
        <v>42129</v>
      </c>
      <c r="L514" s="28">
        <v>95899</v>
      </c>
      <c r="M514" s="19">
        <v>0</v>
      </c>
      <c r="N514" s="9" t="s">
        <v>52</v>
      </c>
      <c r="O514" s="9" t="s">
        <v>53</v>
      </c>
      <c r="P514" s="18" t="s">
        <v>21</v>
      </c>
      <c r="Q514" s="10"/>
    </row>
    <row r="515" spans="3:17" x14ac:dyDescent="0.25">
      <c r="C515" s="8" t="s">
        <v>1224</v>
      </c>
      <c r="D515" s="9" t="s">
        <v>1225</v>
      </c>
      <c r="E515" s="9" t="s">
        <v>40</v>
      </c>
      <c r="F515" s="9" t="s">
        <v>23</v>
      </c>
      <c r="G515" s="9" t="s">
        <v>36</v>
      </c>
      <c r="H515" s="9" t="s">
        <v>28</v>
      </c>
      <c r="I515" s="9" t="s">
        <v>18</v>
      </c>
      <c r="J515" s="9">
        <v>50</v>
      </c>
      <c r="K515" s="18">
        <v>44486</v>
      </c>
      <c r="L515" s="28">
        <v>95786</v>
      </c>
      <c r="M515" s="19">
        <v>0.3</v>
      </c>
      <c r="N515" s="9" t="s">
        <v>19</v>
      </c>
      <c r="O515" s="9" t="s">
        <v>29</v>
      </c>
      <c r="P515" s="18" t="s">
        <v>21</v>
      </c>
      <c r="Q515" s="10"/>
    </row>
    <row r="516" spans="3:17" x14ac:dyDescent="0.25">
      <c r="C516" s="8" t="s">
        <v>1226</v>
      </c>
      <c r="D516" s="9" t="s">
        <v>1227</v>
      </c>
      <c r="E516" s="9" t="s">
        <v>42</v>
      </c>
      <c r="F516" s="9" t="s">
        <v>50</v>
      </c>
      <c r="G516" s="9" t="s">
        <v>36</v>
      </c>
      <c r="H516" s="9" t="s">
        <v>17</v>
      </c>
      <c r="I516" s="9" t="s">
        <v>51</v>
      </c>
      <c r="J516" s="9">
        <v>33</v>
      </c>
      <c r="K516" s="18">
        <v>41043</v>
      </c>
      <c r="L516" s="28">
        <v>95743</v>
      </c>
      <c r="M516" s="19">
        <v>0</v>
      </c>
      <c r="N516" s="9" t="s">
        <v>52</v>
      </c>
      <c r="O516" s="9" t="s">
        <v>66</v>
      </c>
      <c r="P516" s="18" t="s">
        <v>21</v>
      </c>
      <c r="Q516" s="10"/>
    </row>
    <row r="517" spans="3:17" x14ac:dyDescent="0.25">
      <c r="C517" s="8" t="s">
        <v>1228</v>
      </c>
      <c r="D517" s="9" t="s">
        <v>1229</v>
      </c>
      <c r="E517" s="9" t="s">
        <v>88</v>
      </c>
      <c r="F517" s="9" t="s">
        <v>27</v>
      </c>
      <c r="G517" s="9" t="s">
        <v>44</v>
      </c>
      <c r="H517" s="9" t="s">
        <v>28</v>
      </c>
      <c r="I517" s="9" t="s">
        <v>51</v>
      </c>
      <c r="J517" s="9">
        <v>57</v>
      </c>
      <c r="K517" s="18">
        <v>41830</v>
      </c>
      <c r="L517" s="28">
        <v>95670</v>
      </c>
      <c r="M517" s="19">
        <v>0</v>
      </c>
      <c r="N517" s="9" t="s">
        <v>52</v>
      </c>
      <c r="O517" s="9" t="s">
        <v>66</v>
      </c>
      <c r="P517" s="18" t="s">
        <v>21</v>
      </c>
      <c r="Q517" s="10"/>
    </row>
    <row r="518" spans="3:17" x14ac:dyDescent="0.25">
      <c r="C518" s="8" t="s">
        <v>485</v>
      </c>
      <c r="D518" s="9" t="s">
        <v>1230</v>
      </c>
      <c r="E518" s="9" t="s">
        <v>62</v>
      </c>
      <c r="F518" s="9" t="s">
        <v>15</v>
      </c>
      <c r="G518" s="9" t="s">
        <v>32</v>
      </c>
      <c r="H518" s="9" t="s">
        <v>17</v>
      </c>
      <c r="I518" s="9" t="s">
        <v>18</v>
      </c>
      <c r="J518" s="9">
        <v>48</v>
      </c>
      <c r="K518" s="18">
        <v>36272</v>
      </c>
      <c r="L518" s="28">
        <v>95639</v>
      </c>
      <c r="M518" s="19">
        <v>0.05</v>
      </c>
      <c r="N518" s="9" t="s">
        <v>19</v>
      </c>
      <c r="O518" s="9" t="s">
        <v>20</v>
      </c>
      <c r="P518" s="18" t="s">
        <v>21</v>
      </c>
      <c r="Q518" s="10"/>
    </row>
    <row r="519" spans="3:17" x14ac:dyDescent="0.25">
      <c r="C519" s="8" t="s">
        <v>1231</v>
      </c>
      <c r="D519" s="9" t="s">
        <v>1232</v>
      </c>
      <c r="E519" s="9" t="s">
        <v>61</v>
      </c>
      <c r="F519" s="9" t="s">
        <v>15</v>
      </c>
      <c r="G519" s="9" t="s">
        <v>36</v>
      </c>
      <c r="H519" s="9" t="s">
        <v>28</v>
      </c>
      <c r="I519" s="9" t="s">
        <v>51</v>
      </c>
      <c r="J519" s="9">
        <v>46</v>
      </c>
      <c r="K519" s="18">
        <v>40378</v>
      </c>
      <c r="L519" s="28">
        <v>95562</v>
      </c>
      <c r="M519" s="19">
        <v>0.15</v>
      </c>
      <c r="N519" s="9" t="s">
        <v>52</v>
      </c>
      <c r="O519" s="9" t="s">
        <v>81</v>
      </c>
      <c r="P519" s="18" t="s">
        <v>21</v>
      </c>
      <c r="Q519" s="10"/>
    </row>
    <row r="520" spans="3:17" x14ac:dyDescent="0.25">
      <c r="C520" s="8" t="s">
        <v>1233</v>
      </c>
      <c r="D520" s="9" t="s">
        <v>1234</v>
      </c>
      <c r="E520" s="9" t="s">
        <v>64</v>
      </c>
      <c r="F520" s="9" t="s">
        <v>43</v>
      </c>
      <c r="G520" s="9" t="s">
        <v>36</v>
      </c>
      <c r="H520" s="9" t="s">
        <v>28</v>
      </c>
      <c r="I520" s="9" t="s">
        <v>24</v>
      </c>
      <c r="J520" s="9">
        <v>52</v>
      </c>
      <c r="K520" s="18">
        <v>36303</v>
      </c>
      <c r="L520" s="28">
        <v>95499</v>
      </c>
      <c r="M520" s="19">
        <v>0</v>
      </c>
      <c r="N520" s="9" t="s">
        <v>33</v>
      </c>
      <c r="O520" s="9" t="s">
        <v>34</v>
      </c>
      <c r="P520" s="18">
        <v>42338</v>
      </c>
      <c r="Q520" s="10"/>
    </row>
    <row r="521" spans="3:17" x14ac:dyDescent="0.25">
      <c r="C521" s="8" t="s">
        <v>1235</v>
      </c>
      <c r="D521" s="9" t="s">
        <v>1236</v>
      </c>
      <c r="E521" s="9" t="s">
        <v>14</v>
      </c>
      <c r="F521" s="9" t="s">
        <v>27</v>
      </c>
      <c r="G521" s="9" t="s">
        <v>36</v>
      </c>
      <c r="H521" s="9" t="s">
        <v>28</v>
      </c>
      <c r="I521" s="9" t="s">
        <v>18</v>
      </c>
      <c r="J521" s="9">
        <v>56</v>
      </c>
      <c r="K521" s="18">
        <v>38866</v>
      </c>
      <c r="L521" s="28">
        <v>95409</v>
      </c>
      <c r="M521" s="19">
        <v>0.36</v>
      </c>
      <c r="N521" s="9" t="s">
        <v>19</v>
      </c>
      <c r="O521" s="9" t="s">
        <v>45</v>
      </c>
      <c r="P521" s="18" t="s">
        <v>21</v>
      </c>
      <c r="Q521" s="10"/>
    </row>
    <row r="522" spans="3:17" x14ac:dyDescent="0.25">
      <c r="C522" s="8" t="s">
        <v>1237</v>
      </c>
      <c r="D522" s="9" t="s">
        <v>1238</v>
      </c>
      <c r="E522" s="9" t="s">
        <v>68</v>
      </c>
      <c r="F522" s="9" t="s">
        <v>43</v>
      </c>
      <c r="G522" s="9" t="s">
        <v>36</v>
      </c>
      <c r="H522" s="9" t="s">
        <v>28</v>
      </c>
      <c r="I522" s="9" t="s">
        <v>18</v>
      </c>
      <c r="J522" s="9">
        <v>28</v>
      </c>
      <c r="K522" s="18">
        <v>44395</v>
      </c>
      <c r="L522" s="28">
        <v>95372</v>
      </c>
      <c r="M522" s="19">
        <v>0</v>
      </c>
      <c r="N522" s="9" t="s">
        <v>19</v>
      </c>
      <c r="O522" s="9" t="s">
        <v>29</v>
      </c>
      <c r="P522" s="18" t="s">
        <v>21</v>
      </c>
      <c r="Q522" s="10"/>
    </row>
    <row r="523" spans="3:17" x14ac:dyDescent="0.25">
      <c r="C523" s="8" t="s">
        <v>364</v>
      </c>
      <c r="D523" s="9" t="s">
        <v>1239</v>
      </c>
      <c r="E523" s="9" t="s">
        <v>30</v>
      </c>
      <c r="F523" s="9" t="s">
        <v>31</v>
      </c>
      <c r="G523" s="9" t="s">
        <v>44</v>
      </c>
      <c r="H523" s="9" t="s">
        <v>28</v>
      </c>
      <c r="I523" s="9" t="s">
        <v>24</v>
      </c>
      <c r="J523" s="9">
        <v>29</v>
      </c>
      <c r="K523" s="18">
        <v>44515</v>
      </c>
      <c r="L523" s="28">
        <v>95239</v>
      </c>
      <c r="M523" s="19">
        <v>0</v>
      </c>
      <c r="N523" s="9" t="s">
        <v>33</v>
      </c>
      <c r="O523" s="9" t="s">
        <v>80</v>
      </c>
      <c r="P523" s="18" t="s">
        <v>21</v>
      </c>
      <c r="Q523" s="10"/>
    </row>
    <row r="524" spans="3:17" x14ac:dyDescent="0.25">
      <c r="C524" s="8" t="s">
        <v>277</v>
      </c>
      <c r="D524" s="9" t="s">
        <v>1240</v>
      </c>
      <c r="E524" s="9" t="s">
        <v>14</v>
      </c>
      <c r="F524" s="9" t="s">
        <v>43</v>
      </c>
      <c r="G524" s="9" t="s">
        <v>32</v>
      </c>
      <c r="H524" s="9" t="s">
        <v>17</v>
      </c>
      <c r="I524" s="9" t="s">
        <v>24</v>
      </c>
      <c r="J524" s="9">
        <v>45</v>
      </c>
      <c r="K524" s="18">
        <v>42428</v>
      </c>
      <c r="L524" s="28">
        <v>95061</v>
      </c>
      <c r="M524" s="19">
        <v>0.31</v>
      </c>
      <c r="N524" s="9" t="s">
        <v>19</v>
      </c>
      <c r="O524" s="9" t="s">
        <v>20</v>
      </c>
      <c r="P524" s="18" t="s">
        <v>21</v>
      </c>
      <c r="Q524" s="10"/>
    </row>
    <row r="525" spans="3:17" x14ac:dyDescent="0.25">
      <c r="C525" s="8" t="s">
        <v>391</v>
      </c>
      <c r="D525" s="9" t="s">
        <v>1241</v>
      </c>
      <c r="E525" s="9" t="s">
        <v>56</v>
      </c>
      <c r="F525" s="9" t="s">
        <v>27</v>
      </c>
      <c r="G525" s="9" t="s">
        <v>36</v>
      </c>
      <c r="H525" s="9" t="s">
        <v>28</v>
      </c>
      <c r="I525" s="9" t="s">
        <v>18</v>
      </c>
      <c r="J525" s="9">
        <v>28</v>
      </c>
      <c r="K525" s="18">
        <v>44051</v>
      </c>
      <c r="L525" s="28">
        <v>95045</v>
      </c>
      <c r="M525" s="19">
        <v>0.09</v>
      </c>
      <c r="N525" s="9" t="s">
        <v>19</v>
      </c>
      <c r="O525" s="9" t="s">
        <v>39</v>
      </c>
      <c r="P525" s="18" t="s">
        <v>21</v>
      </c>
      <c r="Q525" s="10"/>
    </row>
    <row r="526" spans="3:17" x14ac:dyDescent="0.25">
      <c r="C526" s="8" t="s">
        <v>1242</v>
      </c>
      <c r="D526" s="9" t="s">
        <v>1243</v>
      </c>
      <c r="E526" s="9" t="s">
        <v>62</v>
      </c>
      <c r="F526" s="9" t="s">
        <v>50</v>
      </c>
      <c r="G526" s="9" t="s">
        <v>32</v>
      </c>
      <c r="H526" s="9" t="s">
        <v>28</v>
      </c>
      <c r="I526" s="9" t="s">
        <v>18</v>
      </c>
      <c r="J526" s="9">
        <v>28</v>
      </c>
      <c r="K526" s="18">
        <v>44204</v>
      </c>
      <c r="L526" s="28">
        <v>94876</v>
      </c>
      <c r="M526" s="19">
        <v>0.1</v>
      </c>
      <c r="N526" s="9" t="s">
        <v>19</v>
      </c>
      <c r="O526" s="9" t="s">
        <v>45</v>
      </c>
      <c r="P526" s="18" t="s">
        <v>21</v>
      </c>
      <c r="Q526" s="10"/>
    </row>
    <row r="527" spans="3:17" x14ac:dyDescent="0.25">
      <c r="C527" s="8" t="s">
        <v>1244</v>
      </c>
      <c r="D527" s="9" t="s">
        <v>1245</v>
      </c>
      <c r="E527" s="9" t="s">
        <v>88</v>
      </c>
      <c r="F527" s="9" t="s">
        <v>27</v>
      </c>
      <c r="G527" s="9" t="s">
        <v>44</v>
      </c>
      <c r="H527" s="9" t="s">
        <v>28</v>
      </c>
      <c r="I527" s="9" t="s">
        <v>18</v>
      </c>
      <c r="J527" s="9">
        <v>34</v>
      </c>
      <c r="K527" s="18">
        <v>42514</v>
      </c>
      <c r="L527" s="28">
        <v>94815</v>
      </c>
      <c r="M527" s="19">
        <v>0</v>
      </c>
      <c r="N527" s="9" t="s">
        <v>19</v>
      </c>
      <c r="O527" s="9" t="s">
        <v>45</v>
      </c>
      <c r="P527" s="18" t="s">
        <v>21</v>
      </c>
      <c r="Q527" s="10"/>
    </row>
    <row r="528" spans="3:17" x14ac:dyDescent="0.25">
      <c r="C528" s="8" t="s">
        <v>406</v>
      </c>
      <c r="D528" s="9" t="s">
        <v>1246</v>
      </c>
      <c r="E528" s="9" t="s">
        <v>91</v>
      </c>
      <c r="F528" s="9" t="s">
        <v>27</v>
      </c>
      <c r="G528" s="9" t="s">
        <v>16</v>
      </c>
      <c r="H528" s="9" t="s">
        <v>17</v>
      </c>
      <c r="I528" s="9" t="s">
        <v>51</v>
      </c>
      <c r="J528" s="9">
        <v>55</v>
      </c>
      <c r="K528" s="18">
        <v>34576</v>
      </c>
      <c r="L528" s="28">
        <v>94790</v>
      </c>
      <c r="M528" s="19">
        <v>0</v>
      </c>
      <c r="N528" s="9" t="s">
        <v>19</v>
      </c>
      <c r="O528" s="9" t="s">
        <v>39</v>
      </c>
      <c r="P528" s="18" t="s">
        <v>21</v>
      </c>
      <c r="Q528" s="10"/>
    </row>
    <row r="529" spans="3:17" x14ac:dyDescent="0.25">
      <c r="C529" s="8" t="s">
        <v>1247</v>
      </c>
      <c r="D529" s="9" t="s">
        <v>1248</v>
      </c>
      <c r="E529" s="9" t="s">
        <v>62</v>
      </c>
      <c r="F529" s="9" t="s">
        <v>23</v>
      </c>
      <c r="G529" s="9" t="s">
        <v>36</v>
      </c>
      <c r="H529" s="9" t="s">
        <v>28</v>
      </c>
      <c r="I529" s="9" t="s">
        <v>51</v>
      </c>
      <c r="J529" s="9">
        <v>34</v>
      </c>
      <c r="K529" s="18">
        <v>41499</v>
      </c>
      <c r="L529" s="28">
        <v>94735</v>
      </c>
      <c r="M529" s="19">
        <v>0.06</v>
      </c>
      <c r="N529" s="9" t="s">
        <v>52</v>
      </c>
      <c r="O529" s="9" t="s">
        <v>66</v>
      </c>
      <c r="P529" s="18" t="s">
        <v>21</v>
      </c>
      <c r="Q529" s="10"/>
    </row>
    <row r="530" spans="3:17" x14ac:dyDescent="0.25">
      <c r="C530" s="8" t="s">
        <v>1249</v>
      </c>
      <c r="D530" s="9" t="s">
        <v>1250</v>
      </c>
      <c r="E530" s="9" t="s">
        <v>89</v>
      </c>
      <c r="F530" s="9" t="s">
        <v>27</v>
      </c>
      <c r="G530" s="9" t="s">
        <v>36</v>
      </c>
      <c r="H530" s="9" t="s">
        <v>28</v>
      </c>
      <c r="I530" s="9" t="s">
        <v>24</v>
      </c>
      <c r="J530" s="9">
        <v>27</v>
      </c>
      <c r="K530" s="18">
        <v>44189</v>
      </c>
      <c r="L530" s="28">
        <v>94658</v>
      </c>
      <c r="M530" s="19">
        <v>0</v>
      </c>
      <c r="N530" s="9" t="s">
        <v>19</v>
      </c>
      <c r="O530" s="9" t="s">
        <v>20</v>
      </c>
      <c r="P530" s="18" t="s">
        <v>21</v>
      </c>
      <c r="Q530" s="10"/>
    </row>
    <row r="531" spans="3:17" x14ac:dyDescent="0.25">
      <c r="C531" s="8" t="s">
        <v>1196</v>
      </c>
      <c r="D531" s="9" t="s">
        <v>1251</v>
      </c>
      <c r="E531" s="9" t="s">
        <v>56</v>
      </c>
      <c r="F531" s="9" t="s">
        <v>27</v>
      </c>
      <c r="G531" s="9" t="s">
        <v>16</v>
      </c>
      <c r="H531" s="9" t="s">
        <v>28</v>
      </c>
      <c r="I531" s="9" t="s">
        <v>18</v>
      </c>
      <c r="J531" s="9">
        <v>52</v>
      </c>
      <c r="K531" s="18">
        <v>41417</v>
      </c>
      <c r="L531" s="28">
        <v>94652</v>
      </c>
      <c r="M531" s="19">
        <v>0.09</v>
      </c>
      <c r="N531" s="9" t="s">
        <v>19</v>
      </c>
      <c r="O531" s="9" t="s">
        <v>63</v>
      </c>
      <c r="P531" s="18" t="s">
        <v>21</v>
      </c>
      <c r="Q531" s="10"/>
    </row>
    <row r="532" spans="3:17" x14ac:dyDescent="0.25">
      <c r="C532" s="8" t="s">
        <v>1252</v>
      </c>
      <c r="D532" s="9" t="s">
        <v>1253</v>
      </c>
      <c r="E532" s="9" t="s">
        <v>59</v>
      </c>
      <c r="F532" s="9" t="s">
        <v>31</v>
      </c>
      <c r="G532" s="9" t="s">
        <v>44</v>
      </c>
      <c r="H532" s="9" t="s">
        <v>17</v>
      </c>
      <c r="I532" s="9" t="s">
        <v>18</v>
      </c>
      <c r="J532" s="9">
        <v>28</v>
      </c>
      <c r="K532" s="18">
        <v>43418</v>
      </c>
      <c r="L532" s="28">
        <v>94618</v>
      </c>
      <c r="M532" s="19">
        <v>0</v>
      </c>
      <c r="N532" s="9" t="s">
        <v>19</v>
      </c>
      <c r="O532" s="9" t="s">
        <v>39</v>
      </c>
      <c r="P532" s="18" t="s">
        <v>21</v>
      </c>
      <c r="Q532" s="10"/>
    </row>
    <row r="533" spans="3:17" x14ac:dyDescent="0.25">
      <c r="C533" s="8" t="s">
        <v>1254</v>
      </c>
      <c r="D533" s="9" t="s">
        <v>1255</v>
      </c>
      <c r="E533" s="9" t="s">
        <v>91</v>
      </c>
      <c r="F533" s="9" t="s">
        <v>27</v>
      </c>
      <c r="G533" s="9" t="s">
        <v>36</v>
      </c>
      <c r="H533" s="9" t="s">
        <v>17</v>
      </c>
      <c r="I533" s="9" t="s">
        <v>51</v>
      </c>
      <c r="J533" s="9">
        <v>44</v>
      </c>
      <c r="K533" s="18">
        <v>40603</v>
      </c>
      <c r="L533" s="28">
        <v>94430</v>
      </c>
      <c r="M533" s="19">
        <v>0</v>
      </c>
      <c r="N533" s="9" t="s">
        <v>19</v>
      </c>
      <c r="O533" s="9" t="s">
        <v>25</v>
      </c>
      <c r="P533" s="18" t="s">
        <v>21</v>
      </c>
      <c r="Q533" s="10"/>
    </row>
    <row r="534" spans="3:17" x14ac:dyDescent="0.25">
      <c r="C534" s="8" t="s">
        <v>164</v>
      </c>
      <c r="D534" s="9" t="s">
        <v>1256</v>
      </c>
      <c r="E534" s="9" t="s">
        <v>14</v>
      </c>
      <c r="F534" s="9" t="s">
        <v>27</v>
      </c>
      <c r="G534" s="9" t="s">
        <v>16</v>
      </c>
      <c r="H534" s="9" t="s">
        <v>17</v>
      </c>
      <c r="I534" s="9" t="s">
        <v>18</v>
      </c>
      <c r="J534" s="9">
        <v>53</v>
      </c>
      <c r="K534" s="18">
        <v>40856</v>
      </c>
      <c r="L534" s="28">
        <v>94422</v>
      </c>
      <c r="M534" s="19">
        <v>0.32</v>
      </c>
      <c r="N534" s="9" t="s">
        <v>19</v>
      </c>
      <c r="O534" s="9" t="s">
        <v>45</v>
      </c>
      <c r="P534" s="18" t="s">
        <v>21</v>
      </c>
      <c r="Q534" s="10"/>
    </row>
    <row r="535" spans="3:17" x14ac:dyDescent="0.25">
      <c r="C535" s="8" t="s">
        <v>1257</v>
      </c>
      <c r="D535" s="9" t="s">
        <v>1258</v>
      </c>
      <c r="E535" s="9" t="s">
        <v>61</v>
      </c>
      <c r="F535" s="9" t="s">
        <v>15</v>
      </c>
      <c r="G535" s="9" t="s">
        <v>32</v>
      </c>
      <c r="H535" s="9" t="s">
        <v>17</v>
      </c>
      <c r="I535" s="9" t="s">
        <v>24</v>
      </c>
      <c r="J535" s="9">
        <v>43</v>
      </c>
      <c r="K535" s="18">
        <v>39005</v>
      </c>
      <c r="L535" s="28">
        <v>94407</v>
      </c>
      <c r="M535" s="19">
        <v>0.11</v>
      </c>
      <c r="N535" s="9" t="s">
        <v>19</v>
      </c>
      <c r="O535" s="9" t="s">
        <v>20</v>
      </c>
      <c r="P535" s="18" t="s">
        <v>21</v>
      </c>
      <c r="Q535" s="10"/>
    </row>
    <row r="536" spans="3:17" x14ac:dyDescent="0.25">
      <c r="C536" s="8" t="s">
        <v>1259</v>
      </c>
      <c r="D536" s="9" t="s">
        <v>1260</v>
      </c>
      <c r="E536" s="9" t="s">
        <v>14</v>
      </c>
      <c r="F536" s="9" t="s">
        <v>23</v>
      </c>
      <c r="G536" s="9" t="s">
        <v>32</v>
      </c>
      <c r="H536" s="9" t="s">
        <v>17</v>
      </c>
      <c r="I536" s="9" t="s">
        <v>47</v>
      </c>
      <c r="J536" s="9">
        <v>28</v>
      </c>
      <c r="K536" s="18">
        <v>43121</v>
      </c>
      <c r="L536" s="28">
        <v>94352</v>
      </c>
      <c r="M536" s="19">
        <v>0.3</v>
      </c>
      <c r="N536" s="9" t="s">
        <v>19</v>
      </c>
      <c r="O536" s="9" t="s">
        <v>63</v>
      </c>
      <c r="P536" s="18" t="s">
        <v>21</v>
      </c>
      <c r="Q536" s="10"/>
    </row>
    <row r="537" spans="3:17" x14ac:dyDescent="0.25">
      <c r="C537" s="8" t="s">
        <v>1261</v>
      </c>
      <c r="D537" s="9" t="s">
        <v>1262</v>
      </c>
      <c r="E537" s="9" t="s">
        <v>42</v>
      </c>
      <c r="F537" s="9" t="s">
        <v>43</v>
      </c>
      <c r="G537" s="9" t="s">
        <v>32</v>
      </c>
      <c r="H537" s="9" t="s">
        <v>28</v>
      </c>
      <c r="I537" s="9" t="s">
        <v>18</v>
      </c>
      <c r="J537" s="9">
        <v>33</v>
      </c>
      <c r="K537" s="18">
        <v>42325</v>
      </c>
      <c r="L537" s="28">
        <v>94246</v>
      </c>
      <c r="M537" s="19">
        <v>0</v>
      </c>
      <c r="N537" s="9" t="s">
        <v>19</v>
      </c>
      <c r="O537" s="9" t="s">
        <v>39</v>
      </c>
      <c r="P537" s="18" t="s">
        <v>21</v>
      </c>
      <c r="Q537" s="10"/>
    </row>
    <row r="538" spans="3:17" x14ac:dyDescent="0.25">
      <c r="C538" s="8" t="s">
        <v>331</v>
      </c>
      <c r="D538" s="9" t="s">
        <v>1263</v>
      </c>
      <c r="E538" s="9" t="s">
        <v>22</v>
      </c>
      <c r="F538" s="9" t="s">
        <v>23</v>
      </c>
      <c r="G538" s="9" t="s">
        <v>32</v>
      </c>
      <c r="H538" s="9" t="s">
        <v>28</v>
      </c>
      <c r="I538" s="9" t="s">
        <v>24</v>
      </c>
      <c r="J538" s="9">
        <v>31</v>
      </c>
      <c r="K538" s="18">
        <v>43002</v>
      </c>
      <c r="L538" s="28">
        <v>93971</v>
      </c>
      <c r="M538" s="19">
        <v>0</v>
      </c>
      <c r="N538" s="9" t="s">
        <v>33</v>
      </c>
      <c r="O538" s="9" t="s">
        <v>80</v>
      </c>
      <c r="P538" s="18" t="s">
        <v>21</v>
      </c>
      <c r="Q538" s="10"/>
    </row>
    <row r="539" spans="3:17" x14ac:dyDescent="0.25">
      <c r="C539" s="8" t="s">
        <v>346</v>
      </c>
      <c r="D539" s="9" t="s">
        <v>1264</v>
      </c>
      <c r="E539" s="9" t="s">
        <v>62</v>
      </c>
      <c r="F539" s="9" t="s">
        <v>65</v>
      </c>
      <c r="G539" s="9" t="s">
        <v>32</v>
      </c>
      <c r="H539" s="9" t="s">
        <v>17</v>
      </c>
      <c r="I539" s="9" t="s">
        <v>24</v>
      </c>
      <c r="J539" s="9">
        <v>52</v>
      </c>
      <c r="K539" s="18">
        <v>44519</v>
      </c>
      <c r="L539" s="28">
        <v>93840</v>
      </c>
      <c r="M539" s="19">
        <v>0.08</v>
      </c>
      <c r="N539" s="9" t="s">
        <v>33</v>
      </c>
      <c r="O539" s="9" t="s">
        <v>80</v>
      </c>
      <c r="P539" s="18" t="s">
        <v>21</v>
      </c>
      <c r="Q539" s="10"/>
    </row>
    <row r="540" spans="3:17" x14ac:dyDescent="0.25">
      <c r="C540" s="8" t="s">
        <v>1265</v>
      </c>
      <c r="D540" s="9" t="s">
        <v>1266</v>
      </c>
      <c r="E540" s="9" t="s">
        <v>38</v>
      </c>
      <c r="F540" s="9" t="s">
        <v>27</v>
      </c>
      <c r="G540" s="9" t="s">
        <v>32</v>
      </c>
      <c r="H540" s="9" t="s">
        <v>28</v>
      </c>
      <c r="I540" s="9" t="s">
        <v>24</v>
      </c>
      <c r="J540" s="9">
        <v>55</v>
      </c>
      <c r="K540" s="18">
        <v>34692</v>
      </c>
      <c r="L540" s="28">
        <v>93734</v>
      </c>
      <c r="M540" s="19">
        <v>0</v>
      </c>
      <c r="N540" s="9" t="s">
        <v>19</v>
      </c>
      <c r="O540" s="9" t="s">
        <v>25</v>
      </c>
      <c r="P540" s="18" t="s">
        <v>21</v>
      </c>
      <c r="Q540" s="10"/>
    </row>
    <row r="541" spans="3:17" x14ac:dyDescent="0.25">
      <c r="C541" s="8" t="s">
        <v>1267</v>
      </c>
      <c r="D541" s="9" t="s">
        <v>212</v>
      </c>
      <c r="E541" s="9" t="s">
        <v>40</v>
      </c>
      <c r="F541" s="9" t="s">
        <v>27</v>
      </c>
      <c r="G541" s="9" t="s">
        <v>16</v>
      </c>
      <c r="H541" s="9" t="s">
        <v>28</v>
      </c>
      <c r="I541" s="9" t="s">
        <v>24</v>
      </c>
      <c r="J541" s="9">
        <v>55</v>
      </c>
      <c r="K541" s="18">
        <v>39154</v>
      </c>
      <c r="L541" s="28">
        <v>93668</v>
      </c>
      <c r="M541" s="19">
        <v>0.24</v>
      </c>
      <c r="N541" s="9" t="s">
        <v>33</v>
      </c>
      <c r="O541" s="9" t="s">
        <v>74</v>
      </c>
      <c r="P541" s="18" t="s">
        <v>21</v>
      </c>
      <c r="Q541" s="10"/>
    </row>
    <row r="542" spans="3:17" x14ac:dyDescent="0.25">
      <c r="C542" s="8" t="s">
        <v>359</v>
      </c>
      <c r="D542" s="9" t="s">
        <v>1268</v>
      </c>
      <c r="E542" s="9" t="s">
        <v>14</v>
      </c>
      <c r="F542" s="9" t="s">
        <v>27</v>
      </c>
      <c r="G542" s="9" t="s">
        <v>36</v>
      </c>
      <c r="H542" s="9" t="s">
        <v>28</v>
      </c>
      <c r="I542" s="9" t="s">
        <v>51</v>
      </c>
      <c r="J542" s="9">
        <v>51</v>
      </c>
      <c r="K542" s="18">
        <v>37091</v>
      </c>
      <c r="L542" s="28">
        <v>93343</v>
      </c>
      <c r="M542" s="19">
        <v>0.33</v>
      </c>
      <c r="N542" s="9" t="s">
        <v>52</v>
      </c>
      <c r="O542" s="9" t="s">
        <v>81</v>
      </c>
      <c r="P542" s="18" t="s">
        <v>21</v>
      </c>
      <c r="Q542" s="10"/>
    </row>
    <row r="543" spans="3:17" x14ac:dyDescent="0.25">
      <c r="C543" s="8" t="s">
        <v>338</v>
      </c>
      <c r="D543" s="9" t="s">
        <v>1269</v>
      </c>
      <c r="E543" s="9" t="s">
        <v>86</v>
      </c>
      <c r="F543" s="9" t="s">
        <v>31</v>
      </c>
      <c r="G543" s="9" t="s">
        <v>36</v>
      </c>
      <c r="H543" s="9" t="s">
        <v>28</v>
      </c>
      <c r="I543" s="9" t="s">
        <v>24</v>
      </c>
      <c r="J543" s="9">
        <v>60</v>
      </c>
      <c r="K543" s="18">
        <v>39944</v>
      </c>
      <c r="L543" s="28">
        <v>93103</v>
      </c>
      <c r="M543" s="19">
        <v>0</v>
      </c>
      <c r="N543" s="9" t="s">
        <v>33</v>
      </c>
      <c r="O543" s="9" t="s">
        <v>60</v>
      </c>
      <c r="P543" s="18" t="s">
        <v>21</v>
      </c>
      <c r="Q543" s="10"/>
    </row>
    <row r="544" spans="3:17" x14ac:dyDescent="0.25">
      <c r="C544" s="8" t="s">
        <v>371</v>
      </c>
      <c r="D544" s="9" t="s">
        <v>376</v>
      </c>
      <c r="E544" s="9" t="s">
        <v>62</v>
      </c>
      <c r="F544" s="9" t="s">
        <v>65</v>
      </c>
      <c r="G544" s="9" t="s">
        <v>44</v>
      </c>
      <c r="H544" s="9" t="s">
        <v>17</v>
      </c>
      <c r="I544" s="9" t="s">
        <v>18</v>
      </c>
      <c r="J544" s="9">
        <v>31</v>
      </c>
      <c r="K544" s="18">
        <v>41919</v>
      </c>
      <c r="L544" s="28">
        <v>93102</v>
      </c>
      <c r="M544" s="19">
        <v>7.0000000000000007E-2</v>
      </c>
      <c r="N544" s="9" t="s">
        <v>19</v>
      </c>
      <c r="O544" s="9" t="s">
        <v>20</v>
      </c>
      <c r="P544" s="18" t="s">
        <v>21</v>
      </c>
      <c r="Q544" s="10"/>
    </row>
    <row r="545" spans="3:17" x14ac:dyDescent="0.25">
      <c r="C545" s="8" t="s">
        <v>192</v>
      </c>
      <c r="D545" s="9" t="s">
        <v>1270</v>
      </c>
      <c r="E545" s="9" t="s">
        <v>97</v>
      </c>
      <c r="F545" s="9" t="s">
        <v>31</v>
      </c>
      <c r="G545" s="9" t="s">
        <v>32</v>
      </c>
      <c r="H545" s="9" t="s">
        <v>28</v>
      </c>
      <c r="I545" s="9" t="s">
        <v>51</v>
      </c>
      <c r="J545" s="9">
        <v>45</v>
      </c>
      <c r="K545" s="18">
        <v>43217</v>
      </c>
      <c r="L545" s="28">
        <v>93017</v>
      </c>
      <c r="M545" s="19">
        <v>0.12</v>
      </c>
      <c r="N545" s="9" t="s">
        <v>19</v>
      </c>
      <c r="O545" s="9" t="s">
        <v>20</v>
      </c>
      <c r="P545" s="18" t="s">
        <v>21</v>
      </c>
      <c r="Q545" s="10"/>
    </row>
    <row r="546" spans="3:17" x14ac:dyDescent="0.25">
      <c r="C546" s="8" t="s">
        <v>1271</v>
      </c>
      <c r="D546" s="9" t="s">
        <v>1272</v>
      </c>
      <c r="E546" s="9" t="s">
        <v>62</v>
      </c>
      <c r="F546" s="9" t="s">
        <v>65</v>
      </c>
      <c r="G546" s="9" t="s">
        <v>44</v>
      </c>
      <c r="H546" s="9" t="s">
        <v>28</v>
      </c>
      <c r="I546" s="9" t="s">
        <v>24</v>
      </c>
      <c r="J546" s="9">
        <v>34</v>
      </c>
      <c r="K546" s="18">
        <v>40952</v>
      </c>
      <c r="L546" s="28">
        <v>92994</v>
      </c>
      <c r="M546" s="19">
        <v>7.0000000000000007E-2</v>
      </c>
      <c r="N546" s="9" t="s">
        <v>33</v>
      </c>
      <c r="O546" s="9" t="s">
        <v>74</v>
      </c>
      <c r="P546" s="18" t="s">
        <v>21</v>
      </c>
      <c r="Q546" s="10"/>
    </row>
    <row r="547" spans="3:17" x14ac:dyDescent="0.25">
      <c r="C547" s="8" t="s">
        <v>1273</v>
      </c>
      <c r="D547" s="9" t="s">
        <v>1274</v>
      </c>
      <c r="E547" s="9" t="s">
        <v>40</v>
      </c>
      <c r="F547" s="9" t="s">
        <v>65</v>
      </c>
      <c r="G547" s="9" t="s">
        <v>44</v>
      </c>
      <c r="H547" s="9" t="s">
        <v>17</v>
      </c>
      <c r="I547" s="9" t="s">
        <v>24</v>
      </c>
      <c r="J547" s="9">
        <v>29</v>
      </c>
      <c r="K547" s="18">
        <v>42914</v>
      </c>
      <c r="L547" s="28">
        <v>92952</v>
      </c>
      <c r="M547" s="19">
        <v>0.2</v>
      </c>
      <c r="N547" s="9" t="s">
        <v>19</v>
      </c>
      <c r="O547" s="9" t="s">
        <v>29</v>
      </c>
      <c r="P547" s="18" t="s">
        <v>21</v>
      </c>
      <c r="Q547" s="10"/>
    </row>
    <row r="548" spans="3:17" x14ac:dyDescent="0.25">
      <c r="C548" s="8" t="s">
        <v>337</v>
      </c>
      <c r="D548" s="9" t="s">
        <v>1275</v>
      </c>
      <c r="E548" s="9" t="s">
        <v>42</v>
      </c>
      <c r="F548" s="9" t="s">
        <v>65</v>
      </c>
      <c r="G548" s="9" t="s">
        <v>44</v>
      </c>
      <c r="H548" s="9" t="s">
        <v>17</v>
      </c>
      <c r="I548" s="9" t="s">
        <v>24</v>
      </c>
      <c r="J548" s="9">
        <v>45</v>
      </c>
      <c r="K548" s="18">
        <v>43999</v>
      </c>
      <c r="L548" s="28">
        <v>92940</v>
      </c>
      <c r="M548" s="19">
        <v>0</v>
      </c>
      <c r="N548" s="9" t="s">
        <v>33</v>
      </c>
      <c r="O548" s="9" t="s">
        <v>60</v>
      </c>
      <c r="P548" s="18" t="s">
        <v>21</v>
      </c>
      <c r="Q548" s="10"/>
    </row>
    <row r="549" spans="3:17" x14ac:dyDescent="0.25">
      <c r="C549" s="8" t="s">
        <v>572</v>
      </c>
      <c r="D549" s="9" t="s">
        <v>1276</v>
      </c>
      <c r="E549" s="9" t="s">
        <v>64</v>
      </c>
      <c r="F549" s="9" t="s">
        <v>15</v>
      </c>
      <c r="G549" s="9" t="s">
        <v>44</v>
      </c>
      <c r="H549" s="9" t="s">
        <v>17</v>
      </c>
      <c r="I549" s="9" t="s">
        <v>18</v>
      </c>
      <c r="J549" s="9">
        <v>52</v>
      </c>
      <c r="K549" s="18">
        <v>43819</v>
      </c>
      <c r="L549" s="28">
        <v>92932</v>
      </c>
      <c r="M549" s="19">
        <v>0</v>
      </c>
      <c r="N549" s="9" t="s">
        <v>19</v>
      </c>
      <c r="O549" s="9" t="s">
        <v>39</v>
      </c>
      <c r="P549" s="18" t="s">
        <v>21</v>
      </c>
      <c r="Q549" s="10"/>
    </row>
    <row r="550" spans="3:17" x14ac:dyDescent="0.25">
      <c r="C550" s="8" t="s">
        <v>1277</v>
      </c>
      <c r="D550" s="9" t="s">
        <v>1278</v>
      </c>
      <c r="E550" s="9" t="s">
        <v>84</v>
      </c>
      <c r="F550" s="9" t="s">
        <v>31</v>
      </c>
      <c r="G550" s="9" t="s">
        <v>44</v>
      </c>
      <c r="H550" s="9" t="s">
        <v>17</v>
      </c>
      <c r="I550" s="9" t="s">
        <v>18</v>
      </c>
      <c r="J550" s="9">
        <v>48</v>
      </c>
      <c r="K550" s="18">
        <v>41907</v>
      </c>
      <c r="L550" s="28">
        <v>92897</v>
      </c>
      <c r="M550" s="19">
        <v>0</v>
      </c>
      <c r="N550" s="9" t="s">
        <v>19</v>
      </c>
      <c r="O550" s="9" t="s">
        <v>20</v>
      </c>
      <c r="P550" s="18" t="s">
        <v>21</v>
      </c>
      <c r="Q550" s="10"/>
    </row>
    <row r="551" spans="3:17" x14ac:dyDescent="0.25">
      <c r="C551" s="8" t="s">
        <v>1279</v>
      </c>
      <c r="D551" s="9" t="s">
        <v>1280</v>
      </c>
      <c r="E551" s="9" t="s">
        <v>58</v>
      </c>
      <c r="F551" s="9" t="s">
        <v>31</v>
      </c>
      <c r="G551" s="9" t="s">
        <v>44</v>
      </c>
      <c r="H551" s="9" t="s">
        <v>17</v>
      </c>
      <c r="I551" s="9" t="s">
        <v>51</v>
      </c>
      <c r="J551" s="9">
        <v>48</v>
      </c>
      <c r="K551" s="18">
        <v>39991</v>
      </c>
      <c r="L551" s="28">
        <v>92771</v>
      </c>
      <c r="M551" s="19">
        <v>0</v>
      </c>
      <c r="N551" s="9" t="s">
        <v>19</v>
      </c>
      <c r="O551" s="9" t="s">
        <v>63</v>
      </c>
      <c r="P551" s="18" t="s">
        <v>21</v>
      </c>
      <c r="Q551" s="10"/>
    </row>
    <row r="552" spans="3:17" x14ac:dyDescent="0.25">
      <c r="C552" s="8" t="s">
        <v>330</v>
      </c>
      <c r="D552" s="9" t="s">
        <v>1281</v>
      </c>
      <c r="E552" s="9" t="s">
        <v>14</v>
      </c>
      <c r="F552" s="9" t="s">
        <v>43</v>
      </c>
      <c r="G552" s="9" t="s">
        <v>32</v>
      </c>
      <c r="H552" s="9" t="s">
        <v>28</v>
      </c>
      <c r="I552" s="9" t="s">
        <v>24</v>
      </c>
      <c r="J552" s="9">
        <v>41</v>
      </c>
      <c r="K552" s="18">
        <v>41916</v>
      </c>
      <c r="L552" s="28">
        <v>92753</v>
      </c>
      <c r="M552" s="19">
        <v>0.35</v>
      </c>
      <c r="N552" s="9" t="s">
        <v>33</v>
      </c>
      <c r="O552" s="9" t="s">
        <v>80</v>
      </c>
      <c r="P552" s="18" t="s">
        <v>21</v>
      </c>
      <c r="Q552" s="10"/>
    </row>
    <row r="553" spans="3:17" x14ac:dyDescent="0.25">
      <c r="C553" s="8" t="s">
        <v>1282</v>
      </c>
      <c r="D553" s="9" t="s">
        <v>1283</v>
      </c>
      <c r="E553" s="9" t="s">
        <v>30</v>
      </c>
      <c r="F553" s="9" t="s">
        <v>31</v>
      </c>
      <c r="G553" s="9" t="s">
        <v>16</v>
      </c>
      <c r="H553" s="9" t="s">
        <v>28</v>
      </c>
      <c r="I553" s="9" t="s">
        <v>51</v>
      </c>
      <c r="J553" s="9">
        <v>41</v>
      </c>
      <c r="K553" s="18">
        <v>40929</v>
      </c>
      <c r="L553" s="28">
        <v>92655</v>
      </c>
      <c r="M553" s="19">
        <v>0</v>
      </c>
      <c r="N553" s="9" t="s">
        <v>19</v>
      </c>
      <c r="O553" s="9" t="s">
        <v>45</v>
      </c>
      <c r="P553" s="18" t="s">
        <v>21</v>
      </c>
      <c r="Q553" s="10"/>
    </row>
    <row r="554" spans="3:17" x14ac:dyDescent="0.25">
      <c r="C554" s="8" t="s">
        <v>1284</v>
      </c>
      <c r="D554" s="9" t="s">
        <v>1285</v>
      </c>
      <c r="E554" s="9" t="s">
        <v>30</v>
      </c>
      <c r="F554" s="9" t="s">
        <v>31</v>
      </c>
      <c r="G554" s="9" t="s">
        <v>16</v>
      </c>
      <c r="H554" s="9" t="s">
        <v>28</v>
      </c>
      <c r="I554" s="9" t="s">
        <v>24</v>
      </c>
      <c r="J554" s="9">
        <v>55</v>
      </c>
      <c r="K554" s="18">
        <v>40663</v>
      </c>
      <c r="L554" s="28">
        <v>92610</v>
      </c>
      <c r="M554" s="19">
        <v>0</v>
      </c>
      <c r="N554" s="9" t="s">
        <v>33</v>
      </c>
      <c r="O554" s="9" t="s">
        <v>74</v>
      </c>
      <c r="P554" s="18" t="s">
        <v>21</v>
      </c>
      <c r="Q554" s="10"/>
    </row>
    <row r="555" spans="3:17" x14ac:dyDescent="0.25">
      <c r="C555" s="8" t="s">
        <v>119</v>
      </c>
      <c r="D555" s="9" t="s">
        <v>1286</v>
      </c>
      <c r="E555" s="9" t="s">
        <v>22</v>
      </c>
      <c r="F555" s="9" t="s">
        <v>23</v>
      </c>
      <c r="G555" s="9" t="s">
        <v>36</v>
      </c>
      <c r="H555" s="9" t="s">
        <v>28</v>
      </c>
      <c r="I555" s="9" t="s">
        <v>47</v>
      </c>
      <c r="J555" s="9">
        <v>45</v>
      </c>
      <c r="K555" s="18">
        <v>42357</v>
      </c>
      <c r="L555" s="28">
        <v>92321</v>
      </c>
      <c r="M555" s="19">
        <v>0</v>
      </c>
      <c r="N555" s="9" t="s">
        <v>19</v>
      </c>
      <c r="O555" s="9" t="s">
        <v>29</v>
      </c>
      <c r="P555" s="18" t="s">
        <v>21</v>
      </c>
      <c r="Q555" s="10"/>
    </row>
    <row r="556" spans="3:17" x14ac:dyDescent="0.25">
      <c r="C556" s="8" t="s">
        <v>1287</v>
      </c>
      <c r="D556" s="9" t="s">
        <v>1288</v>
      </c>
      <c r="E556" s="9" t="s">
        <v>40</v>
      </c>
      <c r="F556" s="9" t="s">
        <v>15</v>
      </c>
      <c r="G556" s="9" t="s">
        <v>32</v>
      </c>
      <c r="H556" s="9" t="s">
        <v>17</v>
      </c>
      <c r="I556" s="9" t="s">
        <v>24</v>
      </c>
      <c r="J556" s="9">
        <v>53</v>
      </c>
      <c r="K556" s="18">
        <v>37304</v>
      </c>
      <c r="L556" s="28">
        <v>92293</v>
      </c>
      <c r="M556" s="19">
        <v>0.2</v>
      </c>
      <c r="N556" s="9" t="s">
        <v>33</v>
      </c>
      <c r="O556" s="9" t="s">
        <v>80</v>
      </c>
      <c r="P556" s="18" t="s">
        <v>21</v>
      </c>
      <c r="Q556" s="10"/>
    </row>
    <row r="557" spans="3:17" x14ac:dyDescent="0.25">
      <c r="C557" s="8" t="s">
        <v>323</v>
      </c>
      <c r="D557" s="9" t="s">
        <v>1289</v>
      </c>
      <c r="E557" s="9" t="s">
        <v>91</v>
      </c>
      <c r="F557" s="9" t="s">
        <v>27</v>
      </c>
      <c r="G557" s="9" t="s">
        <v>32</v>
      </c>
      <c r="H557" s="9" t="s">
        <v>28</v>
      </c>
      <c r="I557" s="9" t="s">
        <v>51</v>
      </c>
      <c r="J557" s="9">
        <v>49</v>
      </c>
      <c r="K557" s="18">
        <v>42545</v>
      </c>
      <c r="L557" s="28">
        <v>92209</v>
      </c>
      <c r="M557" s="19">
        <v>0</v>
      </c>
      <c r="N557" s="9" t="s">
        <v>52</v>
      </c>
      <c r="O557" s="9" t="s">
        <v>66</v>
      </c>
      <c r="P557" s="18" t="s">
        <v>21</v>
      </c>
      <c r="Q557" s="10"/>
    </row>
    <row r="558" spans="3:17" x14ac:dyDescent="0.25">
      <c r="C558" s="8" t="s">
        <v>398</v>
      </c>
      <c r="D558" s="9" t="s">
        <v>1290</v>
      </c>
      <c r="E558" s="9" t="s">
        <v>61</v>
      </c>
      <c r="F558" s="9" t="s">
        <v>15</v>
      </c>
      <c r="G558" s="9" t="s">
        <v>32</v>
      </c>
      <c r="H558" s="9" t="s">
        <v>17</v>
      </c>
      <c r="I558" s="9" t="s">
        <v>51</v>
      </c>
      <c r="J558" s="9">
        <v>55</v>
      </c>
      <c r="K558" s="18">
        <v>42772</v>
      </c>
      <c r="L558" s="28">
        <v>92058</v>
      </c>
      <c r="M558" s="19">
        <v>0.12</v>
      </c>
      <c r="N558" s="9" t="s">
        <v>19</v>
      </c>
      <c r="O558" s="9" t="s">
        <v>39</v>
      </c>
      <c r="P558" s="18" t="s">
        <v>21</v>
      </c>
      <c r="Q558" s="10"/>
    </row>
    <row r="559" spans="3:17" x14ac:dyDescent="0.25">
      <c r="C559" s="8" t="s">
        <v>385</v>
      </c>
      <c r="D559" s="9" t="s">
        <v>1291</v>
      </c>
      <c r="E559" s="9" t="s">
        <v>94</v>
      </c>
      <c r="F559" s="9" t="s">
        <v>50</v>
      </c>
      <c r="G559" s="9" t="s">
        <v>44</v>
      </c>
      <c r="H559" s="9" t="s">
        <v>17</v>
      </c>
      <c r="I559" s="9" t="s">
        <v>24</v>
      </c>
      <c r="J559" s="9">
        <v>45</v>
      </c>
      <c r="K559" s="18">
        <v>36754</v>
      </c>
      <c r="L559" s="28">
        <v>91954</v>
      </c>
      <c r="M559" s="19">
        <v>0</v>
      </c>
      <c r="N559" s="9" t="s">
        <v>19</v>
      </c>
      <c r="O559" s="9" t="s">
        <v>20</v>
      </c>
      <c r="P559" s="18" t="s">
        <v>21</v>
      </c>
      <c r="Q559" s="10"/>
    </row>
    <row r="560" spans="3:17" x14ac:dyDescent="0.25">
      <c r="C560" s="8" t="s">
        <v>558</v>
      </c>
      <c r="D560" s="9" t="s">
        <v>1292</v>
      </c>
      <c r="E560" s="9" t="s">
        <v>22</v>
      </c>
      <c r="F560" s="9" t="s">
        <v>23</v>
      </c>
      <c r="G560" s="9" t="s">
        <v>16</v>
      </c>
      <c r="H560" s="9" t="s">
        <v>17</v>
      </c>
      <c r="I560" s="9" t="s">
        <v>51</v>
      </c>
      <c r="J560" s="9">
        <v>52</v>
      </c>
      <c r="K560" s="18">
        <v>44304</v>
      </c>
      <c r="L560" s="28">
        <v>91853</v>
      </c>
      <c r="M560" s="19">
        <v>0</v>
      </c>
      <c r="N560" s="9" t="s">
        <v>52</v>
      </c>
      <c r="O560" s="9" t="s">
        <v>53</v>
      </c>
      <c r="P560" s="18" t="s">
        <v>21</v>
      </c>
      <c r="Q560" s="10"/>
    </row>
    <row r="561" spans="3:17" x14ac:dyDescent="0.25">
      <c r="C561" s="8" t="s">
        <v>93</v>
      </c>
      <c r="D561" s="9" t="s">
        <v>1293</v>
      </c>
      <c r="E561" s="9" t="s">
        <v>64</v>
      </c>
      <c r="F561" s="9" t="s">
        <v>43</v>
      </c>
      <c r="G561" s="9" t="s">
        <v>36</v>
      </c>
      <c r="H561" s="9" t="s">
        <v>17</v>
      </c>
      <c r="I561" s="9" t="s">
        <v>18</v>
      </c>
      <c r="J561" s="9">
        <v>33</v>
      </c>
      <c r="K561" s="18">
        <v>43904</v>
      </c>
      <c r="L561" s="28">
        <v>91782</v>
      </c>
      <c r="M561" s="19">
        <v>0</v>
      </c>
      <c r="N561" s="9" t="s">
        <v>19</v>
      </c>
      <c r="O561" s="9" t="s">
        <v>20</v>
      </c>
      <c r="P561" s="18" t="s">
        <v>21</v>
      </c>
      <c r="Q561" s="10"/>
    </row>
    <row r="562" spans="3:17" x14ac:dyDescent="0.25">
      <c r="C562" s="8" t="s">
        <v>787</v>
      </c>
      <c r="D562" s="9" t="s">
        <v>1294</v>
      </c>
      <c r="E562" s="9" t="s">
        <v>88</v>
      </c>
      <c r="F562" s="9" t="s">
        <v>27</v>
      </c>
      <c r="G562" s="9" t="s">
        <v>32</v>
      </c>
      <c r="H562" s="9" t="s">
        <v>17</v>
      </c>
      <c r="I562" s="9" t="s">
        <v>51</v>
      </c>
      <c r="J562" s="9">
        <v>59</v>
      </c>
      <c r="K562" s="18">
        <v>41717</v>
      </c>
      <c r="L562" s="28">
        <v>91763</v>
      </c>
      <c r="M562" s="19">
        <v>0</v>
      </c>
      <c r="N562" s="9" t="s">
        <v>19</v>
      </c>
      <c r="O562" s="9" t="s">
        <v>63</v>
      </c>
      <c r="P562" s="18" t="s">
        <v>21</v>
      </c>
      <c r="Q562" s="10"/>
    </row>
    <row r="563" spans="3:17" x14ac:dyDescent="0.25">
      <c r="C563" s="8" t="s">
        <v>1295</v>
      </c>
      <c r="D563" s="9" t="s">
        <v>1296</v>
      </c>
      <c r="E563" s="9" t="s">
        <v>62</v>
      </c>
      <c r="F563" s="9" t="s">
        <v>65</v>
      </c>
      <c r="G563" s="9" t="s">
        <v>32</v>
      </c>
      <c r="H563" s="9" t="s">
        <v>17</v>
      </c>
      <c r="I563" s="9" t="s">
        <v>24</v>
      </c>
      <c r="J563" s="9">
        <v>50</v>
      </c>
      <c r="K563" s="18">
        <v>41155</v>
      </c>
      <c r="L563" s="28">
        <v>91679</v>
      </c>
      <c r="M563" s="19">
        <v>0.08</v>
      </c>
      <c r="N563" s="9" t="s">
        <v>19</v>
      </c>
      <c r="O563" s="9" t="s">
        <v>25</v>
      </c>
      <c r="P563" s="18" t="s">
        <v>21</v>
      </c>
      <c r="Q563" s="10"/>
    </row>
    <row r="564" spans="3:17" x14ac:dyDescent="0.25">
      <c r="C564" s="8" t="s">
        <v>1297</v>
      </c>
      <c r="D564" s="9" t="s">
        <v>1298</v>
      </c>
      <c r="E564" s="9" t="s">
        <v>40</v>
      </c>
      <c r="F564" s="9" t="s">
        <v>50</v>
      </c>
      <c r="G564" s="9" t="s">
        <v>36</v>
      </c>
      <c r="H564" s="9" t="s">
        <v>17</v>
      </c>
      <c r="I564" s="9" t="s">
        <v>18</v>
      </c>
      <c r="J564" s="9">
        <v>61</v>
      </c>
      <c r="K564" s="18">
        <v>44219</v>
      </c>
      <c r="L564" s="28">
        <v>91632</v>
      </c>
      <c r="M564" s="19">
        <v>0.26</v>
      </c>
      <c r="N564" s="9" t="s">
        <v>19</v>
      </c>
      <c r="O564" s="9" t="s">
        <v>63</v>
      </c>
      <c r="P564" s="18" t="s">
        <v>21</v>
      </c>
      <c r="Q564" s="10"/>
    </row>
    <row r="565" spans="3:17" x14ac:dyDescent="0.25">
      <c r="C565" s="8" t="s">
        <v>388</v>
      </c>
      <c r="D565" s="9" t="s">
        <v>1299</v>
      </c>
      <c r="E565" s="9" t="s">
        <v>40</v>
      </c>
      <c r="F565" s="9" t="s">
        <v>31</v>
      </c>
      <c r="G565" s="9" t="s">
        <v>32</v>
      </c>
      <c r="H565" s="9" t="s">
        <v>17</v>
      </c>
      <c r="I565" s="9" t="s">
        <v>51</v>
      </c>
      <c r="J565" s="9">
        <v>27</v>
      </c>
      <c r="K565" s="18">
        <v>43441</v>
      </c>
      <c r="L565" s="28">
        <v>91621</v>
      </c>
      <c r="M565" s="19">
        <v>0.17</v>
      </c>
      <c r="N565" s="9" t="s">
        <v>19</v>
      </c>
      <c r="O565" s="9" t="s">
        <v>25</v>
      </c>
      <c r="P565" s="18" t="s">
        <v>21</v>
      </c>
      <c r="Q565" s="10"/>
    </row>
    <row r="566" spans="3:17" x14ac:dyDescent="0.25">
      <c r="C566" s="8" t="s">
        <v>123</v>
      </c>
      <c r="D566" s="9" t="s">
        <v>1300</v>
      </c>
      <c r="E566" s="9" t="s">
        <v>61</v>
      </c>
      <c r="F566" s="9" t="s">
        <v>43</v>
      </c>
      <c r="G566" s="9" t="s">
        <v>44</v>
      </c>
      <c r="H566" s="9" t="s">
        <v>17</v>
      </c>
      <c r="I566" s="9" t="s">
        <v>24</v>
      </c>
      <c r="J566" s="9">
        <v>35</v>
      </c>
      <c r="K566" s="18">
        <v>41690</v>
      </c>
      <c r="L566" s="28">
        <v>91592</v>
      </c>
      <c r="M566" s="19">
        <v>0.14000000000000001</v>
      </c>
      <c r="N566" s="9" t="s">
        <v>19</v>
      </c>
      <c r="O566" s="9" t="s">
        <v>39</v>
      </c>
      <c r="P566" s="18" t="s">
        <v>21</v>
      </c>
      <c r="Q566" s="10"/>
    </row>
    <row r="567" spans="3:17" x14ac:dyDescent="0.25">
      <c r="C567" s="8" t="s">
        <v>1094</v>
      </c>
      <c r="D567" s="9" t="s">
        <v>1301</v>
      </c>
      <c r="E567" s="9" t="s">
        <v>68</v>
      </c>
      <c r="F567" s="9" t="s">
        <v>50</v>
      </c>
      <c r="G567" s="9" t="s">
        <v>32</v>
      </c>
      <c r="H567" s="9" t="s">
        <v>28</v>
      </c>
      <c r="I567" s="9" t="s">
        <v>24</v>
      </c>
      <c r="J567" s="9">
        <v>40</v>
      </c>
      <c r="K567" s="18">
        <v>42721</v>
      </c>
      <c r="L567" s="28">
        <v>91400</v>
      </c>
      <c r="M567" s="19">
        <v>0</v>
      </c>
      <c r="N567" s="9" t="s">
        <v>19</v>
      </c>
      <c r="O567" s="9" t="s">
        <v>45</v>
      </c>
      <c r="P567" s="18" t="s">
        <v>21</v>
      </c>
      <c r="Q567" s="10"/>
    </row>
    <row r="568" spans="3:17" x14ac:dyDescent="0.25">
      <c r="C568" s="8" t="s">
        <v>148</v>
      </c>
      <c r="D568" s="9" t="s">
        <v>1302</v>
      </c>
      <c r="E568" s="9" t="s">
        <v>77</v>
      </c>
      <c r="F568" s="9" t="s">
        <v>23</v>
      </c>
      <c r="G568" s="9" t="s">
        <v>32</v>
      </c>
      <c r="H568" s="9" t="s">
        <v>17</v>
      </c>
      <c r="I568" s="9" t="s">
        <v>18</v>
      </c>
      <c r="J568" s="9">
        <v>30</v>
      </c>
      <c r="K568" s="18">
        <v>42761</v>
      </c>
      <c r="L568" s="28">
        <v>91399</v>
      </c>
      <c r="M568" s="19">
        <v>0</v>
      </c>
      <c r="N568" s="9" t="s">
        <v>19</v>
      </c>
      <c r="O568" s="9" t="s">
        <v>39</v>
      </c>
      <c r="P568" s="18" t="s">
        <v>21</v>
      </c>
      <c r="Q568" s="10"/>
    </row>
    <row r="569" spans="3:17" x14ac:dyDescent="0.25">
      <c r="C569" s="8" t="s">
        <v>158</v>
      </c>
      <c r="D569" s="9" t="s">
        <v>1303</v>
      </c>
      <c r="E569" s="9" t="s">
        <v>129</v>
      </c>
      <c r="F569" s="9" t="s">
        <v>31</v>
      </c>
      <c r="G569" s="9" t="s">
        <v>36</v>
      </c>
      <c r="H569" s="9" t="s">
        <v>28</v>
      </c>
      <c r="I569" s="9" t="s">
        <v>24</v>
      </c>
      <c r="J569" s="9">
        <v>60</v>
      </c>
      <c r="K569" s="18">
        <v>33890</v>
      </c>
      <c r="L569" s="28">
        <v>91280</v>
      </c>
      <c r="M569" s="19">
        <v>0</v>
      </c>
      <c r="N569" s="9" t="s">
        <v>33</v>
      </c>
      <c r="O569" s="9" t="s">
        <v>80</v>
      </c>
      <c r="P569" s="18" t="s">
        <v>21</v>
      </c>
      <c r="Q569" s="10"/>
    </row>
    <row r="570" spans="3:17" x14ac:dyDescent="0.25">
      <c r="C570" s="8" t="s">
        <v>250</v>
      </c>
      <c r="D570" s="9" t="s">
        <v>1304</v>
      </c>
      <c r="E570" s="9" t="s">
        <v>64</v>
      </c>
      <c r="F570" s="9" t="s">
        <v>50</v>
      </c>
      <c r="G570" s="9" t="s">
        <v>44</v>
      </c>
      <c r="H570" s="9" t="s">
        <v>28</v>
      </c>
      <c r="I570" s="9" t="s">
        <v>24</v>
      </c>
      <c r="J570" s="9">
        <v>55</v>
      </c>
      <c r="K570" s="18">
        <v>44410</v>
      </c>
      <c r="L570" s="28">
        <v>91276</v>
      </c>
      <c r="M570" s="19">
        <v>0</v>
      </c>
      <c r="N570" s="9" t="s">
        <v>19</v>
      </c>
      <c r="O570" s="9" t="s">
        <v>45</v>
      </c>
      <c r="P570" s="18" t="s">
        <v>21</v>
      </c>
      <c r="Q570" s="10"/>
    </row>
    <row r="571" spans="3:17" x14ac:dyDescent="0.25">
      <c r="C571" s="8" t="s">
        <v>610</v>
      </c>
      <c r="D571" s="9" t="s">
        <v>1305</v>
      </c>
      <c r="E571" s="9" t="s">
        <v>42</v>
      </c>
      <c r="F571" s="9" t="s">
        <v>15</v>
      </c>
      <c r="G571" s="9" t="s">
        <v>44</v>
      </c>
      <c r="H571" s="9" t="s">
        <v>17</v>
      </c>
      <c r="I571" s="9" t="s">
        <v>24</v>
      </c>
      <c r="J571" s="9">
        <v>33</v>
      </c>
      <c r="K571" s="18">
        <v>42285</v>
      </c>
      <c r="L571" s="28">
        <v>91134</v>
      </c>
      <c r="M571" s="19">
        <v>0</v>
      </c>
      <c r="N571" s="9" t="s">
        <v>19</v>
      </c>
      <c r="O571" s="9" t="s">
        <v>45</v>
      </c>
      <c r="P571" s="18" t="s">
        <v>21</v>
      </c>
      <c r="Q571" s="10"/>
    </row>
    <row r="572" spans="3:17" x14ac:dyDescent="0.25">
      <c r="C572" s="8" t="s">
        <v>1306</v>
      </c>
      <c r="D572" s="9" t="s">
        <v>1307</v>
      </c>
      <c r="E572" s="9" t="s">
        <v>86</v>
      </c>
      <c r="F572" s="9" t="s">
        <v>31</v>
      </c>
      <c r="G572" s="9" t="s">
        <v>44</v>
      </c>
      <c r="H572" s="9" t="s">
        <v>28</v>
      </c>
      <c r="I572" s="9" t="s">
        <v>51</v>
      </c>
      <c r="J572" s="9">
        <v>62</v>
      </c>
      <c r="K572" s="18">
        <v>34616</v>
      </c>
      <c r="L572" s="28">
        <v>90901</v>
      </c>
      <c r="M572" s="19">
        <v>0</v>
      </c>
      <c r="N572" s="9" t="s">
        <v>19</v>
      </c>
      <c r="O572" s="9" t="s">
        <v>45</v>
      </c>
      <c r="P572" s="18" t="s">
        <v>21</v>
      </c>
      <c r="Q572" s="10"/>
    </row>
    <row r="573" spans="3:17" x14ac:dyDescent="0.25">
      <c r="C573" s="8" t="s">
        <v>1308</v>
      </c>
      <c r="D573" s="9" t="s">
        <v>1309</v>
      </c>
      <c r="E573" s="9" t="s">
        <v>58</v>
      </c>
      <c r="F573" s="9" t="s">
        <v>31</v>
      </c>
      <c r="G573" s="9" t="s">
        <v>16</v>
      </c>
      <c r="H573" s="9" t="s">
        <v>17</v>
      </c>
      <c r="I573" s="9" t="s">
        <v>24</v>
      </c>
      <c r="J573" s="9">
        <v>36</v>
      </c>
      <c r="K573" s="18">
        <v>43448</v>
      </c>
      <c r="L573" s="28">
        <v>90870</v>
      </c>
      <c r="M573" s="19">
        <v>0</v>
      </c>
      <c r="N573" s="9" t="s">
        <v>19</v>
      </c>
      <c r="O573" s="9" t="s">
        <v>29</v>
      </c>
      <c r="P573" s="18" t="s">
        <v>21</v>
      </c>
      <c r="Q573" s="10"/>
    </row>
    <row r="574" spans="3:17" x14ac:dyDescent="0.25">
      <c r="C574" s="8" t="s">
        <v>1310</v>
      </c>
      <c r="D574" s="9" t="s">
        <v>1311</v>
      </c>
      <c r="E574" s="9" t="s">
        <v>64</v>
      </c>
      <c r="F574" s="9" t="s">
        <v>43</v>
      </c>
      <c r="G574" s="9" t="s">
        <v>36</v>
      </c>
      <c r="H574" s="9" t="s">
        <v>28</v>
      </c>
      <c r="I574" s="9" t="s">
        <v>47</v>
      </c>
      <c r="J574" s="9">
        <v>35</v>
      </c>
      <c r="K574" s="18">
        <v>44015</v>
      </c>
      <c r="L574" s="28">
        <v>90855</v>
      </c>
      <c r="M574" s="19">
        <v>0</v>
      </c>
      <c r="N574" s="9" t="s">
        <v>19</v>
      </c>
      <c r="O574" s="9" t="s">
        <v>29</v>
      </c>
      <c r="P574" s="18" t="s">
        <v>21</v>
      </c>
      <c r="Q574" s="10"/>
    </row>
    <row r="575" spans="3:17" x14ac:dyDescent="0.25">
      <c r="C575" s="8" t="s">
        <v>1312</v>
      </c>
      <c r="D575" s="9" t="s">
        <v>1313</v>
      </c>
      <c r="E575" s="9" t="s">
        <v>14</v>
      </c>
      <c r="F575" s="9" t="s">
        <v>43</v>
      </c>
      <c r="G575" s="9" t="s">
        <v>32</v>
      </c>
      <c r="H575" s="9" t="s">
        <v>28</v>
      </c>
      <c r="I575" s="9" t="s">
        <v>24</v>
      </c>
      <c r="J575" s="9">
        <v>60</v>
      </c>
      <c r="K575" s="18">
        <v>39109</v>
      </c>
      <c r="L575" s="28">
        <v>90770</v>
      </c>
      <c r="M575" s="19">
        <v>0.37</v>
      </c>
      <c r="N575" s="9" t="s">
        <v>19</v>
      </c>
      <c r="O575" s="9" t="s">
        <v>45</v>
      </c>
      <c r="P575" s="18" t="s">
        <v>21</v>
      </c>
      <c r="Q575" s="10"/>
    </row>
    <row r="576" spans="3:17" x14ac:dyDescent="0.25">
      <c r="C576" s="8" t="s">
        <v>1314</v>
      </c>
      <c r="D576" s="9" t="s">
        <v>1315</v>
      </c>
      <c r="E576" s="9" t="s">
        <v>61</v>
      </c>
      <c r="F576" s="9" t="s">
        <v>23</v>
      </c>
      <c r="G576" s="9" t="s">
        <v>44</v>
      </c>
      <c r="H576" s="9" t="s">
        <v>17</v>
      </c>
      <c r="I576" s="9" t="s">
        <v>51</v>
      </c>
      <c r="J576" s="9">
        <v>45</v>
      </c>
      <c r="K576" s="18">
        <v>40685</v>
      </c>
      <c r="L576" s="28">
        <v>90678</v>
      </c>
      <c r="M576" s="19">
        <v>0.14000000000000001</v>
      </c>
      <c r="N576" s="9" t="s">
        <v>19</v>
      </c>
      <c r="O576" s="9" t="s">
        <v>63</v>
      </c>
      <c r="P576" s="18" t="s">
        <v>21</v>
      </c>
      <c r="Q576" s="10"/>
    </row>
    <row r="577" spans="3:17" x14ac:dyDescent="0.25">
      <c r="C577" s="8" t="s">
        <v>254</v>
      </c>
      <c r="D577" s="9" t="s">
        <v>1316</v>
      </c>
      <c r="E577" s="9" t="s">
        <v>61</v>
      </c>
      <c r="F577" s="9" t="s">
        <v>65</v>
      </c>
      <c r="G577" s="9" t="s">
        <v>44</v>
      </c>
      <c r="H577" s="9" t="s">
        <v>17</v>
      </c>
      <c r="I577" s="9" t="s">
        <v>18</v>
      </c>
      <c r="J577" s="9">
        <v>48</v>
      </c>
      <c r="K577" s="18">
        <v>40389</v>
      </c>
      <c r="L577" s="28">
        <v>90535</v>
      </c>
      <c r="M577" s="19">
        <v>0.12</v>
      </c>
      <c r="N577" s="9" t="s">
        <v>19</v>
      </c>
      <c r="O577" s="9" t="s">
        <v>39</v>
      </c>
      <c r="P577" s="18" t="s">
        <v>21</v>
      </c>
      <c r="Q577" s="10"/>
    </row>
    <row r="578" spans="3:17" x14ac:dyDescent="0.25">
      <c r="C578" s="8" t="s">
        <v>1085</v>
      </c>
      <c r="D578" s="9" t="s">
        <v>1317</v>
      </c>
      <c r="E578" s="9" t="s">
        <v>40</v>
      </c>
      <c r="F578" s="9" t="s">
        <v>43</v>
      </c>
      <c r="G578" s="9" t="s">
        <v>32</v>
      </c>
      <c r="H578" s="9" t="s">
        <v>17</v>
      </c>
      <c r="I578" s="9" t="s">
        <v>24</v>
      </c>
      <c r="J578" s="9">
        <v>36</v>
      </c>
      <c r="K578" s="18">
        <v>40434</v>
      </c>
      <c r="L578" s="28">
        <v>90333</v>
      </c>
      <c r="M578" s="19">
        <v>0.28000000000000003</v>
      </c>
      <c r="N578" s="9" t="s">
        <v>33</v>
      </c>
      <c r="O578" s="9" t="s">
        <v>80</v>
      </c>
      <c r="P578" s="18" t="s">
        <v>21</v>
      </c>
      <c r="Q578" s="10"/>
    </row>
    <row r="579" spans="3:17" x14ac:dyDescent="0.25">
      <c r="C579" s="8" t="s">
        <v>1318</v>
      </c>
      <c r="D579" s="9" t="s">
        <v>1319</v>
      </c>
      <c r="E579" s="9" t="s">
        <v>61</v>
      </c>
      <c r="F579" s="9" t="s">
        <v>15</v>
      </c>
      <c r="G579" s="9" t="s">
        <v>44</v>
      </c>
      <c r="H579" s="9" t="s">
        <v>28</v>
      </c>
      <c r="I579" s="9" t="s">
        <v>51</v>
      </c>
      <c r="J579" s="9">
        <v>44</v>
      </c>
      <c r="K579" s="18">
        <v>43685</v>
      </c>
      <c r="L579" s="28">
        <v>90304</v>
      </c>
      <c r="M579" s="19">
        <v>0.15</v>
      </c>
      <c r="N579" s="9" t="s">
        <v>19</v>
      </c>
      <c r="O579" s="9" t="s">
        <v>25</v>
      </c>
      <c r="P579" s="18">
        <v>44699</v>
      </c>
      <c r="Q579" s="10"/>
    </row>
    <row r="580" spans="3:17" x14ac:dyDescent="0.25">
      <c r="C580" s="8" t="s">
        <v>1320</v>
      </c>
      <c r="D580" s="9" t="s">
        <v>237</v>
      </c>
      <c r="E580" s="9" t="s">
        <v>62</v>
      </c>
      <c r="F580" s="9" t="s">
        <v>43</v>
      </c>
      <c r="G580" s="9" t="s">
        <v>36</v>
      </c>
      <c r="H580" s="9" t="s">
        <v>17</v>
      </c>
      <c r="I580" s="9" t="s">
        <v>24</v>
      </c>
      <c r="J580" s="9">
        <v>64</v>
      </c>
      <c r="K580" s="18">
        <v>43729</v>
      </c>
      <c r="L580" s="28">
        <v>90258</v>
      </c>
      <c r="M580" s="19">
        <v>0.06</v>
      </c>
      <c r="N580" s="9" t="s">
        <v>33</v>
      </c>
      <c r="O580" s="9" t="s">
        <v>74</v>
      </c>
      <c r="P580" s="18" t="s">
        <v>21</v>
      </c>
      <c r="Q580" s="10"/>
    </row>
    <row r="581" spans="3:17" x14ac:dyDescent="0.25">
      <c r="C581" s="8" t="s">
        <v>1321</v>
      </c>
      <c r="D581" s="9" t="s">
        <v>1322</v>
      </c>
      <c r="E581" s="9" t="s">
        <v>40</v>
      </c>
      <c r="F581" s="9" t="s">
        <v>31</v>
      </c>
      <c r="G581" s="9" t="s">
        <v>44</v>
      </c>
      <c r="H581" s="9" t="s">
        <v>17</v>
      </c>
      <c r="I581" s="9" t="s">
        <v>24</v>
      </c>
      <c r="J581" s="9">
        <v>46</v>
      </c>
      <c r="K581" s="18">
        <v>44125</v>
      </c>
      <c r="L581" s="28">
        <v>90212</v>
      </c>
      <c r="M581" s="19">
        <v>0.16</v>
      </c>
      <c r="N581" s="9" t="s">
        <v>33</v>
      </c>
      <c r="O581" s="9" t="s">
        <v>34</v>
      </c>
      <c r="P581" s="18" t="s">
        <v>21</v>
      </c>
      <c r="Q581" s="10"/>
    </row>
    <row r="582" spans="3:17" x14ac:dyDescent="0.25">
      <c r="C582" s="8" t="s">
        <v>1323</v>
      </c>
      <c r="D582" s="9" t="s">
        <v>1324</v>
      </c>
      <c r="E582" s="9" t="s">
        <v>94</v>
      </c>
      <c r="F582" s="9" t="s">
        <v>50</v>
      </c>
      <c r="G582" s="9" t="s">
        <v>36</v>
      </c>
      <c r="H582" s="9" t="s">
        <v>17</v>
      </c>
      <c r="I582" s="9" t="s">
        <v>24</v>
      </c>
      <c r="J582" s="9">
        <v>62</v>
      </c>
      <c r="K582" s="18">
        <v>38977</v>
      </c>
      <c r="L582" s="28">
        <v>90040</v>
      </c>
      <c r="M582" s="19">
        <v>0</v>
      </c>
      <c r="N582" s="9" t="s">
        <v>33</v>
      </c>
      <c r="O582" s="9" t="s">
        <v>80</v>
      </c>
      <c r="P582" s="18" t="s">
        <v>21</v>
      </c>
      <c r="Q582" s="10"/>
    </row>
    <row r="583" spans="3:17" x14ac:dyDescent="0.25">
      <c r="C583" s="8" t="s">
        <v>1325</v>
      </c>
      <c r="D583" s="9" t="s">
        <v>1326</v>
      </c>
      <c r="E583" s="9" t="s">
        <v>64</v>
      </c>
      <c r="F583" s="9" t="s">
        <v>43</v>
      </c>
      <c r="G583" s="9" t="s">
        <v>16</v>
      </c>
      <c r="H583" s="9" t="s">
        <v>28</v>
      </c>
      <c r="I583" s="9" t="s">
        <v>51</v>
      </c>
      <c r="J583" s="9">
        <v>61</v>
      </c>
      <c r="K583" s="18">
        <v>39568</v>
      </c>
      <c r="L583" s="28">
        <v>89984</v>
      </c>
      <c r="M583" s="19">
        <v>0</v>
      </c>
      <c r="N583" s="9" t="s">
        <v>52</v>
      </c>
      <c r="O583" s="9" t="s">
        <v>66</v>
      </c>
      <c r="P583" s="18" t="s">
        <v>21</v>
      </c>
      <c r="Q583" s="10"/>
    </row>
    <row r="584" spans="3:17" x14ac:dyDescent="0.25">
      <c r="C584" s="8" t="s">
        <v>268</v>
      </c>
      <c r="D584" s="9" t="s">
        <v>1327</v>
      </c>
      <c r="E584" s="9" t="s">
        <v>64</v>
      </c>
      <c r="F584" s="9" t="s">
        <v>43</v>
      </c>
      <c r="G584" s="9" t="s">
        <v>16</v>
      </c>
      <c r="H584" s="9" t="s">
        <v>28</v>
      </c>
      <c r="I584" s="9" t="s">
        <v>24</v>
      </c>
      <c r="J584" s="9">
        <v>65</v>
      </c>
      <c r="K584" s="18">
        <v>37181</v>
      </c>
      <c r="L584" s="28">
        <v>89841</v>
      </c>
      <c r="M584" s="19">
        <v>0</v>
      </c>
      <c r="N584" s="9" t="s">
        <v>33</v>
      </c>
      <c r="O584" s="9" t="s">
        <v>80</v>
      </c>
      <c r="P584" s="18" t="s">
        <v>21</v>
      </c>
      <c r="Q584" s="10"/>
    </row>
    <row r="585" spans="3:17" x14ac:dyDescent="0.25">
      <c r="C585" s="8" t="s">
        <v>1328</v>
      </c>
      <c r="D585" s="9" t="s">
        <v>133</v>
      </c>
      <c r="E585" s="9" t="s">
        <v>30</v>
      </c>
      <c r="F585" s="9" t="s">
        <v>31</v>
      </c>
      <c r="G585" s="9" t="s">
        <v>44</v>
      </c>
      <c r="H585" s="9" t="s">
        <v>28</v>
      </c>
      <c r="I585" s="9" t="s">
        <v>51</v>
      </c>
      <c r="J585" s="9">
        <v>54</v>
      </c>
      <c r="K585" s="18">
        <v>41028</v>
      </c>
      <c r="L585" s="28">
        <v>89769</v>
      </c>
      <c r="M585" s="19">
        <v>0</v>
      </c>
      <c r="N585" s="9" t="s">
        <v>52</v>
      </c>
      <c r="O585" s="9" t="s">
        <v>53</v>
      </c>
      <c r="P585" s="18" t="s">
        <v>21</v>
      </c>
      <c r="Q585" s="10"/>
    </row>
    <row r="586" spans="3:17" x14ac:dyDescent="0.25">
      <c r="C586" s="8" t="s">
        <v>1329</v>
      </c>
      <c r="D586" s="9" t="s">
        <v>1330</v>
      </c>
      <c r="E586" s="9" t="s">
        <v>97</v>
      </c>
      <c r="F586" s="9" t="s">
        <v>31</v>
      </c>
      <c r="G586" s="9" t="s">
        <v>44</v>
      </c>
      <c r="H586" s="9" t="s">
        <v>28</v>
      </c>
      <c r="I586" s="9" t="s">
        <v>24</v>
      </c>
      <c r="J586" s="9">
        <v>46</v>
      </c>
      <c r="K586" s="18">
        <v>40836</v>
      </c>
      <c r="L586" s="28">
        <v>89695</v>
      </c>
      <c r="M586" s="19">
        <v>0.14000000000000001</v>
      </c>
      <c r="N586" s="9" t="s">
        <v>33</v>
      </c>
      <c r="O586" s="9" t="s">
        <v>34</v>
      </c>
      <c r="P586" s="18" t="s">
        <v>21</v>
      </c>
      <c r="Q586" s="10"/>
    </row>
    <row r="587" spans="3:17" x14ac:dyDescent="0.25">
      <c r="C587" s="8" t="s">
        <v>1331</v>
      </c>
      <c r="D587" s="9" t="s">
        <v>1332</v>
      </c>
      <c r="E587" s="9" t="s">
        <v>56</v>
      </c>
      <c r="F587" s="9" t="s">
        <v>27</v>
      </c>
      <c r="G587" s="9" t="s">
        <v>32</v>
      </c>
      <c r="H587" s="9" t="s">
        <v>28</v>
      </c>
      <c r="I587" s="9" t="s">
        <v>51</v>
      </c>
      <c r="J587" s="9">
        <v>36</v>
      </c>
      <c r="K587" s="18">
        <v>44192</v>
      </c>
      <c r="L587" s="28">
        <v>89659</v>
      </c>
      <c r="M587" s="19">
        <v>7.0000000000000007E-2</v>
      </c>
      <c r="N587" s="9" t="s">
        <v>52</v>
      </c>
      <c r="O587" s="9" t="s">
        <v>81</v>
      </c>
      <c r="P587" s="18" t="s">
        <v>21</v>
      </c>
      <c r="Q587" s="10"/>
    </row>
    <row r="588" spans="3:17" x14ac:dyDescent="0.25">
      <c r="C588" s="8" t="s">
        <v>1333</v>
      </c>
      <c r="D588" s="9" t="s">
        <v>1334</v>
      </c>
      <c r="E588" s="9" t="s">
        <v>62</v>
      </c>
      <c r="F588" s="9" t="s">
        <v>27</v>
      </c>
      <c r="G588" s="9" t="s">
        <v>32</v>
      </c>
      <c r="H588" s="9" t="s">
        <v>28</v>
      </c>
      <c r="I588" s="9" t="s">
        <v>24</v>
      </c>
      <c r="J588" s="9">
        <v>60</v>
      </c>
      <c r="K588" s="18">
        <v>36554</v>
      </c>
      <c r="L588" s="28">
        <v>89523</v>
      </c>
      <c r="M588" s="19">
        <v>7.0000000000000007E-2</v>
      </c>
      <c r="N588" s="9" t="s">
        <v>33</v>
      </c>
      <c r="O588" s="9" t="s">
        <v>34</v>
      </c>
      <c r="P588" s="18" t="s">
        <v>21</v>
      </c>
      <c r="Q588" s="10"/>
    </row>
    <row r="589" spans="3:17" x14ac:dyDescent="0.25">
      <c r="C589" s="8" t="s">
        <v>353</v>
      </c>
      <c r="D589" s="9" t="s">
        <v>1335</v>
      </c>
      <c r="E589" s="9" t="s">
        <v>69</v>
      </c>
      <c r="F589" s="9" t="s">
        <v>31</v>
      </c>
      <c r="G589" s="9" t="s">
        <v>16</v>
      </c>
      <c r="H589" s="9" t="s">
        <v>17</v>
      </c>
      <c r="I589" s="9" t="s">
        <v>24</v>
      </c>
      <c r="J589" s="9">
        <v>30</v>
      </c>
      <c r="K589" s="18">
        <v>42322</v>
      </c>
      <c r="L589" s="28">
        <v>89458</v>
      </c>
      <c r="M589" s="19">
        <v>0</v>
      </c>
      <c r="N589" s="9" t="s">
        <v>19</v>
      </c>
      <c r="O589" s="9" t="s">
        <v>29</v>
      </c>
      <c r="P589" s="18" t="s">
        <v>21</v>
      </c>
      <c r="Q589" s="10"/>
    </row>
    <row r="590" spans="3:17" x14ac:dyDescent="0.25">
      <c r="C590" s="8" t="s">
        <v>1336</v>
      </c>
      <c r="D590" s="9" t="s">
        <v>1337</v>
      </c>
      <c r="E590" s="9" t="s">
        <v>64</v>
      </c>
      <c r="F590" s="9" t="s">
        <v>50</v>
      </c>
      <c r="G590" s="9" t="s">
        <v>32</v>
      </c>
      <c r="H590" s="9" t="s">
        <v>17</v>
      </c>
      <c r="I590" s="9" t="s">
        <v>51</v>
      </c>
      <c r="J590" s="9">
        <v>34</v>
      </c>
      <c r="K590" s="18">
        <v>41066</v>
      </c>
      <c r="L590" s="28">
        <v>89419</v>
      </c>
      <c r="M590" s="19">
        <v>0</v>
      </c>
      <c r="N590" s="9" t="s">
        <v>52</v>
      </c>
      <c r="O590" s="9" t="s">
        <v>81</v>
      </c>
      <c r="P590" s="18" t="s">
        <v>21</v>
      </c>
      <c r="Q590" s="10"/>
    </row>
    <row r="591" spans="3:17" x14ac:dyDescent="0.25">
      <c r="C591" s="8" t="s">
        <v>1338</v>
      </c>
      <c r="D591" s="9" t="s">
        <v>1339</v>
      </c>
      <c r="E591" s="9" t="s">
        <v>82</v>
      </c>
      <c r="F591" s="9" t="s">
        <v>27</v>
      </c>
      <c r="G591" s="9" t="s">
        <v>36</v>
      </c>
      <c r="H591" s="9" t="s">
        <v>28</v>
      </c>
      <c r="I591" s="9" t="s">
        <v>18</v>
      </c>
      <c r="J591" s="9">
        <v>55</v>
      </c>
      <c r="K591" s="18">
        <v>41565</v>
      </c>
      <c r="L591" s="28">
        <v>89390</v>
      </c>
      <c r="M591" s="19">
        <v>0</v>
      </c>
      <c r="N591" s="9" t="s">
        <v>19</v>
      </c>
      <c r="O591" s="9" t="s">
        <v>45</v>
      </c>
      <c r="P591" s="18" t="s">
        <v>21</v>
      </c>
      <c r="Q591" s="10"/>
    </row>
    <row r="592" spans="3:17" x14ac:dyDescent="0.25">
      <c r="C592" s="8" t="s">
        <v>1340</v>
      </c>
      <c r="D592" s="9" t="s">
        <v>1341</v>
      </c>
      <c r="E592" s="9" t="s">
        <v>30</v>
      </c>
      <c r="F592" s="9" t="s">
        <v>31</v>
      </c>
      <c r="G592" s="9" t="s">
        <v>16</v>
      </c>
      <c r="H592" s="9" t="s">
        <v>28</v>
      </c>
      <c r="I592" s="9" t="s">
        <v>24</v>
      </c>
      <c r="J592" s="9">
        <v>59</v>
      </c>
      <c r="K592" s="18">
        <v>40170</v>
      </c>
      <c r="L592" s="28">
        <v>88895</v>
      </c>
      <c r="M592" s="19">
        <v>0</v>
      </c>
      <c r="N592" s="9" t="s">
        <v>19</v>
      </c>
      <c r="O592" s="9" t="s">
        <v>45</v>
      </c>
      <c r="P592" s="18" t="s">
        <v>21</v>
      </c>
      <c r="Q592" s="10"/>
    </row>
    <row r="593" spans="3:17" x14ac:dyDescent="0.25">
      <c r="C593" s="8" t="s">
        <v>1342</v>
      </c>
      <c r="D593" s="9" t="s">
        <v>1343</v>
      </c>
      <c r="E593" s="9" t="s">
        <v>40</v>
      </c>
      <c r="F593" s="9" t="s">
        <v>27</v>
      </c>
      <c r="G593" s="9" t="s">
        <v>36</v>
      </c>
      <c r="H593" s="9" t="s">
        <v>17</v>
      </c>
      <c r="I593" s="9" t="s">
        <v>51</v>
      </c>
      <c r="J593" s="9">
        <v>28</v>
      </c>
      <c r="K593" s="18">
        <v>44221</v>
      </c>
      <c r="L593" s="28">
        <v>88777</v>
      </c>
      <c r="M593" s="19">
        <v>0.23</v>
      </c>
      <c r="N593" s="9" t="s">
        <v>19</v>
      </c>
      <c r="O593" s="9" t="s">
        <v>45</v>
      </c>
      <c r="P593" s="18">
        <v>44334</v>
      </c>
      <c r="Q593" s="10"/>
    </row>
    <row r="594" spans="3:17" x14ac:dyDescent="0.25">
      <c r="C594" s="8" t="s">
        <v>1344</v>
      </c>
      <c r="D594" s="9" t="s">
        <v>1345</v>
      </c>
      <c r="E594" s="9" t="s">
        <v>14</v>
      </c>
      <c r="F594" s="9" t="s">
        <v>15</v>
      </c>
      <c r="G594" s="9" t="s">
        <v>32</v>
      </c>
      <c r="H594" s="9" t="s">
        <v>17</v>
      </c>
      <c r="I594" s="9" t="s">
        <v>18</v>
      </c>
      <c r="J594" s="9">
        <v>36</v>
      </c>
      <c r="K594" s="18">
        <v>41650</v>
      </c>
      <c r="L594" s="28">
        <v>88758</v>
      </c>
      <c r="M594" s="19">
        <v>0.39</v>
      </c>
      <c r="N594" s="9" t="s">
        <v>19</v>
      </c>
      <c r="O594" s="9" t="s">
        <v>20</v>
      </c>
      <c r="P594" s="18" t="s">
        <v>21</v>
      </c>
      <c r="Q594" s="10"/>
    </row>
    <row r="595" spans="3:17" x14ac:dyDescent="0.25">
      <c r="C595" s="8" t="s">
        <v>1346</v>
      </c>
      <c r="D595" s="9" t="s">
        <v>1347</v>
      </c>
      <c r="E595" s="9" t="s">
        <v>61</v>
      </c>
      <c r="F595" s="9" t="s">
        <v>23</v>
      </c>
      <c r="G595" s="9" t="s">
        <v>32</v>
      </c>
      <c r="H595" s="9" t="s">
        <v>17</v>
      </c>
      <c r="I595" s="9" t="s">
        <v>51</v>
      </c>
      <c r="J595" s="9">
        <v>29</v>
      </c>
      <c r="K595" s="18">
        <v>44025</v>
      </c>
      <c r="L595" s="28">
        <v>88730</v>
      </c>
      <c r="M595" s="19">
        <v>0.11</v>
      </c>
      <c r="N595" s="9" t="s">
        <v>52</v>
      </c>
      <c r="O595" s="9" t="s">
        <v>81</v>
      </c>
      <c r="P595" s="18" t="s">
        <v>21</v>
      </c>
      <c r="Q595" s="10"/>
    </row>
    <row r="596" spans="3:17" x14ac:dyDescent="0.25">
      <c r="C596" s="8" t="s">
        <v>1348</v>
      </c>
      <c r="D596" s="9" t="s">
        <v>1349</v>
      </c>
      <c r="E596" s="9" t="s">
        <v>40</v>
      </c>
      <c r="F596" s="9" t="s">
        <v>15</v>
      </c>
      <c r="G596" s="9" t="s">
        <v>44</v>
      </c>
      <c r="H596" s="9" t="s">
        <v>17</v>
      </c>
      <c r="I596" s="9" t="s">
        <v>24</v>
      </c>
      <c r="J596" s="9">
        <v>34</v>
      </c>
      <c r="K596" s="18">
        <v>44032</v>
      </c>
      <c r="L596" s="28">
        <v>88663</v>
      </c>
      <c r="M596" s="19">
        <v>0.18</v>
      </c>
      <c r="N596" s="9" t="s">
        <v>19</v>
      </c>
      <c r="O596" s="9" t="s">
        <v>63</v>
      </c>
      <c r="P596" s="18" t="s">
        <v>21</v>
      </c>
      <c r="Q596" s="10"/>
    </row>
    <row r="597" spans="3:17" x14ac:dyDescent="0.25">
      <c r="C597" s="8" t="s">
        <v>1350</v>
      </c>
      <c r="D597" s="9" t="s">
        <v>1351</v>
      </c>
      <c r="E597" s="9" t="s">
        <v>14</v>
      </c>
      <c r="F597" s="9" t="s">
        <v>27</v>
      </c>
      <c r="G597" s="9" t="s">
        <v>36</v>
      </c>
      <c r="H597" s="9" t="s">
        <v>28</v>
      </c>
      <c r="I597" s="9" t="s">
        <v>24</v>
      </c>
      <c r="J597" s="9">
        <v>37</v>
      </c>
      <c r="K597" s="18">
        <v>40719</v>
      </c>
      <c r="L597" s="28">
        <v>88478</v>
      </c>
      <c r="M597" s="19">
        <v>0.31</v>
      </c>
      <c r="N597" s="9" t="s">
        <v>19</v>
      </c>
      <c r="O597" s="9" t="s">
        <v>29</v>
      </c>
      <c r="P597" s="18" t="s">
        <v>21</v>
      </c>
      <c r="Q597" s="10"/>
    </row>
    <row r="598" spans="3:17" x14ac:dyDescent="0.25">
      <c r="C598" s="8" t="s">
        <v>1352</v>
      </c>
      <c r="D598" s="9" t="s">
        <v>1353</v>
      </c>
      <c r="E598" s="9" t="s">
        <v>22</v>
      </c>
      <c r="F598" s="9" t="s">
        <v>23</v>
      </c>
      <c r="G598" s="9" t="s">
        <v>36</v>
      </c>
      <c r="H598" s="9" t="s">
        <v>17</v>
      </c>
      <c r="I598" s="9" t="s">
        <v>24</v>
      </c>
      <c r="J598" s="9">
        <v>44</v>
      </c>
      <c r="K598" s="18">
        <v>39841</v>
      </c>
      <c r="L598" s="28">
        <v>88343</v>
      </c>
      <c r="M598" s="19">
        <v>0</v>
      </c>
      <c r="N598" s="9" t="s">
        <v>19</v>
      </c>
      <c r="O598" s="9" t="s">
        <v>63</v>
      </c>
      <c r="P598" s="18" t="s">
        <v>21</v>
      </c>
      <c r="Q598" s="10"/>
    </row>
    <row r="599" spans="3:17" x14ac:dyDescent="0.25">
      <c r="C599" s="8" t="s">
        <v>1354</v>
      </c>
      <c r="D599" s="9" t="s">
        <v>1355</v>
      </c>
      <c r="E599" s="9" t="s">
        <v>38</v>
      </c>
      <c r="F599" s="9" t="s">
        <v>27</v>
      </c>
      <c r="G599" s="9" t="s">
        <v>32</v>
      </c>
      <c r="H599" s="9" t="s">
        <v>28</v>
      </c>
      <c r="I599" s="9" t="s">
        <v>24</v>
      </c>
      <c r="J599" s="9">
        <v>45</v>
      </c>
      <c r="K599" s="18">
        <v>36587</v>
      </c>
      <c r="L599" s="28">
        <v>88272</v>
      </c>
      <c r="M599" s="19">
        <v>0</v>
      </c>
      <c r="N599" s="9" t="s">
        <v>19</v>
      </c>
      <c r="O599" s="9" t="s">
        <v>63</v>
      </c>
      <c r="P599" s="18" t="s">
        <v>21</v>
      </c>
      <c r="Q599" s="10"/>
    </row>
    <row r="600" spans="3:17" x14ac:dyDescent="0.25">
      <c r="C600" s="8" t="s">
        <v>1356</v>
      </c>
      <c r="D600" s="9" t="s">
        <v>1357</v>
      </c>
      <c r="E600" s="9" t="s">
        <v>61</v>
      </c>
      <c r="F600" s="9" t="s">
        <v>23</v>
      </c>
      <c r="G600" s="9" t="s">
        <v>16</v>
      </c>
      <c r="H600" s="9" t="s">
        <v>17</v>
      </c>
      <c r="I600" s="9" t="s">
        <v>24</v>
      </c>
      <c r="J600" s="9">
        <v>52</v>
      </c>
      <c r="K600" s="18">
        <v>42983</v>
      </c>
      <c r="L600" s="28">
        <v>88213</v>
      </c>
      <c r="M600" s="19">
        <v>0.13</v>
      </c>
      <c r="N600" s="9" t="s">
        <v>19</v>
      </c>
      <c r="O600" s="9" t="s">
        <v>25</v>
      </c>
      <c r="P600" s="18" t="s">
        <v>21</v>
      </c>
      <c r="Q600" s="10"/>
    </row>
    <row r="601" spans="3:17" x14ac:dyDescent="0.25">
      <c r="C601" s="8" t="s">
        <v>186</v>
      </c>
      <c r="D601" s="9" t="s">
        <v>1358</v>
      </c>
      <c r="E601" s="9" t="s">
        <v>68</v>
      </c>
      <c r="F601" s="9" t="s">
        <v>65</v>
      </c>
      <c r="G601" s="9" t="s">
        <v>36</v>
      </c>
      <c r="H601" s="9" t="s">
        <v>17</v>
      </c>
      <c r="I601" s="9" t="s">
        <v>24</v>
      </c>
      <c r="J601" s="9">
        <v>40</v>
      </c>
      <c r="K601" s="18">
        <v>43440</v>
      </c>
      <c r="L601" s="28">
        <v>88182</v>
      </c>
      <c r="M601" s="19">
        <v>0</v>
      </c>
      <c r="N601" s="9" t="s">
        <v>19</v>
      </c>
      <c r="O601" s="9" t="s">
        <v>29</v>
      </c>
      <c r="P601" s="18" t="s">
        <v>21</v>
      </c>
      <c r="Q601" s="10"/>
    </row>
    <row r="602" spans="3:17" x14ac:dyDescent="0.25">
      <c r="C602" s="8" t="s">
        <v>1359</v>
      </c>
      <c r="D602" s="9" t="s">
        <v>1360</v>
      </c>
      <c r="E602" s="9" t="s">
        <v>62</v>
      </c>
      <c r="F602" s="9" t="s">
        <v>23</v>
      </c>
      <c r="G602" s="9" t="s">
        <v>44</v>
      </c>
      <c r="H602" s="9" t="s">
        <v>17</v>
      </c>
      <c r="I602" s="9" t="s">
        <v>51</v>
      </c>
      <c r="J602" s="9">
        <v>55</v>
      </c>
      <c r="K602" s="18">
        <v>40233</v>
      </c>
      <c r="L602" s="28">
        <v>88072</v>
      </c>
      <c r="M602" s="19">
        <v>0.05</v>
      </c>
      <c r="N602" s="9" t="s">
        <v>19</v>
      </c>
      <c r="O602" s="9" t="s">
        <v>45</v>
      </c>
      <c r="P602" s="18" t="s">
        <v>21</v>
      </c>
      <c r="Q602" s="10"/>
    </row>
    <row r="603" spans="3:17" x14ac:dyDescent="0.25">
      <c r="C603" s="8" t="s">
        <v>1361</v>
      </c>
      <c r="D603" s="9" t="s">
        <v>1362</v>
      </c>
      <c r="E603" s="9" t="s">
        <v>40</v>
      </c>
      <c r="F603" s="9" t="s">
        <v>43</v>
      </c>
      <c r="G603" s="9" t="s">
        <v>16</v>
      </c>
      <c r="H603" s="9" t="s">
        <v>28</v>
      </c>
      <c r="I603" s="9" t="s">
        <v>24</v>
      </c>
      <c r="J603" s="9">
        <v>29</v>
      </c>
      <c r="K603" s="18">
        <v>44454</v>
      </c>
      <c r="L603" s="28">
        <v>88045</v>
      </c>
      <c r="M603" s="19">
        <v>0.21</v>
      </c>
      <c r="N603" s="9" t="s">
        <v>19</v>
      </c>
      <c r="O603" s="9" t="s">
        <v>20</v>
      </c>
      <c r="P603" s="18">
        <v>44661</v>
      </c>
      <c r="Q603" s="10"/>
    </row>
    <row r="604" spans="3:17" x14ac:dyDescent="0.25">
      <c r="C604" s="8" t="s">
        <v>1363</v>
      </c>
      <c r="D604" s="9" t="s">
        <v>1364</v>
      </c>
      <c r="E604" s="9" t="s">
        <v>77</v>
      </c>
      <c r="F604" s="9" t="s">
        <v>23</v>
      </c>
      <c r="G604" s="9" t="s">
        <v>16</v>
      </c>
      <c r="H604" s="9" t="s">
        <v>28</v>
      </c>
      <c r="I604" s="9" t="s">
        <v>51</v>
      </c>
      <c r="J604" s="9">
        <v>32</v>
      </c>
      <c r="K604" s="18">
        <v>44295</v>
      </c>
      <c r="L604" s="28">
        <v>87851</v>
      </c>
      <c r="M604" s="19">
        <v>0</v>
      </c>
      <c r="N604" s="9" t="s">
        <v>52</v>
      </c>
      <c r="O604" s="9" t="s">
        <v>66</v>
      </c>
      <c r="P604" s="18" t="s">
        <v>21</v>
      </c>
      <c r="Q604" s="10"/>
    </row>
    <row r="605" spans="3:17" x14ac:dyDescent="0.25">
      <c r="C605" s="8" t="s">
        <v>1365</v>
      </c>
      <c r="D605" s="9" t="s">
        <v>1366</v>
      </c>
      <c r="E605" s="9" t="s">
        <v>62</v>
      </c>
      <c r="F605" s="9" t="s">
        <v>43</v>
      </c>
      <c r="G605" s="9" t="s">
        <v>32</v>
      </c>
      <c r="H605" s="9" t="s">
        <v>28</v>
      </c>
      <c r="I605" s="9" t="s">
        <v>18</v>
      </c>
      <c r="J605" s="9">
        <v>51</v>
      </c>
      <c r="K605" s="18">
        <v>35456</v>
      </c>
      <c r="L605" s="28">
        <v>87806</v>
      </c>
      <c r="M605" s="19">
        <v>7.0000000000000007E-2</v>
      </c>
      <c r="N605" s="9" t="s">
        <v>19</v>
      </c>
      <c r="O605" s="9" t="s">
        <v>39</v>
      </c>
      <c r="P605" s="18" t="s">
        <v>21</v>
      </c>
      <c r="Q605" s="10"/>
    </row>
    <row r="606" spans="3:17" x14ac:dyDescent="0.25">
      <c r="C606" s="8" t="s">
        <v>1367</v>
      </c>
      <c r="D606" s="9" t="s">
        <v>225</v>
      </c>
      <c r="E606" s="9" t="s">
        <v>83</v>
      </c>
      <c r="F606" s="9" t="s">
        <v>23</v>
      </c>
      <c r="G606" s="9" t="s">
        <v>44</v>
      </c>
      <c r="H606" s="9" t="s">
        <v>28</v>
      </c>
      <c r="I606" s="9" t="s">
        <v>18</v>
      </c>
      <c r="J606" s="9">
        <v>28</v>
      </c>
      <c r="K606" s="18">
        <v>44374</v>
      </c>
      <c r="L606" s="28">
        <v>87770</v>
      </c>
      <c r="M606" s="19">
        <v>0</v>
      </c>
      <c r="N606" s="9" t="s">
        <v>19</v>
      </c>
      <c r="O606" s="9" t="s">
        <v>20</v>
      </c>
      <c r="P606" s="18" t="s">
        <v>21</v>
      </c>
      <c r="Q606" s="10"/>
    </row>
    <row r="607" spans="3:17" x14ac:dyDescent="0.25">
      <c r="C607" s="8" t="s">
        <v>1368</v>
      </c>
      <c r="D607" s="9" t="s">
        <v>1369</v>
      </c>
      <c r="E607" s="9" t="s">
        <v>30</v>
      </c>
      <c r="F607" s="9" t="s">
        <v>31</v>
      </c>
      <c r="G607" s="9" t="s">
        <v>44</v>
      </c>
      <c r="H607" s="9" t="s">
        <v>28</v>
      </c>
      <c r="I607" s="9" t="s">
        <v>47</v>
      </c>
      <c r="J607" s="9">
        <v>27</v>
      </c>
      <c r="K607" s="18">
        <v>43613</v>
      </c>
      <c r="L607" s="28">
        <v>87744</v>
      </c>
      <c r="M607" s="19">
        <v>0</v>
      </c>
      <c r="N607" s="9" t="s">
        <v>19</v>
      </c>
      <c r="O607" s="9" t="s">
        <v>45</v>
      </c>
      <c r="P607" s="18">
        <v>44203</v>
      </c>
      <c r="Q607" s="10"/>
    </row>
    <row r="608" spans="3:17" x14ac:dyDescent="0.25">
      <c r="C608" s="8" t="s">
        <v>352</v>
      </c>
      <c r="D608" s="9" t="s">
        <v>1370</v>
      </c>
      <c r="E608" s="9" t="s">
        <v>40</v>
      </c>
      <c r="F608" s="9" t="s">
        <v>43</v>
      </c>
      <c r="G608" s="9" t="s">
        <v>32</v>
      </c>
      <c r="H608" s="9" t="s">
        <v>28</v>
      </c>
      <c r="I608" s="9" t="s">
        <v>24</v>
      </c>
      <c r="J608" s="9">
        <v>45</v>
      </c>
      <c r="K608" s="18">
        <v>39519</v>
      </c>
      <c r="L608" s="28">
        <v>87536</v>
      </c>
      <c r="M608" s="19">
        <v>0.28000000000000003</v>
      </c>
      <c r="N608" s="9" t="s">
        <v>33</v>
      </c>
      <c r="O608" s="9" t="s">
        <v>80</v>
      </c>
      <c r="P608" s="18" t="s">
        <v>21</v>
      </c>
      <c r="Q608" s="10"/>
    </row>
    <row r="609" spans="3:17" x14ac:dyDescent="0.25">
      <c r="C609" s="8" t="s">
        <v>1371</v>
      </c>
      <c r="D609" s="9" t="s">
        <v>1372</v>
      </c>
      <c r="E609" s="9" t="s">
        <v>68</v>
      </c>
      <c r="F609" s="9" t="s">
        <v>65</v>
      </c>
      <c r="G609" s="9" t="s">
        <v>36</v>
      </c>
      <c r="H609" s="9" t="s">
        <v>28</v>
      </c>
      <c r="I609" s="9" t="s">
        <v>51</v>
      </c>
      <c r="J609" s="9">
        <v>58</v>
      </c>
      <c r="K609" s="18">
        <v>40287</v>
      </c>
      <c r="L609" s="28">
        <v>87427</v>
      </c>
      <c r="M609" s="19">
        <v>0</v>
      </c>
      <c r="N609" s="9" t="s">
        <v>52</v>
      </c>
      <c r="O609" s="9" t="s">
        <v>66</v>
      </c>
      <c r="P609" s="18" t="s">
        <v>21</v>
      </c>
      <c r="Q609" s="10"/>
    </row>
    <row r="610" spans="3:17" x14ac:dyDescent="0.25">
      <c r="C610" s="8" t="s">
        <v>635</v>
      </c>
      <c r="D610" s="9" t="s">
        <v>1373</v>
      </c>
      <c r="E610" s="9" t="s">
        <v>61</v>
      </c>
      <c r="F610" s="9" t="s">
        <v>15</v>
      </c>
      <c r="G610" s="9" t="s">
        <v>16</v>
      </c>
      <c r="H610" s="9" t="s">
        <v>17</v>
      </c>
      <c r="I610" s="9" t="s">
        <v>51</v>
      </c>
      <c r="J610" s="9">
        <v>45</v>
      </c>
      <c r="K610" s="18">
        <v>42379</v>
      </c>
      <c r="L610" s="28">
        <v>87359</v>
      </c>
      <c r="M610" s="19">
        <v>0.12</v>
      </c>
      <c r="N610" s="9" t="s">
        <v>19</v>
      </c>
      <c r="O610" s="9" t="s">
        <v>29</v>
      </c>
      <c r="P610" s="18" t="s">
        <v>21</v>
      </c>
      <c r="Q610" s="10"/>
    </row>
    <row r="611" spans="3:17" x14ac:dyDescent="0.25">
      <c r="C611" s="8" t="s">
        <v>1374</v>
      </c>
      <c r="D611" s="9" t="s">
        <v>1375</v>
      </c>
      <c r="E611" s="9" t="s">
        <v>61</v>
      </c>
      <c r="F611" s="9" t="s">
        <v>15</v>
      </c>
      <c r="G611" s="9" t="s">
        <v>32</v>
      </c>
      <c r="H611" s="9" t="s">
        <v>28</v>
      </c>
      <c r="I611" s="9" t="s">
        <v>51</v>
      </c>
      <c r="J611" s="9">
        <v>44</v>
      </c>
      <c r="K611" s="18">
        <v>39305</v>
      </c>
      <c r="L611" s="28">
        <v>87292</v>
      </c>
      <c r="M611" s="19">
        <v>0.13</v>
      </c>
      <c r="N611" s="9" t="s">
        <v>52</v>
      </c>
      <c r="O611" s="9" t="s">
        <v>81</v>
      </c>
      <c r="P611" s="18" t="s">
        <v>21</v>
      </c>
      <c r="Q611" s="10"/>
    </row>
    <row r="612" spans="3:17" x14ac:dyDescent="0.25">
      <c r="C612" s="8" t="s">
        <v>1376</v>
      </c>
      <c r="D612" s="9" t="s">
        <v>1377</v>
      </c>
      <c r="E612" s="9" t="s">
        <v>62</v>
      </c>
      <c r="F612" s="9" t="s">
        <v>50</v>
      </c>
      <c r="G612" s="9" t="s">
        <v>44</v>
      </c>
      <c r="H612" s="9" t="s">
        <v>28</v>
      </c>
      <c r="I612" s="9" t="s">
        <v>18</v>
      </c>
      <c r="J612" s="9">
        <v>33</v>
      </c>
      <c r="K612" s="18">
        <v>41446</v>
      </c>
      <c r="L612" s="28">
        <v>87216</v>
      </c>
      <c r="M612" s="19">
        <v>0.06</v>
      </c>
      <c r="N612" s="9" t="s">
        <v>19</v>
      </c>
      <c r="O612" s="9" t="s">
        <v>39</v>
      </c>
      <c r="P612" s="18" t="s">
        <v>21</v>
      </c>
      <c r="Q612" s="10"/>
    </row>
    <row r="613" spans="3:17" x14ac:dyDescent="0.25">
      <c r="C613" s="8" t="s">
        <v>1378</v>
      </c>
      <c r="D613" s="9" t="s">
        <v>1379</v>
      </c>
      <c r="E613" s="9" t="s">
        <v>14</v>
      </c>
      <c r="F613" s="9" t="s">
        <v>27</v>
      </c>
      <c r="G613" s="9" t="s">
        <v>16</v>
      </c>
      <c r="H613" s="9" t="s">
        <v>28</v>
      </c>
      <c r="I613" s="9" t="s">
        <v>24</v>
      </c>
      <c r="J613" s="9">
        <v>26</v>
      </c>
      <c r="K613" s="18">
        <v>43960</v>
      </c>
      <c r="L613" s="28">
        <v>87158</v>
      </c>
      <c r="M613" s="19">
        <v>0.39</v>
      </c>
      <c r="N613" s="9" t="s">
        <v>19</v>
      </c>
      <c r="O613" s="9" t="s">
        <v>25</v>
      </c>
      <c r="P613" s="18" t="s">
        <v>21</v>
      </c>
      <c r="Q613" s="10"/>
    </row>
    <row r="614" spans="3:17" x14ac:dyDescent="0.25">
      <c r="C614" s="8" t="s">
        <v>284</v>
      </c>
      <c r="D614" s="9" t="s">
        <v>1380</v>
      </c>
      <c r="E614" s="9" t="s">
        <v>88</v>
      </c>
      <c r="F614" s="9" t="s">
        <v>27</v>
      </c>
      <c r="G614" s="9" t="s">
        <v>44</v>
      </c>
      <c r="H614" s="9" t="s">
        <v>17</v>
      </c>
      <c r="I614" s="9" t="s">
        <v>51</v>
      </c>
      <c r="J614" s="9">
        <v>45</v>
      </c>
      <c r="K614" s="18">
        <v>43937</v>
      </c>
      <c r="L614" s="28">
        <v>87036</v>
      </c>
      <c r="M614" s="19">
        <v>0</v>
      </c>
      <c r="N614" s="9" t="s">
        <v>19</v>
      </c>
      <c r="O614" s="9" t="s">
        <v>45</v>
      </c>
      <c r="P614" s="18" t="s">
        <v>21</v>
      </c>
      <c r="Q614" s="10"/>
    </row>
    <row r="615" spans="3:17" x14ac:dyDescent="0.25">
      <c r="C615" s="8" t="s">
        <v>46</v>
      </c>
      <c r="D615" s="9" t="s">
        <v>1381</v>
      </c>
      <c r="E615" s="9" t="s">
        <v>61</v>
      </c>
      <c r="F615" s="9" t="s">
        <v>50</v>
      </c>
      <c r="G615" s="9" t="s">
        <v>36</v>
      </c>
      <c r="H615" s="9" t="s">
        <v>17</v>
      </c>
      <c r="I615" s="9" t="s">
        <v>24</v>
      </c>
      <c r="J615" s="9">
        <v>46</v>
      </c>
      <c r="K615" s="18">
        <v>38046</v>
      </c>
      <c r="L615" s="28">
        <v>86858</v>
      </c>
      <c r="M615" s="19">
        <v>0.1</v>
      </c>
      <c r="N615" s="9" t="s">
        <v>33</v>
      </c>
      <c r="O615" s="9" t="s">
        <v>80</v>
      </c>
      <c r="P615" s="18" t="s">
        <v>21</v>
      </c>
      <c r="Q615" s="10"/>
    </row>
    <row r="616" spans="3:17" x14ac:dyDescent="0.25">
      <c r="C616" s="8" t="s">
        <v>512</v>
      </c>
      <c r="D616" s="9" t="s">
        <v>1382</v>
      </c>
      <c r="E616" s="9" t="s">
        <v>55</v>
      </c>
      <c r="F616" s="9" t="s">
        <v>27</v>
      </c>
      <c r="G616" s="9" t="s">
        <v>32</v>
      </c>
      <c r="H616" s="9" t="s">
        <v>28</v>
      </c>
      <c r="I616" s="9" t="s">
        <v>18</v>
      </c>
      <c r="J616" s="9">
        <v>37</v>
      </c>
      <c r="K616" s="18">
        <v>39493</v>
      </c>
      <c r="L616" s="28">
        <v>86831</v>
      </c>
      <c r="M616" s="19">
        <v>0</v>
      </c>
      <c r="N616" s="9" t="s">
        <v>19</v>
      </c>
      <c r="O616" s="9" t="s">
        <v>39</v>
      </c>
      <c r="P616" s="18" t="s">
        <v>21</v>
      </c>
      <c r="Q616" s="10"/>
    </row>
    <row r="617" spans="3:17" x14ac:dyDescent="0.25">
      <c r="C617" s="8" t="s">
        <v>1383</v>
      </c>
      <c r="D617" s="9" t="s">
        <v>1384</v>
      </c>
      <c r="E617" s="9" t="s">
        <v>42</v>
      </c>
      <c r="F617" s="9" t="s">
        <v>43</v>
      </c>
      <c r="G617" s="9" t="s">
        <v>32</v>
      </c>
      <c r="H617" s="9" t="s">
        <v>28</v>
      </c>
      <c r="I617" s="9" t="s">
        <v>24</v>
      </c>
      <c r="J617" s="9">
        <v>40</v>
      </c>
      <c r="K617" s="18">
        <v>41904</v>
      </c>
      <c r="L617" s="28">
        <v>86774</v>
      </c>
      <c r="M617" s="19">
        <v>0</v>
      </c>
      <c r="N617" s="9" t="s">
        <v>33</v>
      </c>
      <c r="O617" s="9" t="s">
        <v>80</v>
      </c>
      <c r="P617" s="18">
        <v>43594</v>
      </c>
      <c r="Q617" s="10"/>
    </row>
    <row r="618" spans="3:17" x14ac:dyDescent="0.25">
      <c r="C618" s="8" t="s">
        <v>1385</v>
      </c>
      <c r="D618" s="9" t="s">
        <v>1386</v>
      </c>
      <c r="E618" s="9" t="s">
        <v>62</v>
      </c>
      <c r="F618" s="9" t="s">
        <v>50</v>
      </c>
      <c r="G618" s="9" t="s">
        <v>44</v>
      </c>
      <c r="H618" s="9" t="s">
        <v>17</v>
      </c>
      <c r="I618" s="9" t="s">
        <v>24</v>
      </c>
      <c r="J618" s="9">
        <v>45</v>
      </c>
      <c r="K618" s="18">
        <v>40836</v>
      </c>
      <c r="L618" s="28">
        <v>86658</v>
      </c>
      <c r="M618" s="19">
        <v>7.0000000000000007E-2</v>
      </c>
      <c r="N618" s="9" t="s">
        <v>33</v>
      </c>
      <c r="O618" s="9" t="s">
        <v>74</v>
      </c>
      <c r="P618" s="18" t="s">
        <v>21</v>
      </c>
      <c r="Q618" s="10"/>
    </row>
    <row r="619" spans="3:17" x14ac:dyDescent="0.25">
      <c r="C619" s="8" t="s">
        <v>1318</v>
      </c>
      <c r="D619" s="9" t="s">
        <v>1387</v>
      </c>
      <c r="E619" s="9" t="s">
        <v>68</v>
      </c>
      <c r="F619" s="9" t="s">
        <v>50</v>
      </c>
      <c r="G619" s="9" t="s">
        <v>44</v>
      </c>
      <c r="H619" s="9" t="s">
        <v>17</v>
      </c>
      <c r="I619" s="9" t="s">
        <v>18</v>
      </c>
      <c r="J619" s="9">
        <v>33</v>
      </c>
      <c r="K619" s="18">
        <v>41742</v>
      </c>
      <c r="L619" s="28">
        <v>86538</v>
      </c>
      <c r="M619" s="19">
        <v>0</v>
      </c>
      <c r="N619" s="9" t="s">
        <v>19</v>
      </c>
      <c r="O619" s="9" t="s">
        <v>45</v>
      </c>
      <c r="P619" s="18" t="s">
        <v>21</v>
      </c>
      <c r="Q619" s="10"/>
    </row>
    <row r="620" spans="3:17" x14ac:dyDescent="0.25">
      <c r="C620" s="8" t="s">
        <v>1388</v>
      </c>
      <c r="D620" s="9" t="s">
        <v>193</v>
      </c>
      <c r="E620" s="9" t="s">
        <v>68</v>
      </c>
      <c r="F620" s="9" t="s">
        <v>43</v>
      </c>
      <c r="G620" s="9" t="s">
        <v>44</v>
      </c>
      <c r="H620" s="9" t="s">
        <v>17</v>
      </c>
      <c r="I620" s="9" t="s">
        <v>18</v>
      </c>
      <c r="J620" s="9">
        <v>64</v>
      </c>
      <c r="K620" s="18">
        <v>37662</v>
      </c>
      <c r="L620" s="28">
        <v>86510</v>
      </c>
      <c r="M620" s="19">
        <v>0</v>
      </c>
      <c r="N620" s="9" t="s">
        <v>19</v>
      </c>
      <c r="O620" s="9" t="s">
        <v>45</v>
      </c>
      <c r="P620" s="18" t="s">
        <v>21</v>
      </c>
      <c r="Q620" s="10"/>
    </row>
    <row r="621" spans="3:17" x14ac:dyDescent="0.25">
      <c r="C621" s="8" t="s">
        <v>1389</v>
      </c>
      <c r="D621" s="9" t="s">
        <v>1390</v>
      </c>
      <c r="E621" s="9" t="s">
        <v>42</v>
      </c>
      <c r="F621" s="9" t="s">
        <v>50</v>
      </c>
      <c r="G621" s="9" t="s">
        <v>36</v>
      </c>
      <c r="H621" s="9" t="s">
        <v>17</v>
      </c>
      <c r="I621" s="9" t="s">
        <v>51</v>
      </c>
      <c r="J621" s="9">
        <v>57</v>
      </c>
      <c r="K621" s="18">
        <v>39357</v>
      </c>
      <c r="L621" s="28">
        <v>86478</v>
      </c>
      <c r="M621" s="19">
        <v>0</v>
      </c>
      <c r="N621" s="9" t="s">
        <v>52</v>
      </c>
      <c r="O621" s="9" t="s">
        <v>66</v>
      </c>
      <c r="P621" s="18" t="s">
        <v>21</v>
      </c>
      <c r="Q621" s="10"/>
    </row>
    <row r="622" spans="3:17" x14ac:dyDescent="0.25">
      <c r="C622" s="8" t="s">
        <v>178</v>
      </c>
      <c r="D622" s="9" t="s">
        <v>1391</v>
      </c>
      <c r="E622" s="9" t="s">
        <v>40</v>
      </c>
      <c r="F622" s="9" t="s">
        <v>43</v>
      </c>
      <c r="G622" s="9" t="s">
        <v>36</v>
      </c>
      <c r="H622" s="9" t="s">
        <v>17</v>
      </c>
      <c r="I622" s="9" t="s">
        <v>24</v>
      </c>
      <c r="J622" s="9">
        <v>35</v>
      </c>
      <c r="K622" s="18">
        <v>42800</v>
      </c>
      <c r="L622" s="28">
        <v>86464</v>
      </c>
      <c r="M622" s="19">
        <v>0.15</v>
      </c>
      <c r="N622" s="9" t="s">
        <v>33</v>
      </c>
      <c r="O622" s="9" t="s">
        <v>60</v>
      </c>
      <c r="P622" s="18">
        <v>43000</v>
      </c>
      <c r="Q622" s="10"/>
    </row>
    <row r="623" spans="3:17" x14ac:dyDescent="0.25">
      <c r="C623" s="8" t="s">
        <v>362</v>
      </c>
      <c r="D623" s="9" t="s">
        <v>1392</v>
      </c>
      <c r="E623" s="9" t="s">
        <v>68</v>
      </c>
      <c r="F623" s="9" t="s">
        <v>15</v>
      </c>
      <c r="G623" s="9" t="s">
        <v>36</v>
      </c>
      <c r="H623" s="9" t="s">
        <v>17</v>
      </c>
      <c r="I623" s="9" t="s">
        <v>18</v>
      </c>
      <c r="J623" s="9">
        <v>55</v>
      </c>
      <c r="K623" s="18">
        <v>44302</v>
      </c>
      <c r="L623" s="28">
        <v>86431</v>
      </c>
      <c r="M623" s="19">
        <v>0</v>
      </c>
      <c r="N623" s="9" t="s">
        <v>19</v>
      </c>
      <c r="O623" s="9" t="s">
        <v>20</v>
      </c>
      <c r="P623" s="18" t="s">
        <v>21</v>
      </c>
      <c r="Q623" s="10"/>
    </row>
    <row r="624" spans="3:17" x14ac:dyDescent="0.25">
      <c r="C624" s="8" t="s">
        <v>1393</v>
      </c>
      <c r="D624" s="9" t="s">
        <v>1394</v>
      </c>
      <c r="E624" s="9" t="s">
        <v>14</v>
      </c>
      <c r="F624" s="9" t="s">
        <v>15</v>
      </c>
      <c r="G624" s="9" t="s">
        <v>16</v>
      </c>
      <c r="H624" s="9" t="s">
        <v>28</v>
      </c>
      <c r="I624" s="9" t="s">
        <v>51</v>
      </c>
      <c r="J624" s="9">
        <v>36</v>
      </c>
      <c r="K624" s="18">
        <v>43330</v>
      </c>
      <c r="L624" s="28">
        <v>86417</v>
      </c>
      <c r="M624" s="19">
        <v>0.32</v>
      </c>
      <c r="N624" s="9" t="s">
        <v>19</v>
      </c>
      <c r="O624" s="9" t="s">
        <v>29</v>
      </c>
      <c r="P624" s="18" t="s">
        <v>21</v>
      </c>
      <c r="Q624" s="10"/>
    </row>
    <row r="625" spans="3:17" x14ac:dyDescent="0.25">
      <c r="C625" s="8" t="s">
        <v>1395</v>
      </c>
      <c r="D625" s="9" t="s">
        <v>1396</v>
      </c>
      <c r="E625" s="9" t="s">
        <v>98</v>
      </c>
      <c r="F625" s="9" t="s">
        <v>27</v>
      </c>
      <c r="G625" s="9" t="s">
        <v>44</v>
      </c>
      <c r="H625" s="9" t="s">
        <v>17</v>
      </c>
      <c r="I625" s="9" t="s">
        <v>24</v>
      </c>
      <c r="J625" s="9">
        <v>57</v>
      </c>
      <c r="K625" s="18">
        <v>41649</v>
      </c>
      <c r="L625" s="28">
        <v>86317</v>
      </c>
      <c r="M625" s="19">
        <v>0</v>
      </c>
      <c r="N625" s="9" t="s">
        <v>19</v>
      </c>
      <c r="O625" s="9" t="s">
        <v>63</v>
      </c>
      <c r="P625" s="18" t="s">
        <v>21</v>
      </c>
      <c r="Q625" s="10"/>
    </row>
    <row r="626" spans="3:17" x14ac:dyDescent="0.25">
      <c r="C626" s="8" t="s">
        <v>218</v>
      </c>
      <c r="D626" s="9" t="s">
        <v>1397</v>
      </c>
      <c r="E626" s="9" t="s">
        <v>14</v>
      </c>
      <c r="F626" s="9" t="s">
        <v>65</v>
      </c>
      <c r="G626" s="9" t="s">
        <v>44</v>
      </c>
      <c r="H626" s="9" t="s">
        <v>17</v>
      </c>
      <c r="I626" s="9" t="s">
        <v>18</v>
      </c>
      <c r="J626" s="9">
        <v>48</v>
      </c>
      <c r="K626" s="18">
        <v>39197</v>
      </c>
      <c r="L626" s="28">
        <v>86299</v>
      </c>
      <c r="M626" s="19">
        <v>0.36</v>
      </c>
      <c r="N626" s="9" t="s">
        <v>19</v>
      </c>
      <c r="O626" s="9" t="s">
        <v>63</v>
      </c>
      <c r="P626" s="18" t="s">
        <v>21</v>
      </c>
      <c r="Q626" s="10"/>
    </row>
    <row r="627" spans="3:17" x14ac:dyDescent="0.25">
      <c r="C627" s="8" t="s">
        <v>1398</v>
      </c>
      <c r="D627" s="9" t="s">
        <v>1399</v>
      </c>
      <c r="E627" s="9" t="s">
        <v>76</v>
      </c>
      <c r="F627" s="9" t="s">
        <v>27</v>
      </c>
      <c r="G627" s="9" t="s">
        <v>36</v>
      </c>
      <c r="H627" s="9" t="s">
        <v>17</v>
      </c>
      <c r="I627" s="9" t="s">
        <v>51</v>
      </c>
      <c r="J627" s="9">
        <v>53</v>
      </c>
      <c r="K627" s="18">
        <v>38214</v>
      </c>
      <c r="L627" s="28">
        <v>86173</v>
      </c>
      <c r="M627" s="19">
        <v>0</v>
      </c>
      <c r="N627" s="9" t="s">
        <v>52</v>
      </c>
      <c r="O627" s="9" t="s">
        <v>81</v>
      </c>
      <c r="P627" s="18" t="s">
        <v>21</v>
      </c>
      <c r="Q627" s="10"/>
    </row>
    <row r="628" spans="3:17" x14ac:dyDescent="0.25">
      <c r="C628" s="8" t="s">
        <v>357</v>
      </c>
      <c r="D628" s="9" t="s">
        <v>1400</v>
      </c>
      <c r="E628" s="9" t="s">
        <v>64</v>
      </c>
      <c r="F628" s="9" t="s">
        <v>15</v>
      </c>
      <c r="G628" s="9" t="s">
        <v>36</v>
      </c>
      <c r="H628" s="9" t="s">
        <v>17</v>
      </c>
      <c r="I628" s="9" t="s">
        <v>18</v>
      </c>
      <c r="J628" s="9">
        <v>41</v>
      </c>
      <c r="K628" s="18">
        <v>39091</v>
      </c>
      <c r="L628" s="28">
        <v>86089</v>
      </c>
      <c r="M628" s="19">
        <v>0</v>
      </c>
      <c r="N628" s="9" t="s">
        <v>19</v>
      </c>
      <c r="O628" s="9" t="s">
        <v>29</v>
      </c>
      <c r="P628" s="18" t="s">
        <v>21</v>
      </c>
      <c r="Q628" s="10"/>
    </row>
    <row r="629" spans="3:17" x14ac:dyDescent="0.25">
      <c r="C629" s="8" t="s">
        <v>1401</v>
      </c>
      <c r="D629" s="9" t="s">
        <v>1402</v>
      </c>
      <c r="E629" s="9" t="s">
        <v>64</v>
      </c>
      <c r="F629" s="9" t="s">
        <v>50</v>
      </c>
      <c r="G629" s="9" t="s">
        <v>16</v>
      </c>
      <c r="H629" s="9" t="s">
        <v>28</v>
      </c>
      <c r="I629" s="9" t="s">
        <v>24</v>
      </c>
      <c r="J629" s="9">
        <v>34</v>
      </c>
      <c r="K629" s="18">
        <v>43169</v>
      </c>
      <c r="L629" s="28">
        <v>86061</v>
      </c>
      <c r="M629" s="19">
        <v>0</v>
      </c>
      <c r="N629" s="9" t="s">
        <v>19</v>
      </c>
      <c r="O629" s="9" t="s">
        <v>25</v>
      </c>
      <c r="P629" s="18" t="s">
        <v>21</v>
      </c>
      <c r="Q629" s="10"/>
    </row>
    <row r="630" spans="3:17" x14ac:dyDescent="0.25">
      <c r="C630" s="8" t="s">
        <v>1403</v>
      </c>
      <c r="D630" s="9" t="s">
        <v>1404</v>
      </c>
      <c r="E630" s="9" t="s">
        <v>69</v>
      </c>
      <c r="F630" s="9" t="s">
        <v>31</v>
      </c>
      <c r="G630" s="9" t="s">
        <v>32</v>
      </c>
      <c r="H630" s="9" t="s">
        <v>28</v>
      </c>
      <c r="I630" s="9" t="s">
        <v>18</v>
      </c>
      <c r="J630" s="9">
        <v>47</v>
      </c>
      <c r="K630" s="18">
        <v>43990</v>
      </c>
      <c r="L630" s="28">
        <v>85870</v>
      </c>
      <c r="M630" s="19">
        <v>0</v>
      </c>
      <c r="N630" s="9" t="s">
        <v>19</v>
      </c>
      <c r="O630" s="9" t="s">
        <v>45</v>
      </c>
      <c r="P630" s="18">
        <v>44229</v>
      </c>
      <c r="Q630" s="10"/>
    </row>
    <row r="631" spans="3:17" x14ac:dyDescent="0.25">
      <c r="C631" s="8" t="s">
        <v>1405</v>
      </c>
      <c r="D631" s="9" t="s">
        <v>1406</v>
      </c>
      <c r="E631" s="9" t="s">
        <v>40</v>
      </c>
      <c r="F631" s="9" t="s">
        <v>65</v>
      </c>
      <c r="G631" s="9" t="s">
        <v>36</v>
      </c>
      <c r="H631" s="9" t="s">
        <v>17</v>
      </c>
      <c r="I631" s="9" t="s">
        <v>24</v>
      </c>
      <c r="J631" s="9">
        <v>63</v>
      </c>
      <c r="K631" s="18">
        <v>39147</v>
      </c>
      <c r="L631" s="28">
        <v>85369</v>
      </c>
      <c r="M631" s="19">
        <v>0.15</v>
      </c>
      <c r="N631" s="9" t="s">
        <v>19</v>
      </c>
      <c r="O631" s="9" t="s">
        <v>45</v>
      </c>
      <c r="P631" s="18" t="s">
        <v>21</v>
      </c>
      <c r="Q631" s="10"/>
    </row>
    <row r="632" spans="3:17" x14ac:dyDescent="0.25">
      <c r="C632" s="8" t="s">
        <v>1407</v>
      </c>
      <c r="D632" s="9" t="s">
        <v>1408</v>
      </c>
      <c r="E632" s="9" t="s">
        <v>68</v>
      </c>
      <c r="F632" s="9" t="s">
        <v>43</v>
      </c>
      <c r="G632" s="9" t="s">
        <v>16</v>
      </c>
      <c r="H632" s="9" t="s">
        <v>17</v>
      </c>
      <c r="I632" s="9" t="s">
        <v>47</v>
      </c>
      <c r="J632" s="9">
        <v>65</v>
      </c>
      <c r="K632" s="18">
        <v>40711</v>
      </c>
      <c r="L632" s="28">
        <v>85120</v>
      </c>
      <c r="M632" s="19">
        <v>0</v>
      </c>
      <c r="N632" s="9" t="s">
        <v>19</v>
      </c>
      <c r="O632" s="9" t="s">
        <v>63</v>
      </c>
      <c r="P632" s="18">
        <v>42164</v>
      </c>
      <c r="Q632" s="10"/>
    </row>
    <row r="633" spans="3:17" x14ac:dyDescent="0.25">
      <c r="C633" s="8" t="s">
        <v>1409</v>
      </c>
      <c r="D633" s="9" t="s">
        <v>1410</v>
      </c>
      <c r="E633" s="9" t="s">
        <v>61</v>
      </c>
      <c r="F633" s="9" t="s">
        <v>15</v>
      </c>
      <c r="G633" s="9" t="s">
        <v>36</v>
      </c>
      <c r="H633" s="9" t="s">
        <v>17</v>
      </c>
      <c r="I633" s="9" t="s">
        <v>47</v>
      </c>
      <c r="J633" s="9">
        <v>33</v>
      </c>
      <c r="K633" s="18">
        <v>43763</v>
      </c>
      <c r="L633" s="28">
        <v>84913</v>
      </c>
      <c r="M633" s="19">
        <v>0.11</v>
      </c>
      <c r="N633" s="9" t="s">
        <v>19</v>
      </c>
      <c r="O633" s="9" t="s">
        <v>63</v>
      </c>
      <c r="P633" s="18" t="s">
        <v>21</v>
      </c>
      <c r="Q633" s="10"/>
    </row>
    <row r="634" spans="3:17" x14ac:dyDescent="0.25">
      <c r="C634" s="8" t="s">
        <v>1411</v>
      </c>
      <c r="D634" s="9" t="s">
        <v>1412</v>
      </c>
      <c r="E634" s="9" t="s">
        <v>40</v>
      </c>
      <c r="F634" s="9" t="s">
        <v>43</v>
      </c>
      <c r="G634" s="9" t="s">
        <v>36</v>
      </c>
      <c r="H634" s="9" t="s">
        <v>17</v>
      </c>
      <c r="I634" s="9" t="s">
        <v>47</v>
      </c>
      <c r="J634" s="9">
        <v>45</v>
      </c>
      <c r="K634" s="18">
        <v>39507</v>
      </c>
      <c r="L634" s="28">
        <v>84596</v>
      </c>
      <c r="M634" s="19">
        <v>0.25</v>
      </c>
      <c r="N634" s="9" t="s">
        <v>19</v>
      </c>
      <c r="O634" s="9" t="s">
        <v>45</v>
      </c>
      <c r="P634" s="18" t="s">
        <v>21</v>
      </c>
      <c r="Q634" s="10"/>
    </row>
    <row r="635" spans="3:17" x14ac:dyDescent="0.25">
      <c r="C635" s="8" t="s">
        <v>345</v>
      </c>
      <c r="D635" s="9" t="s">
        <v>1413</v>
      </c>
      <c r="E635" s="9" t="s">
        <v>97</v>
      </c>
      <c r="F635" s="9" t="s">
        <v>31</v>
      </c>
      <c r="G635" s="9" t="s">
        <v>16</v>
      </c>
      <c r="H635" s="9" t="s">
        <v>17</v>
      </c>
      <c r="I635" s="9" t="s">
        <v>51</v>
      </c>
      <c r="J635" s="9">
        <v>37</v>
      </c>
      <c r="K635" s="18">
        <v>43461</v>
      </c>
      <c r="L635" s="28">
        <v>84297</v>
      </c>
      <c r="M635" s="19">
        <v>0.11</v>
      </c>
      <c r="N635" s="9" t="s">
        <v>52</v>
      </c>
      <c r="O635" s="9" t="s">
        <v>66</v>
      </c>
      <c r="P635" s="18" t="s">
        <v>21</v>
      </c>
      <c r="Q635" s="10"/>
    </row>
    <row r="636" spans="3:17" x14ac:dyDescent="0.25">
      <c r="C636" s="8" t="s">
        <v>1414</v>
      </c>
      <c r="D636" s="9" t="s">
        <v>1415</v>
      </c>
      <c r="E636" s="9" t="s">
        <v>64</v>
      </c>
      <c r="F636" s="9" t="s">
        <v>50</v>
      </c>
      <c r="G636" s="9" t="s">
        <v>44</v>
      </c>
      <c r="H636" s="9" t="s">
        <v>17</v>
      </c>
      <c r="I636" s="9" t="s">
        <v>24</v>
      </c>
      <c r="J636" s="9">
        <v>60</v>
      </c>
      <c r="K636" s="18">
        <v>41647</v>
      </c>
      <c r="L636" s="28">
        <v>84193</v>
      </c>
      <c r="M636" s="19">
        <v>0</v>
      </c>
      <c r="N636" s="9" t="s">
        <v>33</v>
      </c>
      <c r="O636" s="9" t="s">
        <v>60</v>
      </c>
      <c r="P636" s="18" t="s">
        <v>21</v>
      </c>
      <c r="Q636" s="10"/>
    </row>
    <row r="637" spans="3:17" x14ac:dyDescent="0.25">
      <c r="C637" s="8" t="s">
        <v>570</v>
      </c>
      <c r="D637" s="9" t="s">
        <v>1416</v>
      </c>
      <c r="E637" s="9" t="s">
        <v>88</v>
      </c>
      <c r="F637" s="9" t="s">
        <v>27</v>
      </c>
      <c r="G637" s="9" t="s">
        <v>36</v>
      </c>
      <c r="H637" s="9" t="s">
        <v>28</v>
      </c>
      <c r="I637" s="9" t="s">
        <v>24</v>
      </c>
      <c r="J637" s="9">
        <v>43</v>
      </c>
      <c r="K637" s="18">
        <v>42753</v>
      </c>
      <c r="L637" s="28">
        <v>83990</v>
      </c>
      <c r="M637" s="19">
        <v>0</v>
      </c>
      <c r="N637" s="9" t="s">
        <v>19</v>
      </c>
      <c r="O637" s="9" t="s">
        <v>20</v>
      </c>
      <c r="P637" s="18" t="s">
        <v>21</v>
      </c>
      <c r="Q637" s="10"/>
    </row>
    <row r="638" spans="3:17" x14ac:dyDescent="0.25">
      <c r="C638" s="8" t="s">
        <v>1417</v>
      </c>
      <c r="D638" s="9" t="s">
        <v>1418</v>
      </c>
      <c r="E638" s="9" t="s">
        <v>98</v>
      </c>
      <c r="F638" s="9" t="s">
        <v>27</v>
      </c>
      <c r="G638" s="9" t="s">
        <v>16</v>
      </c>
      <c r="H638" s="9" t="s">
        <v>17</v>
      </c>
      <c r="I638" s="9" t="s">
        <v>24</v>
      </c>
      <c r="J638" s="9">
        <v>65</v>
      </c>
      <c r="K638" s="18">
        <v>37749</v>
      </c>
      <c r="L638" s="28">
        <v>83934</v>
      </c>
      <c r="M638" s="19">
        <v>0</v>
      </c>
      <c r="N638" s="9" t="s">
        <v>19</v>
      </c>
      <c r="O638" s="9" t="s">
        <v>25</v>
      </c>
      <c r="P638" s="18" t="s">
        <v>21</v>
      </c>
      <c r="Q638" s="10"/>
    </row>
    <row r="639" spans="3:17" x14ac:dyDescent="0.25">
      <c r="C639" s="8" t="s">
        <v>1419</v>
      </c>
      <c r="D639" s="9" t="s">
        <v>1420</v>
      </c>
      <c r="E639" s="9" t="s">
        <v>42</v>
      </c>
      <c r="F639" s="9" t="s">
        <v>65</v>
      </c>
      <c r="G639" s="9" t="s">
        <v>36</v>
      </c>
      <c r="H639" s="9" t="s">
        <v>17</v>
      </c>
      <c r="I639" s="9" t="s">
        <v>24</v>
      </c>
      <c r="J639" s="9">
        <v>43</v>
      </c>
      <c r="K639" s="18">
        <v>41662</v>
      </c>
      <c r="L639" s="28">
        <v>83756</v>
      </c>
      <c r="M639" s="19">
        <v>0</v>
      </c>
      <c r="N639" s="9" t="s">
        <v>33</v>
      </c>
      <c r="O639" s="9" t="s">
        <v>34</v>
      </c>
      <c r="P639" s="18" t="s">
        <v>21</v>
      </c>
      <c r="Q639" s="10"/>
    </row>
    <row r="640" spans="3:17" x14ac:dyDescent="0.25">
      <c r="C640" s="8" t="s">
        <v>37</v>
      </c>
      <c r="D640" s="9" t="s">
        <v>1421</v>
      </c>
      <c r="E640" s="9" t="s">
        <v>64</v>
      </c>
      <c r="F640" s="9" t="s">
        <v>65</v>
      </c>
      <c r="G640" s="9" t="s">
        <v>44</v>
      </c>
      <c r="H640" s="9" t="s">
        <v>28</v>
      </c>
      <c r="I640" s="9" t="s">
        <v>24</v>
      </c>
      <c r="J640" s="9">
        <v>28</v>
      </c>
      <c r="K640" s="18">
        <v>43336</v>
      </c>
      <c r="L640" s="28">
        <v>83685</v>
      </c>
      <c r="M640" s="19">
        <v>0</v>
      </c>
      <c r="N640" s="9" t="s">
        <v>19</v>
      </c>
      <c r="O640" s="9" t="s">
        <v>39</v>
      </c>
      <c r="P640" s="18" t="s">
        <v>21</v>
      </c>
      <c r="Q640" s="10"/>
    </row>
    <row r="641" spans="3:17" x14ac:dyDescent="0.25">
      <c r="C641" s="8" t="s">
        <v>1422</v>
      </c>
      <c r="D641" s="9" t="s">
        <v>1423</v>
      </c>
      <c r="E641" s="9" t="s">
        <v>62</v>
      </c>
      <c r="F641" s="9" t="s">
        <v>15</v>
      </c>
      <c r="G641" s="9" t="s">
        <v>44</v>
      </c>
      <c r="H641" s="9" t="s">
        <v>17</v>
      </c>
      <c r="I641" s="9" t="s">
        <v>47</v>
      </c>
      <c r="J641" s="9">
        <v>61</v>
      </c>
      <c r="K641" s="18">
        <v>40293</v>
      </c>
      <c r="L641" s="28">
        <v>83639</v>
      </c>
      <c r="M641" s="19">
        <v>0.06</v>
      </c>
      <c r="N641" s="9" t="s">
        <v>19</v>
      </c>
      <c r="O641" s="9" t="s">
        <v>45</v>
      </c>
      <c r="P641" s="18" t="s">
        <v>21</v>
      </c>
      <c r="Q641" s="10"/>
    </row>
    <row r="642" spans="3:17" x14ac:dyDescent="0.25">
      <c r="C642" s="8" t="s">
        <v>1424</v>
      </c>
      <c r="D642" s="9" t="s">
        <v>1425</v>
      </c>
      <c r="E642" s="9" t="s">
        <v>40</v>
      </c>
      <c r="F642" s="9" t="s">
        <v>31</v>
      </c>
      <c r="G642" s="9" t="s">
        <v>44</v>
      </c>
      <c r="H642" s="9" t="s">
        <v>17</v>
      </c>
      <c r="I642" s="9" t="s">
        <v>47</v>
      </c>
      <c r="J642" s="9">
        <v>45</v>
      </c>
      <c r="K642" s="18">
        <v>43212</v>
      </c>
      <c r="L642" s="28">
        <v>83418</v>
      </c>
      <c r="M642" s="19">
        <v>0.24</v>
      </c>
      <c r="N642" s="9" t="s">
        <v>19</v>
      </c>
      <c r="O642" s="9" t="s">
        <v>29</v>
      </c>
      <c r="P642" s="18">
        <v>44732</v>
      </c>
      <c r="Q642" s="10"/>
    </row>
    <row r="643" spans="3:17" x14ac:dyDescent="0.25">
      <c r="C643" s="8" t="s">
        <v>1426</v>
      </c>
      <c r="D643" s="9" t="s">
        <v>1427</v>
      </c>
      <c r="E643" s="9" t="s">
        <v>42</v>
      </c>
      <c r="F643" s="9" t="s">
        <v>50</v>
      </c>
      <c r="G643" s="9" t="s">
        <v>32</v>
      </c>
      <c r="H643" s="9" t="s">
        <v>28</v>
      </c>
      <c r="I643" s="9" t="s">
        <v>18</v>
      </c>
      <c r="J643" s="9">
        <v>45</v>
      </c>
      <c r="K643" s="18">
        <v>40618</v>
      </c>
      <c r="L643" s="28">
        <v>83378</v>
      </c>
      <c r="M643" s="19">
        <v>0</v>
      </c>
      <c r="N643" s="9" t="s">
        <v>19</v>
      </c>
      <c r="O643" s="9" t="s">
        <v>39</v>
      </c>
      <c r="P643" s="18" t="s">
        <v>21</v>
      </c>
      <c r="Q643" s="10"/>
    </row>
    <row r="644" spans="3:17" x14ac:dyDescent="0.25">
      <c r="C644" s="8" t="s">
        <v>1428</v>
      </c>
      <c r="D644" s="9" t="s">
        <v>1429</v>
      </c>
      <c r="E644" s="9" t="s">
        <v>14</v>
      </c>
      <c r="F644" s="9" t="s">
        <v>27</v>
      </c>
      <c r="G644" s="9" t="s">
        <v>44</v>
      </c>
      <c r="H644" s="9" t="s">
        <v>28</v>
      </c>
      <c r="I644" s="9" t="s">
        <v>51</v>
      </c>
      <c r="J644" s="9">
        <v>54</v>
      </c>
      <c r="K644" s="18">
        <v>40040</v>
      </c>
      <c r="L644" s="28">
        <v>83066</v>
      </c>
      <c r="M644" s="19">
        <v>0.39</v>
      </c>
      <c r="N644" s="9" t="s">
        <v>19</v>
      </c>
      <c r="O644" s="9" t="s">
        <v>29</v>
      </c>
      <c r="P644" s="18" t="s">
        <v>21</v>
      </c>
      <c r="Q644" s="10"/>
    </row>
    <row r="645" spans="3:17" x14ac:dyDescent="0.25">
      <c r="C645" s="8" t="s">
        <v>121</v>
      </c>
      <c r="D645" s="9" t="s">
        <v>1430</v>
      </c>
      <c r="E645" s="9" t="s">
        <v>14</v>
      </c>
      <c r="F645" s="9" t="s">
        <v>15</v>
      </c>
      <c r="G645" s="9" t="s">
        <v>44</v>
      </c>
      <c r="H645" s="9" t="s">
        <v>17</v>
      </c>
      <c r="I645" s="9" t="s">
        <v>47</v>
      </c>
      <c r="J645" s="9">
        <v>38</v>
      </c>
      <c r="K645" s="18">
        <v>43413</v>
      </c>
      <c r="L645" s="28">
        <v>82907</v>
      </c>
      <c r="M645" s="19">
        <v>0.36</v>
      </c>
      <c r="N645" s="9" t="s">
        <v>19</v>
      </c>
      <c r="O645" s="9" t="s">
        <v>20</v>
      </c>
      <c r="P645" s="18" t="s">
        <v>21</v>
      </c>
      <c r="Q645" s="10"/>
    </row>
    <row r="646" spans="3:17" x14ac:dyDescent="0.25">
      <c r="C646" s="8" t="s">
        <v>408</v>
      </c>
      <c r="D646" s="9" t="s">
        <v>1431</v>
      </c>
      <c r="E646" s="9" t="s">
        <v>40</v>
      </c>
      <c r="F646" s="9" t="s">
        <v>65</v>
      </c>
      <c r="G646" s="9" t="s">
        <v>32</v>
      </c>
      <c r="H646" s="9" t="s">
        <v>17</v>
      </c>
      <c r="I646" s="9" t="s">
        <v>18</v>
      </c>
      <c r="J646" s="9">
        <v>27</v>
      </c>
      <c r="K646" s="18">
        <v>44393</v>
      </c>
      <c r="L646" s="28">
        <v>82872</v>
      </c>
      <c r="M646" s="19">
        <v>0.16</v>
      </c>
      <c r="N646" s="9" t="s">
        <v>19</v>
      </c>
      <c r="O646" s="9" t="s">
        <v>45</v>
      </c>
      <c r="P646" s="18" t="s">
        <v>21</v>
      </c>
      <c r="Q646" s="10"/>
    </row>
    <row r="647" spans="3:17" x14ac:dyDescent="0.25">
      <c r="C647" s="8" t="s">
        <v>1432</v>
      </c>
      <c r="D647" s="9" t="s">
        <v>1433</v>
      </c>
      <c r="E647" s="9" t="s">
        <v>56</v>
      </c>
      <c r="F647" s="9" t="s">
        <v>27</v>
      </c>
      <c r="G647" s="9" t="s">
        <v>16</v>
      </c>
      <c r="H647" s="9" t="s">
        <v>28</v>
      </c>
      <c r="I647" s="9" t="s">
        <v>47</v>
      </c>
      <c r="J647" s="9">
        <v>40</v>
      </c>
      <c r="K647" s="18">
        <v>43520</v>
      </c>
      <c r="L647" s="28">
        <v>82839</v>
      </c>
      <c r="M647" s="19">
        <v>0.1</v>
      </c>
      <c r="N647" s="9" t="s">
        <v>19</v>
      </c>
      <c r="O647" s="9" t="s">
        <v>29</v>
      </c>
      <c r="P647" s="18">
        <v>44263</v>
      </c>
      <c r="Q647" s="10"/>
    </row>
    <row r="648" spans="3:17" x14ac:dyDescent="0.25">
      <c r="C648" s="8" t="s">
        <v>1434</v>
      </c>
      <c r="D648" s="9" t="s">
        <v>1435</v>
      </c>
      <c r="E648" s="9" t="s">
        <v>42</v>
      </c>
      <c r="F648" s="9" t="s">
        <v>15</v>
      </c>
      <c r="G648" s="9" t="s">
        <v>32</v>
      </c>
      <c r="H648" s="9" t="s">
        <v>28</v>
      </c>
      <c r="I648" s="9" t="s">
        <v>24</v>
      </c>
      <c r="J648" s="9">
        <v>49</v>
      </c>
      <c r="K648" s="18">
        <v>43623</v>
      </c>
      <c r="L648" s="28">
        <v>82806</v>
      </c>
      <c r="M648" s="19">
        <v>0</v>
      </c>
      <c r="N648" s="9" t="s">
        <v>19</v>
      </c>
      <c r="O648" s="9" t="s">
        <v>29</v>
      </c>
      <c r="P648" s="18" t="s">
        <v>21</v>
      </c>
      <c r="Q648" s="10"/>
    </row>
    <row r="649" spans="3:17" x14ac:dyDescent="0.25">
      <c r="C649" s="8" t="s">
        <v>173</v>
      </c>
      <c r="D649" s="9" t="s">
        <v>1436</v>
      </c>
      <c r="E649" s="9" t="s">
        <v>62</v>
      </c>
      <c r="F649" s="9" t="s">
        <v>23</v>
      </c>
      <c r="G649" s="9" t="s">
        <v>44</v>
      </c>
      <c r="H649" s="9" t="s">
        <v>28</v>
      </c>
      <c r="I649" s="9" t="s">
        <v>24</v>
      </c>
      <c r="J649" s="9">
        <v>54</v>
      </c>
      <c r="K649" s="18">
        <v>35500</v>
      </c>
      <c r="L649" s="28">
        <v>82739</v>
      </c>
      <c r="M649" s="19">
        <v>0.05</v>
      </c>
      <c r="N649" s="9" t="s">
        <v>33</v>
      </c>
      <c r="O649" s="9" t="s">
        <v>60</v>
      </c>
      <c r="P649" s="18" t="s">
        <v>21</v>
      </c>
      <c r="Q649" s="10"/>
    </row>
    <row r="650" spans="3:17" x14ac:dyDescent="0.25">
      <c r="C650" s="8" t="s">
        <v>172</v>
      </c>
      <c r="D650" s="9" t="s">
        <v>1437</v>
      </c>
      <c r="E650" s="9" t="s">
        <v>64</v>
      </c>
      <c r="F650" s="9" t="s">
        <v>43</v>
      </c>
      <c r="G650" s="9" t="s">
        <v>32</v>
      </c>
      <c r="H650" s="9" t="s">
        <v>17</v>
      </c>
      <c r="I650" s="9" t="s">
        <v>18</v>
      </c>
      <c r="J650" s="9">
        <v>39</v>
      </c>
      <c r="K650" s="18">
        <v>42843</v>
      </c>
      <c r="L650" s="28">
        <v>82462</v>
      </c>
      <c r="M650" s="19">
        <v>0</v>
      </c>
      <c r="N650" s="9" t="s">
        <v>19</v>
      </c>
      <c r="O650" s="9" t="s">
        <v>25</v>
      </c>
      <c r="P650" s="18" t="s">
        <v>21</v>
      </c>
      <c r="Q650" s="10"/>
    </row>
    <row r="651" spans="3:17" x14ac:dyDescent="0.25">
      <c r="C651" s="8" t="s">
        <v>1438</v>
      </c>
      <c r="D651" s="9" t="s">
        <v>1439</v>
      </c>
      <c r="E651" s="9" t="s">
        <v>55</v>
      </c>
      <c r="F651" s="9" t="s">
        <v>27</v>
      </c>
      <c r="G651" s="9" t="s">
        <v>32</v>
      </c>
      <c r="H651" s="9" t="s">
        <v>17</v>
      </c>
      <c r="I651" s="9" t="s">
        <v>24</v>
      </c>
      <c r="J651" s="9">
        <v>57</v>
      </c>
      <c r="K651" s="18">
        <v>33728</v>
      </c>
      <c r="L651" s="28">
        <v>82300</v>
      </c>
      <c r="M651" s="19">
        <v>0</v>
      </c>
      <c r="N651" s="9" t="s">
        <v>19</v>
      </c>
      <c r="O651" s="9" t="s">
        <v>25</v>
      </c>
      <c r="P651" s="18">
        <v>34686</v>
      </c>
      <c r="Q651" s="10"/>
    </row>
    <row r="652" spans="3:17" x14ac:dyDescent="0.25">
      <c r="C652" s="8" t="s">
        <v>361</v>
      </c>
      <c r="D652" s="9" t="s">
        <v>1440</v>
      </c>
      <c r="E652" s="9" t="s">
        <v>14</v>
      </c>
      <c r="F652" s="9" t="s">
        <v>50</v>
      </c>
      <c r="G652" s="9" t="s">
        <v>44</v>
      </c>
      <c r="H652" s="9" t="s">
        <v>28</v>
      </c>
      <c r="I652" s="9" t="s">
        <v>47</v>
      </c>
      <c r="J652" s="9">
        <v>36</v>
      </c>
      <c r="K652" s="18">
        <v>43178</v>
      </c>
      <c r="L652" s="28">
        <v>82162</v>
      </c>
      <c r="M652" s="19">
        <v>0.36</v>
      </c>
      <c r="N652" s="9" t="s">
        <v>19</v>
      </c>
      <c r="O652" s="9" t="s">
        <v>25</v>
      </c>
      <c r="P652" s="18" t="s">
        <v>21</v>
      </c>
      <c r="Q652" s="10"/>
    </row>
    <row r="653" spans="3:17" x14ac:dyDescent="0.25">
      <c r="C653" s="8" t="s">
        <v>402</v>
      </c>
      <c r="D653" s="9" t="s">
        <v>1441</v>
      </c>
      <c r="E653" s="9" t="s">
        <v>64</v>
      </c>
      <c r="F653" s="9" t="s">
        <v>15</v>
      </c>
      <c r="G653" s="9" t="s">
        <v>36</v>
      </c>
      <c r="H653" s="9" t="s">
        <v>17</v>
      </c>
      <c r="I653" s="9" t="s">
        <v>24</v>
      </c>
      <c r="J653" s="9">
        <v>45</v>
      </c>
      <c r="K653" s="18">
        <v>42711</v>
      </c>
      <c r="L653" s="28">
        <v>82017</v>
      </c>
      <c r="M653" s="19">
        <v>0</v>
      </c>
      <c r="N653" s="9" t="s">
        <v>33</v>
      </c>
      <c r="O653" s="9" t="s">
        <v>74</v>
      </c>
      <c r="P653" s="18" t="s">
        <v>21</v>
      </c>
      <c r="Q653" s="10"/>
    </row>
    <row r="654" spans="3:17" x14ac:dyDescent="0.25">
      <c r="C654" s="8" t="s">
        <v>196</v>
      </c>
      <c r="D654" s="9" t="s">
        <v>1442</v>
      </c>
      <c r="E654" s="9" t="s">
        <v>38</v>
      </c>
      <c r="F654" s="9" t="s">
        <v>27</v>
      </c>
      <c r="G654" s="9" t="s">
        <v>36</v>
      </c>
      <c r="H654" s="9" t="s">
        <v>17</v>
      </c>
      <c r="I654" s="9" t="s">
        <v>18</v>
      </c>
      <c r="J654" s="9">
        <v>30</v>
      </c>
      <c r="K654" s="18">
        <v>43864</v>
      </c>
      <c r="L654" s="28">
        <v>81828</v>
      </c>
      <c r="M654" s="19">
        <v>0</v>
      </c>
      <c r="N654" s="9" t="s">
        <v>19</v>
      </c>
      <c r="O654" s="9" t="s">
        <v>63</v>
      </c>
      <c r="P654" s="18" t="s">
        <v>21</v>
      </c>
      <c r="Q654" s="10"/>
    </row>
    <row r="655" spans="3:17" x14ac:dyDescent="0.25">
      <c r="C655" s="8" t="s">
        <v>70</v>
      </c>
      <c r="D655" s="9" t="s">
        <v>1443</v>
      </c>
      <c r="E655" s="9" t="s">
        <v>55</v>
      </c>
      <c r="F655" s="9" t="s">
        <v>27</v>
      </c>
      <c r="G655" s="9" t="s">
        <v>36</v>
      </c>
      <c r="H655" s="9" t="s">
        <v>28</v>
      </c>
      <c r="I655" s="9" t="s">
        <v>47</v>
      </c>
      <c r="J655" s="9">
        <v>34</v>
      </c>
      <c r="K655" s="18">
        <v>42416</v>
      </c>
      <c r="L655" s="28">
        <v>81687</v>
      </c>
      <c r="M655" s="19">
        <v>0</v>
      </c>
      <c r="N655" s="9" t="s">
        <v>19</v>
      </c>
      <c r="O655" s="9" t="s">
        <v>45</v>
      </c>
      <c r="P655" s="18" t="s">
        <v>21</v>
      </c>
      <c r="Q655" s="10"/>
    </row>
    <row r="656" spans="3:17" x14ac:dyDescent="0.25">
      <c r="C656" s="8" t="s">
        <v>1444</v>
      </c>
      <c r="D656" s="9" t="s">
        <v>1445</v>
      </c>
      <c r="E656" s="9" t="s">
        <v>64</v>
      </c>
      <c r="F656" s="9" t="s">
        <v>50</v>
      </c>
      <c r="G656" s="9" t="s">
        <v>44</v>
      </c>
      <c r="H656" s="9" t="s">
        <v>28</v>
      </c>
      <c r="I656" s="9" t="s">
        <v>24</v>
      </c>
      <c r="J656" s="9">
        <v>31</v>
      </c>
      <c r="K656" s="18">
        <v>43878</v>
      </c>
      <c r="L656" s="28">
        <v>81218</v>
      </c>
      <c r="M656" s="19">
        <v>0</v>
      </c>
      <c r="N656" s="9" t="s">
        <v>33</v>
      </c>
      <c r="O656" s="9" t="s">
        <v>80</v>
      </c>
      <c r="P656" s="18">
        <v>44317</v>
      </c>
      <c r="Q656" s="10"/>
    </row>
    <row r="657" spans="3:17" x14ac:dyDescent="0.25">
      <c r="C657" s="8" t="s">
        <v>280</v>
      </c>
      <c r="D657" s="9" t="s">
        <v>1446</v>
      </c>
      <c r="E657" s="9" t="s">
        <v>61</v>
      </c>
      <c r="F657" s="9" t="s">
        <v>65</v>
      </c>
      <c r="G657" s="9" t="s">
        <v>44</v>
      </c>
      <c r="H657" s="9" t="s">
        <v>17</v>
      </c>
      <c r="I657" s="9" t="s">
        <v>51</v>
      </c>
      <c r="J657" s="9">
        <v>28</v>
      </c>
      <c r="K657" s="18">
        <v>43652</v>
      </c>
      <c r="L657" s="28">
        <v>80950</v>
      </c>
      <c r="M657" s="19">
        <v>0.15</v>
      </c>
      <c r="N657" s="9" t="s">
        <v>52</v>
      </c>
      <c r="O657" s="9" t="s">
        <v>66</v>
      </c>
      <c r="P657" s="18" t="s">
        <v>21</v>
      </c>
      <c r="Q657" s="10"/>
    </row>
    <row r="658" spans="3:17" x14ac:dyDescent="0.25">
      <c r="C658" s="8" t="s">
        <v>90</v>
      </c>
      <c r="D658" s="9" t="s">
        <v>1447</v>
      </c>
      <c r="E658" s="9" t="s">
        <v>84</v>
      </c>
      <c r="F658" s="9" t="s">
        <v>31</v>
      </c>
      <c r="G658" s="9" t="s">
        <v>36</v>
      </c>
      <c r="H658" s="9" t="s">
        <v>17</v>
      </c>
      <c r="I658" s="9" t="s">
        <v>47</v>
      </c>
      <c r="J658" s="9">
        <v>55</v>
      </c>
      <c r="K658" s="18">
        <v>44276</v>
      </c>
      <c r="L658" s="28">
        <v>80921</v>
      </c>
      <c r="M658" s="19">
        <v>0</v>
      </c>
      <c r="N658" s="9" t="s">
        <v>19</v>
      </c>
      <c r="O658" s="9" t="s">
        <v>20</v>
      </c>
      <c r="P658" s="18" t="s">
        <v>21</v>
      </c>
      <c r="Q658" s="10"/>
    </row>
    <row r="659" spans="3:17" x14ac:dyDescent="0.25">
      <c r="C659" s="8" t="s">
        <v>1448</v>
      </c>
      <c r="D659" s="9" t="s">
        <v>1449</v>
      </c>
      <c r="E659" s="9" t="s">
        <v>42</v>
      </c>
      <c r="F659" s="9" t="s">
        <v>50</v>
      </c>
      <c r="G659" s="9" t="s">
        <v>16</v>
      </c>
      <c r="H659" s="9" t="s">
        <v>28</v>
      </c>
      <c r="I659" s="9" t="s">
        <v>18</v>
      </c>
      <c r="J659" s="9">
        <v>30</v>
      </c>
      <c r="K659" s="18">
        <v>43773</v>
      </c>
      <c r="L659" s="28">
        <v>80745</v>
      </c>
      <c r="M659" s="19">
        <v>0</v>
      </c>
      <c r="N659" s="9" t="s">
        <v>19</v>
      </c>
      <c r="O659" s="9" t="s">
        <v>25</v>
      </c>
      <c r="P659" s="18" t="s">
        <v>21</v>
      </c>
      <c r="Q659" s="10"/>
    </row>
    <row r="660" spans="3:17" x14ac:dyDescent="0.25">
      <c r="C660" s="8" t="s">
        <v>285</v>
      </c>
      <c r="D660" s="9" t="s">
        <v>1450</v>
      </c>
      <c r="E660" s="9" t="s">
        <v>14</v>
      </c>
      <c r="F660" s="9" t="s">
        <v>31</v>
      </c>
      <c r="G660" s="9" t="s">
        <v>36</v>
      </c>
      <c r="H660" s="9" t="s">
        <v>28</v>
      </c>
      <c r="I660" s="9" t="s">
        <v>24</v>
      </c>
      <c r="J660" s="9">
        <v>63</v>
      </c>
      <c r="K660" s="18">
        <v>41428</v>
      </c>
      <c r="L660" s="28">
        <v>80701</v>
      </c>
      <c r="M660" s="19">
        <v>0.39</v>
      </c>
      <c r="N660" s="9" t="s">
        <v>19</v>
      </c>
      <c r="O660" s="9" t="s">
        <v>20</v>
      </c>
      <c r="P660" s="18" t="s">
        <v>21</v>
      </c>
      <c r="Q660" s="10"/>
    </row>
    <row r="661" spans="3:17" x14ac:dyDescent="0.25">
      <c r="C661" s="8" t="s">
        <v>1451</v>
      </c>
      <c r="D661" s="9" t="s">
        <v>1452</v>
      </c>
      <c r="E661" s="9" t="s">
        <v>56</v>
      </c>
      <c r="F661" s="9" t="s">
        <v>27</v>
      </c>
      <c r="G661" s="9" t="s">
        <v>16</v>
      </c>
      <c r="H661" s="9" t="s">
        <v>28</v>
      </c>
      <c r="I661" s="9" t="s">
        <v>18</v>
      </c>
      <c r="J661" s="9">
        <v>26</v>
      </c>
      <c r="K661" s="18">
        <v>43656</v>
      </c>
      <c r="L661" s="28">
        <v>80700</v>
      </c>
      <c r="M661" s="19">
        <v>0.05</v>
      </c>
      <c r="N661" s="9" t="s">
        <v>19</v>
      </c>
      <c r="O661" s="9" t="s">
        <v>20</v>
      </c>
      <c r="P661" s="18" t="s">
        <v>21</v>
      </c>
      <c r="Q661" s="10"/>
    </row>
    <row r="662" spans="3:17" x14ac:dyDescent="0.25">
      <c r="C662" s="8" t="s">
        <v>1453</v>
      </c>
      <c r="D662" s="9" t="s">
        <v>1454</v>
      </c>
      <c r="E662" s="9" t="s">
        <v>14</v>
      </c>
      <c r="F662" s="9" t="s">
        <v>43</v>
      </c>
      <c r="G662" s="9" t="s">
        <v>44</v>
      </c>
      <c r="H662" s="9" t="s">
        <v>28</v>
      </c>
      <c r="I662" s="9" t="s">
        <v>18</v>
      </c>
      <c r="J662" s="9">
        <v>52</v>
      </c>
      <c r="K662" s="18">
        <v>37418</v>
      </c>
      <c r="L662" s="28">
        <v>80659</v>
      </c>
      <c r="M662" s="19">
        <v>0.34</v>
      </c>
      <c r="N662" s="9" t="s">
        <v>19</v>
      </c>
      <c r="O662" s="9" t="s">
        <v>45</v>
      </c>
      <c r="P662" s="18" t="s">
        <v>21</v>
      </c>
      <c r="Q662" s="10"/>
    </row>
    <row r="663" spans="3:17" x14ac:dyDescent="0.25">
      <c r="C663" s="8" t="s">
        <v>1455</v>
      </c>
      <c r="D663" s="9" t="s">
        <v>1456</v>
      </c>
      <c r="E663" s="9" t="s">
        <v>68</v>
      </c>
      <c r="F663" s="9" t="s">
        <v>43</v>
      </c>
      <c r="G663" s="9" t="s">
        <v>32</v>
      </c>
      <c r="H663" s="9" t="s">
        <v>28</v>
      </c>
      <c r="I663" s="9" t="s">
        <v>51</v>
      </c>
      <c r="J663" s="9">
        <v>51</v>
      </c>
      <c r="K663" s="18">
        <v>39252</v>
      </c>
      <c r="L663" s="28">
        <v>80622</v>
      </c>
      <c r="M663" s="19">
        <v>0</v>
      </c>
      <c r="N663" s="9" t="s">
        <v>19</v>
      </c>
      <c r="O663" s="9" t="s">
        <v>29</v>
      </c>
      <c r="P663" s="18" t="s">
        <v>21</v>
      </c>
      <c r="Q663" s="10"/>
    </row>
    <row r="664" spans="3:17" x14ac:dyDescent="0.25">
      <c r="C664" s="8" t="s">
        <v>248</v>
      </c>
      <c r="D664" s="9" t="s">
        <v>1457</v>
      </c>
      <c r="E664" s="9" t="s">
        <v>14</v>
      </c>
      <c r="F664" s="9" t="s">
        <v>15</v>
      </c>
      <c r="G664" s="9" t="s">
        <v>16</v>
      </c>
      <c r="H664" s="9" t="s">
        <v>17</v>
      </c>
      <c r="I664" s="9" t="s">
        <v>24</v>
      </c>
      <c r="J664" s="9">
        <v>25</v>
      </c>
      <c r="K664" s="18">
        <v>44515</v>
      </c>
      <c r="L664" s="28">
        <v>80516</v>
      </c>
      <c r="M664" s="19">
        <v>0.33</v>
      </c>
      <c r="N664" s="9" t="s">
        <v>19</v>
      </c>
      <c r="O664" s="9" t="s">
        <v>20</v>
      </c>
      <c r="P664" s="18" t="s">
        <v>21</v>
      </c>
      <c r="Q664" s="10"/>
    </row>
    <row r="665" spans="3:17" x14ac:dyDescent="0.25">
      <c r="C665" s="8" t="s">
        <v>127</v>
      </c>
      <c r="D665" s="9" t="s">
        <v>1458</v>
      </c>
      <c r="E665" s="9" t="s">
        <v>98</v>
      </c>
      <c r="F665" s="9" t="s">
        <v>27</v>
      </c>
      <c r="G665" s="9" t="s">
        <v>32</v>
      </c>
      <c r="H665" s="9" t="s">
        <v>28</v>
      </c>
      <c r="I665" s="9" t="s">
        <v>51</v>
      </c>
      <c r="J665" s="9">
        <v>40</v>
      </c>
      <c r="K665" s="18">
        <v>44465</v>
      </c>
      <c r="L665" s="28">
        <v>80170</v>
      </c>
      <c r="M665" s="19">
        <v>0</v>
      </c>
      <c r="N665" s="9" t="s">
        <v>19</v>
      </c>
      <c r="O665" s="9" t="s">
        <v>25</v>
      </c>
      <c r="P665" s="18" t="s">
        <v>21</v>
      </c>
      <c r="Q665" s="10"/>
    </row>
    <row r="666" spans="3:17" x14ac:dyDescent="0.25">
      <c r="C666" s="8" t="s">
        <v>1459</v>
      </c>
      <c r="D666" s="9" t="s">
        <v>1460</v>
      </c>
      <c r="E666" s="9" t="s">
        <v>62</v>
      </c>
      <c r="F666" s="9" t="s">
        <v>65</v>
      </c>
      <c r="G666" s="9" t="s">
        <v>32</v>
      </c>
      <c r="H666" s="9" t="s">
        <v>17</v>
      </c>
      <c r="I666" s="9" t="s">
        <v>18</v>
      </c>
      <c r="J666" s="9">
        <v>38</v>
      </c>
      <c r="K666" s="18">
        <v>42228</v>
      </c>
      <c r="L666" s="28">
        <v>80055</v>
      </c>
      <c r="M666" s="19">
        <v>0.05</v>
      </c>
      <c r="N666" s="9" t="s">
        <v>19</v>
      </c>
      <c r="O666" s="9" t="s">
        <v>63</v>
      </c>
      <c r="P666" s="18" t="s">
        <v>21</v>
      </c>
      <c r="Q666" s="10"/>
    </row>
    <row r="667" spans="3:17" x14ac:dyDescent="0.25">
      <c r="C667" s="8" t="s">
        <v>1461</v>
      </c>
      <c r="D667" s="9" t="s">
        <v>1462</v>
      </c>
      <c r="E667" s="9" t="s">
        <v>40</v>
      </c>
      <c r="F667" s="9" t="s">
        <v>23</v>
      </c>
      <c r="G667" s="9" t="s">
        <v>32</v>
      </c>
      <c r="H667" s="9" t="s">
        <v>28</v>
      </c>
      <c r="I667" s="9" t="s">
        <v>18</v>
      </c>
      <c r="J667" s="9">
        <v>60</v>
      </c>
      <c r="K667" s="18">
        <v>42108</v>
      </c>
      <c r="L667" s="28">
        <v>80024</v>
      </c>
      <c r="M667" s="19">
        <v>0.17</v>
      </c>
      <c r="N667" s="9" t="s">
        <v>19</v>
      </c>
      <c r="O667" s="9" t="s">
        <v>63</v>
      </c>
      <c r="P667" s="18" t="s">
        <v>21</v>
      </c>
      <c r="Q667" s="10"/>
    </row>
    <row r="668" spans="3:17" x14ac:dyDescent="0.25">
      <c r="C668" s="8" t="s">
        <v>202</v>
      </c>
      <c r="D668" s="9" t="s">
        <v>1463</v>
      </c>
      <c r="E668" s="9" t="s">
        <v>77</v>
      </c>
      <c r="F668" s="9" t="s">
        <v>23</v>
      </c>
      <c r="G668" s="9" t="s">
        <v>44</v>
      </c>
      <c r="H668" s="9" t="s">
        <v>17</v>
      </c>
      <c r="I668" s="9" t="s">
        <v>51</v>
      </c>
      <c r="J668" s="9">
        <v>45</v>
      </c>
      <c r="K668" s="18">
        <v>43581</v>
      </c>
      <c r="L668" s="28">
        <v>79921</v>
      </c>
      <c r="M668" s="19">
        <v>0</v>
      </c>
      <c r="N668" s="9" t="s">
        <v>52</v>
      </c>
      <c r="O668" s="9" t="s">
        <v>66</v>
      </c>
      <c r="P668" s="18" t="s">
        <v>21</v>
      </c>
      <c r="Q668" s="10"/>
    </row>
    <row r="669" spans="3:17" x14ac:dyDescent="0.25">
      <c r="C669" s="8" t="s">
        <v>1464</v>
      </c>
      <c r="D669" s="9" t="s">
        <v>1465</v>
      </c>
      <c r="E669" s="9" t="s">
        <v>84</v>
      </c>
      <c r="F669" s="9" t="s">
        <v>31</v>
      </c>
      <c r="G669" s="9" t="s">
        <v>32</v>
      </c>
      <c r="H669" s="9" t="s">
        <v>28</v>
      </c>
      <c r="I669" s="9" t="s">
        <v>24</v>
      </c>
      <c r="J669" s="9">
        <v>28</v>
      </c>
      <c r="K669" s="18">
        <v>44548</v>
      </c>
      <c r="L669" s="28">
        <v>79882</v>
      </c>
      <c r="M669" s="19">
        <v>0</v>
      </c>
      <c r="N669" s="9" t="s">
        <v>19</v>
      </c>
      <c r="O669" s="9" t="s">
        <v>39</v>
      </c>
      <c r="P669" s="18" t="s">
        <v>21</v>
      </c>
      <c r="Q669" s="10"/>
    </row>
    <row r="670" spans="3:17" x14ac:dyDescent="0.25">
      <c r="C670" s="8" t="s">
        <v>159</v>
      </c>
      <c r="D670" s="9" t="s">
        <v>1466</v>
      </c>
      <c r="E670" s="9" t="s">
        <v>94</v>
      </c>
      <c r="F670" s="9" t="s">
        <v>50</v>
      </c>
      <c r="G670" s="9" t="s">
        <v>16</v>
      </c>
      <c r="H670" s="9" t="s">
        <v>17</v>
      </c>
      <c r="I670" s="9" t="s">
        <v>47</v>
      </c>
      <c r="J670" s="9">
        <v>65</v>
      </c>
      <c r="K670" s="18">
        <v>36798</v>
      </c>
      <c r="L670" s="28">
        <v>79785</v>
      </c>
      <c r="M670" s="19">
        <v>0</v>
      </c>
      <c r="N670" s="9" t="s">
        <v>19</v>
      </c>
      <c r="O670" s="9" t="s">
        <v>25</v>
      </c>
      <c r="P670" s="18" t="s">
        <v>21</v>
      </c>
      <c r="Q670" s="10"/>
    </row>
    <row r="671" spans="3:17" x14ac:dyDescent="0.25">
      <c r="C671" s="8" t="s">
        <v>1467</v>
      </c>
      <c r="D671" s="9" t="s">
        <v>1468</v>
      </c>
      <c r="E671" s="9" t="s">
        <v>64</v>
      </c>
      <c r="F671" s="9" t="s">
        <v>50</v>
      </c>
      <c r="G671" s="9" t="s">
        <v>16</v>
      </c>
      <c r="H671" s="9" t="s">
        <v>28</v>
      </c>
      <c r="I671" s="9" t="s">
        <v>24</v>
      </c>
      <c r="J671" s="9">
        <v>41</v>
      </c>
      <c r="K671" s="18">
        <v>40333</v>
      </c>
      <c r="L671" s="28">
        <v>79447</v>
      </c>
      <c r="M671" s="19">
        <v>0</v>
      </c>
      <c r="N671" s="9" t="s">
        <v>33</v>
      </c>
      <c r="O671" s="9" t="s">
        <v>60</v>
      </c>
      <c r="P671" s="18" t="s">
        <v>21</v>
      </c>
      <c r="Q671" s="10"/>
    </row>
    <row r="672" spans="3:17" x14ac:dyDescent="0.25">
      <c r="C672" s="8" t="s">
        <v>238</v>
      </c>
      <c r="D672" s="9" t="s">
        <v>1469</v>
      </c>
      <c r="E672" s="9" t="s">
        <v>42</v>
      </c>
      <c r="F672" s="9" t="s">
        <v>50</v>
      </c>
      <c r="G672" s="9" t="s">
        <v>32</v>
      </c>
      <c r="H672" s="9" t="s">
        <v>17</v>
      </c>
      <c r="I672" s="9" t="s">
        <v>51</v>
      </c>
      <c r="J672" s="9">
        <v>52</v>
      </c>
      <c r="K672" s="18">
        <v>34623</v>
      </c>
      <c r="L672" s="28">
        <v>79388</v>
      </c>
      <c r="M672" s="19">
        <v>0</v>
      </c>
      <c r="N672" s="9" t="s">
        <v>19</v>
      </c>
      <c r="O672" s="9" t="s">
        <v>39</v>
      </c>
      <c r="P672" s="18" t="s">
        <v>21</v>
      </c>
      <c r="Q672" s="10"/>
    </row>
    <row r="673" spans="3:17" x14ac:dyDescent="0.25">
      <c r="C673" s="8" t="s">
        <v>309</v>
      </c>
      <c r="D673" s="9" t="s">
        <v>1470</v>
      </c>
      <c r="E673" s="9" t="s">
        <v>84</v>
      </c>
      <c r="F673" s="9" t="s">
        <v>31</v>
      </c>
      <c r="G673" s="9" t="s">
        <v>32</v>
      </c>
      <c r="H673" s="9" t="s">
        <v>17</v>
      </c>
      <c r="I673" s="9" t="s">
        <v>18</v>
      </c>
      <c r="J673" s="9">
        <v>56</v>
      </c>
      <c r="K673" s="18">
        <v>42291</v>
      </c>
      <c r="L673" s="28">
        <v>79356</v>
      </c>
      <c r="M673" s="19">
        <v>0</v>
      </c>
      <c r="N673" s="9" t="s">
        <v>19</v>
      </c>
      <c r="O673" s="9" t="s">
        <v>45</v>
      </c>
      <c r="P673" s="18">
        <v>44491</v>
      </c>
      <c r="Q673" s="10"/>
    </row>
    <row r="674" spans="3:17" x14ac:dyDescent="0.25">
      <c r="C674" s="8" t="s">
        <v>267</v>
      </c>
      <c r="D674" s="9" t="s">
        <v>1471</v>
      </c>
      <c r="E674" s="9" t="s">
        <v>64</v>
      </c>
      <c r="F674" s="9" t="s">
        <v>15</v>
      </c>
      <c r="G674" s="9" t="s">
        <v>36</v>
      </c>
      <c r="H674" s="9" t="s">
        <v>17</v>
      </c>
      <c r="I674" s="9" t="s">
        <v>24</v>
      </c>
      <c r="J674" s="9">
        <v>48</v>
      </c>
      <c r="K674" s="18">
        <v>37796</v>
      </c>
      <c r="L674" s="28">
        <v>79352</v>
      </c>
      <c r="M674" s="19">
        <v>0</v>
      </c>
      <c r="N674" s="9" t="s">
        <v>19</v>
      </c>
      <c r="O674" s="9" t="s">
        <v>25</v>
      </c>
      <c r="P674" s="18" t="s">
        <v>21</v>
      </c>
      <c r="Q674" s="10"/>
    </row>
    <row r="675" spans="3:17" x14ac:dyDescent="0.25">
      <c r="C675" s="8" t="s">
        <v>1472</v>
      </c>
      <c r="D675" s="9" t="s">
        <v>1473</v>
      </c>
      <c r="E675" s="9" t="s">
        <v>14</v>
      </c>
      <c r="F675" s="9" t="s">
        <v>65</v>
      </c>
      <c r="G675" s="9" t="s">
        <v>32</v>
      </c>
      <c r="H675" s="9" t="s">
        <v>17</v>
      </c>
      <c r="I675" s="9" t="s">
        <v>18</v>
      </c>
      <c r="J675" s="9">
        <v>36</v>
      </c>
      <c r="K675" s="18">
        <v>43843</v>
      </c>
      <c r="L675" s="28">
        <v>78940</v>
      </c>
      <c r="M675" s="19">
        <v>0.4</v>
      </c>
      <c r="N675" s="9" t="s">
        <v>19</v>
      </c>
      <c r="O675" s="9" t="s">
        <v>45</v>
      </c>
      <c r="P675" s="18" t="s">
        <v>21</v>
      </c>
      <c r="Q675" s="10"/>
    </row>
    <row r="676" spans="3:17" x14ac:dyDescent="0.25">
      <c r="C676" s="8" t="s">
        <v>1474</v>
      </c>
      <c r="D676" s="9" t="s">
        <v>1475</v>
      </c>
      <c r="E676" s="9" t="s">
        <v>64</v>
      </c>
      <c r="F676" s="9" t="s">
        <v>15</v>
      </c>
      <c r="G676" s="9" t="s">
        <v>32</v>
      </c>
      <c r="H676" s="9" t="s">
        <v>28</v>
      </c>
      <c r="I676" s="9" t="s">
        <v>18</v>
      </c>
      <c r="J676" s="9">
        <v>60</v>
      </c>
      <c r="K676" s="18">
        <v>39310</v>
      </c>
      <c r="L676" s="28">
        <v>78938</v>
      </c>
      <c r="M676" s="19">
        <v>0</v>
      </c>
      <c r="N676" s="9" t="s">
        <v>19</v>
      </c>
      <c r="O676" s="9" t="s">
        <v>29</v>
      </c>
      <c r="P676" s="18" t="s">
        <v>21</v>
      </c>
      <c r="Q676" s="10"/>
    </row>
    <row r="677" spans="3:17" x14ac:dyDescent="0.25">
      <c r="C677" s="8" t="s">
        <v>1476</v>
      </c>
      <c r="D677" s="9" t="s">
        <v>1477</v>
      </c>
      <c r="E677" s="9" t="s">
        <v>94</v>
      </c>
      <c r="F677" s="9" t="s">
        <v>50</v>
      </c>
      <c r="G677" s="9" t="s">
        <v>16</v>
      </c>
      <c r="H677" s="9" t="s">
        <v>17</v>
      </c>
      <c r="I677" s="9" t="s">
        <v>24</v>
      </c>
      <c r="J677" s="9">
        <v>40</v>
      </c>
      <c r="K677" s="18">
        <v>43175</v>
      </c>
      <c r="L677" s="28">
        <v>78844</v>
      </c>
      <c r="M677" s="19">
        <v>0</v>
      </c>
      <c r="N677" s="9" t="s">
        <v>19</v>
      </c>
      <c r="O677" s="9" t="s">
        <v>29</v>
      </c>
      <c r="P677" s="18" t="s">
        <v>21</v>
      </c>
      <c r="Q677" s="10"/>
    </row>
    <row r="678" spans="3:17" x14ac:dyDescent="0.25">
      <c r="C678" s="8" t="s">
        <v>165</v>
      </c>
      <c r="D678" s="9" t="s">
        <v>1478</v>
      </c>
      <c r="E678" s="9" t="s">
        <v>94</v>
      </c>
      <c r="F678" s="9" t="s">
        <v>50</v>
      </c>
      <c r="G678" s="9" t="s">
        <v>36</v>
      </c>
      <c r="H678" s="9" t="s">
        <v>17</v>
      </c>
      <c r="I678" s="9" t="s">
        <v>24</v>
      </c>
      <c r="J678" s="9">
        <v>63</v>
      </c>
      <c r="K678" s="18">
        <v>43004</v>
      </c>
      <c r="L678" s="28">
        <v>78388</v>
      </c>
      <c r="M678" s="19">
        <v>0</v>
      </c>
      <c r="N678" s="9" t="s">
        <v>19</v>
      </c>
      <c r="O678" s="9" t="s">
        <v>39</v>
      </c>
      <c r="P678" s="18">
        <v>43558</v>
      </c>
      <c r="Q678" s="10"/>
    </row>
    <row r="679" spans="3:17" x14ac:dyDescent="0.25">
      <c r="C679" s="8" t="s">
        <v>1479</v>
      </c>
      <c r="D679" s="9" t="s">
        <v>1480</v>
      </c>
      <c r="E679" s="9" t="s">
        <v>62</v>
      </c>
      <c r="F679" s="9" t="s">
        <v>43</v>
      </c>
      <c r="G679" s="9" t="s">
        <v>32</v>
      </c>
      <c r="H679" s="9" t="s">
        <v>17</v>
      </c>
      <c r="I679" s="9" t="s">
        <v>18</v>
      </c>
      <c r="J679" s="9">
        <v>29</v>
      </c>
      <c r="K679" s="18">
        <v>42676</v>
      </c>
      <c r="L679" s="28">
        <v>78237</v>
      </c>
      <c r="M679" s="19">
        <v>0.06</v>
      </c>
      <c r="N679" s="9" t="s">
        <v>19</v>
      </c>
      <c r="O679" s="9" t="s">
        <v>39</v>
      </c>
      <c r="P679" s="18" t="s">
        <v>21</v>
      </c>
      <c r="Q679" s="10"/>
    </row>
    <row r="680" spans="3:17" x14ac:dyDescent="0.25">
      <c r="C680" s="8" t="s">
        <v>1481</v>
      </c>
      <c r="D680" s="9" t="s">
        <v>1482</v>
      </c>
      <c r="E680" s="9" t="s">
        <v>40</v>
      </c>
      <c r="F680" s="9" t="s">
        <v>27</v>
      </c>
      <c r="G680" s="9" t="s">
        <v>36</v>
      </c>
      <c r="H680" s="9" t="s">
        <v>17</v>
      </c>
      <c r="I680" s="9" t="s">
        <v>24</v>
      </c>
      <c r="J680" s="9">
        <v>27</v>
      </c>
      <c r="K680" s="18">
        <v>43103</v>
      </c>
      <c r="L680" s="28">
        <v>78153</v>
      </c>
      <c r="M680" s="19">
        <v>0.2</v>
      </c>
      <c r="N680" s="9" t="s">
        <v>33</v>
      </c>
      <c r="O680" s="9" t="s">
        <v>34</v>
      </c>
      <c r="P680" s="18" t="s">
        <v>21</v>
      </c>
      <c r="Q680" s="10"/>
    </row>
    <row r="681" spans="3:17" x14ac:dyDescent="0.25">
      <c r="C681" s="8" t="s">
        <v>1483</v>
      </c>
      <c r="D681" s="9" t="s">
        <v>1484</v>
      </c>
      <c r="E681" s="9" t="s">
        <v>55</v>
      </c>
      <c r="F681" s="9" t="s">
        <v>27</v>
      </c>
      <c r="G681" s="9" t="s">
        <v>32</v>
      </c>
      <c r="H681" s="9" t="s">
        <v>17</v>
      </c>
      <c r="I681" s="9" t="s">
        <v>18</v>
      </c>
      <c r="J681" s="9">
        <v>53</v>
      </c>
      <c r="K681" s="18">
        <v>35543</v>
      </c>
      <c r="L681" s="28">
        <v>78056</v>
      </c>
      <c r="M681" s="19">
        <v>0</v>
      </c>
      <c r="N681" s="9" t="s">
        <v>19</v>
      </c>
      <c r="O681" s="9" t="s">
        <v>45</v>
      </c>
      <c r="P681" s="18" t="s">
        <v>21</v>
      </c>
      <c r="Q681" s="10"/>
    </row>
    <row r="682" spans="3:17" x14ac:dyDescent="0.25">
      <c r="C682" s="8" t="s">
        <v>1485</v>
      </c>
      <c r="D682" s="9" t="s">
        <v>1486</v>
      </c>
      <c r="E682" s="9" t="s">
        <v>62</v>
      </c>
      <c r="F682" s="9" t="s">
        <v>15</v>
      </c>
      <c r="G682" s="9" t="s">
        <v>36</v>
      </c>
      <c r="H682" s="9" t="s">
        <v>17</v>
      </c>
      <c r="I682" s="9" t="s">
        <v>18</v>
      </c>
      <c r="J682" s="9">
        <v>37</v>
      </c>
      <c r="K682" s="18">
        <v>43935</v>
      </c>
      <c r="L682" s="28">
        <v>78006</v>
      </c>
      <c r="M682" s="19">
        <v>0.09</v>
      </c>
      <c r="N682" s="9" t="s">
        <v>19</v>
      </c>
      <c r="O682" s="9" t="s">
        <v>39</v>
      </c>
      <c r="P682" s="18" t="s">
        <v>21</v>
      </c>
      <c r="Q682" s="10"/>
    </row>
    <row r="683" spans="3:17" x14ac:dyDescent="0.25">
      <c r="C683" s="8" t="s">
        <v>1487</v>
      </c>
      <c r="D683" s="9" t="s">
        <v>1488</v>
      </c>
      <c r="E683" s="9" t="s">
        <v>62</v>
      </c>
      <c r="F683" s="9" t="s">
        <v>27</v>
      </c>
      <c r="G683" s="9" t="s">
        <v>32</v>
      </c>
      <c r="H683" s="9" t="s">
        <v>28</v>
      </c>
      <c r="I683" s="9" t="s">
        <v>18</v>
      </c>
      <c r="J683" s="9">
        <v>30</v>
      </c>
      <c r="K683" s="18">
        <v>42952</v>
      </c>
      <c r="L683" s="28">
        <v>77903</v>
      </c>
      <c r="M683" s="19">
        <v>0.05</v>
      </c>
      <c r="N683" s="9" t="s">
        <v>19</v>
      </c>
      <c r="O683" s="9" t="s">
        <v>29</v>
      </c>
      <c r="P683" s="18" t="s">
        <v>21</v>
      </c>
      <c r="Q683" s="10"/>
    </row>
    <row r="684" spans="3:17" x14ac:dyDescent="0.25">
      <c r="C684" s="8" t="s">
        <v>1489</v>
      </c>
      <c r="D684" s="9" t="s">
        <v>356</v>
      </c>
      <c r="E684" s="9" t="s">
        <v>68</v>
      </c>
      <c r="F684" s="9" t="s">
        <v>43</v>
      </c>
      <c r="G684" s="9" t="s">
        <v>44</v>
      </c>
      <c r="H684" s="9" t="s">
        <v>17</v>
      </c>
      <c r="I684" s="9" t="s">
        <v>18</v>
      </c>
      <c r="J684" s="9">
        <v>28</v>
      </c>
      <c r="K684" s="18">
        <v>43847</v>
      </c>
      <c r="L684" s="28">
        <v>77629</v>
      </c>
      <c r="M684" s="19">
        <v>0</v>
      </c>
      <c r="N684" s="9" t="s">
        <v>19</v>
      </c>
      <c r="O684" s="9" t="s">
        <v>45</v>
      </c>
      <c r="P684" s="18" t="s">
        <v>21</v>
      </c>
      <c r="Q684" s="10"/>
    </row>
    <row r="685" spans="3:17" x14ac:dyDescent="0.25">
      <c r="C685" s="8" t="s">
        <v>120</v>
      </c>
      <c r="D685" s="9" t="s">
        <v>1490</v>
      </c>
      <c r="E685" s="9" t="s">
        <v>91</v>
      </c>
      <c r="F685" s="9" t="s">
        <v>27</v>
      </c>
      <c r="G685" s="9" t="s">
        <v>32</v>
      </c>
      <c r="H685" s="9" t="s">
        <v>28</v>
      </c>
      <c r="I685" s="9" t="s">
        <v>24</v>
      </c>
      <c r="J685" s="9">
        <v>51</v>
      </c>
      <c r="K685" s="18">
        <v>37638</v>
      </c>
      <c r="L685" s="28">
        <v>77461</v>
      </c>
      <c r="M685" s="19">
        <v>0</v>
      </c>
      <c r="N685" s="9" t="s">
        <v>19</v>
      </c>
      <c r="O685" s="9" t="s">
        <v>63</v>
      </c>
      <c r="P685" s="18" t="s">
        <v>21</v>
      </c>
      <c r="Q685" s="10"/>
    </row>
    <row r="686" spans="3:17" x14ac:dyDescent="0.25">
      <c r="C686" s="8" t="s">
        <v>1491</v>
      </c>
      <c r="D686" s="9" t="s">
        <v>1492</v>
      </c>
      <c r="E686" s="9" t="s">
        <v>26</v>
      </c>
      <c r="F686" s="9" t="s">
        <v>27</v>
      </c>
      <c r="G686" s="9" t="s">
        <v>16</v>
      </c>
      <c r="H686" s="9" t="s">
        <v>28</v>
      </c>
      <c r="I686" s="9" t="s">
        <v>51</v>
      </c>
      <c r="J686" s="9">
        <v>28</v>
      </c>
      <c r="K686" s="18">
        <v>43006</v>
      </c>
      <c r="L686" s="28">
        <v>77442</v>
      </c>
      <c r="M686" s="19">
        <v>0</v>
      </c>
      <c r="N686" s="9" t="s">
        <v>19</v>
      </c>
      <c r="O686" s="9" t="s">
        <v>25</v>
      </c>
      <c r="P686" s="18" t="s">
        <v>21</v>
      </c>
      <c r="Q686" s="10"/>
    </row>
    <row r="687" spans="3:17" x14ac:dyDescent="0.25">
      <c r="C687" s="8" t="s">
        <v>121</v>
      </c>
      <c r="D687" s="9" t="s">
        <v>1493</v>
      </c>
      <c r="E687" s="9" t="s">
        <v>61</v>
      </c>
      <c r="F687" s="9" t="s">
        <v>65</v>
      </c>
      <c r="G687" s="9" t="s">
        <v>32</v>
      </c>
      <c r="H687" s="9" t="s">
        <v>17</v>
      </c>
      <c r="I687" s="9" t="s">
        <v>47</v>
      </c>
      <c r="J687" s="9">
        <v>31</v>
      </c>
      <c r="K687" s="18">
        <v>42755</v>
      </c>
      <c r="L687" s="28">
        <v>77396</v>
      </c>
      <c r="M687" s="19">
        <v>0.1</v>
      </c>
      <c r="N687" s="9" t="s">
        <v>19</v>
      </c>
      <c r="O687" s="9" t="s">
        <v>29</v>
      </c>
      <c r="P687" s="18" t="s">
        <v>21</v>
      </c>
      <c r="Q687" s="10"/>
    </row>
    <row r="688" spans="3:17" x14ac:dyDescent="0.25">
      <c r="C688" s="8" t="s">
        <v>1494</v>
      </c>
      <c r="D688" s="9" t="s">
        <v>1495</v>
      </c>
      <c r="E688" s="9" t="s">
        <v>14</v>
      </c>
      <c r="F688" s="9" t="s">
        <v>23</v>
      </c>
      <c r="G688" s="9" t="s">
        <v>44</v>
      </c>
      <c r="H688" s="9" t="s">
        <v>17</v>
      </c>
      <c r="I688" s="9" t="s">
        <v>18</v>
      </c>
      <c r="J688" s="9">
        <v>28</v>
      </c>
      <c r="K688" s="18">
        <v>44402</v>
      </c>
      <c r="L688" s="28">
        <v>77203</v>
      </c>
      <c r="M688" s="19">
        <v>0.39</v>
      </c>
      <c r="N688" s="9" t="s">
        <v>19</v>
      </c>
      <c r="O688" s="9" t="s">
        <v>45</v>
      </c>
      <c r="P688" s="18" t="s">
        <v>21</v>
      </c>
      <c r="Q688" s="10"/>
    </row>
    <row r="689" spans="3:17" x14ac:dyDescent="0.25">
      <c r="C689" s="8" t="s">
        <v>1496</v>
      </c>
      <c r="D689" s="9" t="s">
        <v>1497</v>
      </c>
      <c r="E689" s="9" t="s">
        <v>62</v>
      </c>
      <c r="F689" s="9" t="s">
        <v>65</v>
      </c>
      <c r="G689" s="9" t="s">
        <v>16</v>
      </c>
      <c r="H689" s="9" t="s">
        <v>28</v>
      </c>
      <c r="I689" s="9" t="s">
        <v>51</v>
      </c>
      <c r="J689" s="9">
        <v>34</v>
      </c>
      <c r="K689" s="18">
        <v>43255</v>
      </c>
      <c r="L689" s="28">
        <v>76912</v>
      </c>
      <c r="M689" s="19">
        <v>0.08</v>
      </c>
      <c r="N689" s="9" t="s">
        <v>19</v>
      </c>
      <c r="O689" s="9" t="s">
        <v>39</v>
      </c>
      <c r="P689" s="18" t="s">
        <v>21</v>
      </c>
      <c r="Q689" s="10"/>
    </row>
    <row r="690" spans="3:17" x14ac:dyDescent="0.25">
      <c r="C690" s="8" t="s">
        <v>1498</v>
      </c>
      <c r="D690" s="9" t="s">
        <v>1499</v>
      </c>
      <c r="E690" s="9" t="s">
        <v>14</v>
      </c>
      <c r="F690" s="9" t="s">
        <v>43</v>
      </c>
      <c r="G690" s="9" t="s">
        <v>44</v>
      </c>
      <c r="H690" s="9" t="s">
        <v>28</v>
      </c>
      <c r="I690" s="9" t="s">
        <v>51</v>
      </c>
      <c r="J690" s="9">
        <v>44</v>
      </c>
      <c r="K690" s="18">
        <v>44283</v>
      </c>
      <c r="L690" s="28">
        <v>76906</v>
      </c>
      <c r="M690" s="19">
        <v>0.34</v>
      </c>
      <c r="N690" s="9" t="s">
        <v>52</v>
      </c>
      <c r="O690" s="9" t="s">
        <v>53</v>
      </c>
      <c r="P690" s="18" t="s">
        <v>21</v>
      </c>
      <c r="Q690" s="10"/>
    </row>
    <row r="691" spans="3:17" x14ac:dyDescent="0.25">
      <c r="C691" s="8" t="s">
        <v>1500</v>
      </c>
      <c r="D691" s="9" t="s">
        <v>1501</v>
      </c>
      <c r="E691" s="9" t="s">
        <v>61</v>
      </c>
      <c r="F691" s="9" t="s">
        <v>43</v>
      </c>
      <c r="G691" s="9" t="s">
        <v>36</v>
      </c>
      <c r="H691" s="9" t="s">
        <v>28</v>
      </c>
      <c r="I691" s="9" t="s">
        <v>24</v>
      </c>
      <c r="J691" s="9">
        <v>60</v>
      </c>
      <c r="K691" s="18">
        <v>44403</v>
      </c>
      <c r="L691" s="28">
        <v>76802</v>
      </c>
      <c r="M691" s="19">
        <v>0.14000000000000001</v>
      </c>
      <c r="N691" s="9" t="s">
        <v>19</v>
      </c>
      <c r="O691" s="9" t="s">
        <v>39</v>
      </c>
      <c r="P691" s="18" t="s">
        <v>21</v>
      </c>
      <c r="Q691" s="10"/>
    </row>
    <row r="692" spans="3:17" x14ac:dyDescent="0.25">
      <c r="C692" s="8" t="s">
        <v>243</v>
      </c>
      <c r="D692" s="9" t="s">
        <v>1502</v>
      </c>
      <c r="E692" s="9" t="s">
        <v>40</v>
      </c>
      <c r="F692" s="9" t="s">
        <v>23</v>
      </c>
      <c r="G692" s="9" t="s">
        <v>44</v>
      </c>
      <c r="H692" s="9" t="s">
        <v>17</v>
      </c>
      <c r="I692" s="9" t="s">
        <v>18</v>
      </c>
      <c r="J692" s="9">
        <v>41</v>
      </c>
      <c r="K692" s="18">
        <v>40319</v>
      </c>
      <c r="L692" s="28">
        <v>76588</v>
      </c>
      <c r="M692" s="19">
        <v>0.24</v>
      </c>
      <c r="N692" s="9" t="s">
        <v>19</v>
      </c>
      <c r="O692" s="9" t="s">
        <v>29</v>
      </c>
      <c r="P692" s="18" t="s">
        <v>21</v>
      </c>
      <c r="Q692" s="10"/>
    </row>
    <row r="693" spans="3:17" x14ac:dyDescent="0.25">
      <c r="C693" s="8" t="s">
        <v>1503</v>
      </c>
      <c r="D693" s="9" t="s">
        <v>191</v>
      </c>
      <c r="E693" s="9" t="s">
        <v>42</v>
      </c>
      <c r="F693" s="9" t="s">
        <v>50</v>
      </c>
      <c r="G693" s="9" t="s">
        <v>16</v>
      </c>
      <c r="H693" s="9" t="s">
        <v>17</v>
      </c>
      <c r="I693" s="9" t="s">
        <v>24</v>
      </c>
      <c r="J693" s="9">
        <v>62</v>
      </c>
      <c r="K693" s="18">
        <v>43969</v>
      </c>
      <c r="L693" s="28">
        <v>76505</v>
      </c>
      <c r="M693" s="19">
        <v>0</v>
      </c>
      <c r="N693" s="9" t="s">
        <v>19</v>
      </c>
      <c r="O693" s="9" t="s">
        <v>25</v>
      </c>
      <c r="P693" s="18" t="s">
        <v>21</v>
      </c>
      <c r="Q693" s="10"/>
    </row>
    <row r="694" spans="3:17" x14ac:dyDescent="0.25">
      <c r="C694" s="8" t="s">
        <v>396</v>
      </c>
      <c r="D694" s="9" t="s">
        <v>1504</v>
      </c>
      <c r="E694" s="9" t="s">
        <v>14</v>
      </c>
      <c r="F694" s="9" t="s">
        <v>43</v>
      </c>
      <c r="G694" s="9" t="s">
        <v>32</v>
      </c>
      <c r="H694" s="9" t="s">
        <v>17</v>
      </c>
      <c r="I694" s="9" t="s">
        <v>51</v>
      </c>
      <c r="J694" s="9">
        <v>47</v>
      </c>
      <c r="K694" s="18">
        <v>36232</v>
      </c>
      <c r="L694" s="28">
        <v>76354</v>
      </c>
      <c r="M694" s="19">
        <v>0.32</v>
      </c>
      <c r="N694" s="9" t="s">
        <v>19</v>
      </c>
      <c r="O694" s="9" t="s">
        <v>25</v>
      </c>
      <c r="P694" s="18" t="s">
        <v>21</v>
      </c>
      <c r="Q694" s="10"/>
    </row>
    <row r="695" spans="3:17" x14ac:dyDescent="0.25">
      <c r="C695" s="8" t="s">
        <v>381</v>
      </c>
      <c r="D695" s="9" t="s">
        <v>1505</v>
      </c>
      <c r="E695" s="9" t="s">
        <v>68</v>
      </c>
      <c r="F695" s="9" t="s">
        <v>15</v>
      </c>
      <c r="G695" s="9" t="s">
        <v>44</v>
      </c>
      <c r="H695" s="9" t="s">
        <v>17</v>
      </c>
      <c r="I695" s="9" t="s">
        <v>24</v>
      </c>
      <c r="J695" s="9">
        <v>62</v>
      </c>
      <c r="K695" s="18">
        <v>37519</v>
      </c>
      <c r="L695" s="28">
        <v>76352</v>
      </c>
      <c r="M695" s="19">
        <v>0</v>
      </c>
      <c r="N695" s="9" t="s">
        <v>33</v>
      </c>
      <c r="O695" s="9" t="s">
        <v>60</v>
      </c>
      <c r="P695" s="18" t="s">
        <v>21</v>
      </c>
      <c r="Q695" s="10"/>
    </row>
    <row r="696" spans="3:17" x14ac:dyDescent="0.25">
      <c r="C696" s="8" t="s">
        <v>1506</v>
      </c>
      <c r="D696" s="9" t="s">
        <v>1507</v>
      </c>
      <c r="E696" s="9" t="s">
        <v>68</v>
      </c>
      <c r="F696" s="9" t="s">
        <v>65</v>
      </c>
      <c r="G696" s="9" t="s">
        <v>36</v>
      </c>
      <c r="H696" s="9" t="s">
        <v>17</v>
      </c>
      <c r="I696" s="9" t="s">
        <v>51</v>
      </c>
      <c r="J696" s="9">
        <v>33</v>
      </c>
      <c r="K696" s="18">
        <v>43247</v>
      </c>
      <c r="L696" s="28">
        <v>76272</v>
      </c>
      <c r="M696" s="19">
        <v>0</v>
      </c>
      <c r="N696" s="9" t="s">
        <v>19</v>
      </c>
      <c r="O696" s="9" t="s">
        <v>63</v>
      </c>
      <c r="P696" s="18" t="s">
        <v>21</v>
      </c>
      <c r="Q696" s="10"/>
    </row>
    <row r="697" spans="3:17" x14ac:dyDescent="0.25">
      <c r="C697" s="8" t="s">
        <v>1508</v>
      </c>
      <c r="D697" s="9" t="s">
        <v>1509</v>
      </c>
      <c r="E697" s="9" t="s">
        <v>40</v>
      </c>
      <c r="F697" s="9" t="s">
        <v>15</v>
      </c>
      <c r="G697" s="9" t="s">
        <v>16</v>
      </c>
      <c r="H697" s="9" t="s">
        <v>17</v>
      </c>
      <c r="I697" s="9" t="s">
        <v>24</v>
      </c>
      <c r="J697" s="9">
        <v>27</v>
      </c>
      <c r="K697" s="18">
        <v>43977</v>
      </c>
      <c r="L697" s="28">
        <v>76202</v>
      </c>
      <c r="M697" s="19">
        <v>0.28999999999999998</v>
      </c>
      <c r="N697" s="9" t="s">
        <v>33</v>
      </c>
      <c r="O697" s="9" t="s">
        <v>80</v>
      </c>
      <c r="P697" s="18">
        <v>44177</v>
      </c>
      <c r="Q697" s="10"/>
    </row>
    <row r="698" spans="3:17" x14ac:dyDescent="0.25">
      <c r="C698" s="8" t="s">
        <v>116</v>
      </c>
      <c r="D698" s="9" t="s">
        <v>1510</v>
      </c>
      <c r="E698" s="9" t="s">
        <v>61</v>
      </c>
      <c r="F698" s="9" t="s">
        <v>50</v>
      </c>
      <c r="G698" s="9" t="s">
        <v>36</v>
      </c>
      <c r="H698" s="9" t="s">
        <v>28</v>
      </c>
      <c r="I698" s="9" t="s">
        <v>24</v>
      </c>
      <c r="J698" s="9">
        <v>25</v>
      </c>
      <c r="K698" s="18">
        <v>44362</v>
      </c>
      <c r="L698" s="28">
        <v>76027</v>
      </c>
      <c r="M698" s="19">
        <v>0.11</v>
      </c>
      <c r="N698" s="9" t="s">
        <v>33</v>
      </c>
      <c r="O698" s="9" t="s">
        <v>74</v>
      </c>
      <c r="P698" s="18">
        <v>44715</v>
      </c>
      <c r="Q698" s="10"/>
    </row>
    <row r="699" spans="3:17" x14ac:dyDescent="0.25">
      <c r="C699" s="8" t="s">
        <v>126</v>
      </c>
      <c r="D699" s="9" t="s">
        <v>1511</v>
      </c>
      <c r="E699" s="9" t="s">
        <v>61</v>
      </c>
      <c r="F699" s="9" t="s">
        <v>43</v>
      </c>
      <c r="G699" s="9" t="s">
        <v>44</v>
      </c>
      <c r="H699" s="9" t="s">
        <v>17</v>
      </c>
      <c r="I699" s="9" t="s">
        <v>51</v>
      </c>
      <c r="J699" s="9">
        <v>29</v>
      </c>
      <c r="K699" s="18">
        <v>43966</v>
      </c>
      <c r="L699" s="28">
        <v>75869</v>
      </c>
      <c r="M699" s="19">
        <v>0.12</v>
      </c>
      <c r="N699" s="9" t="s">
        <v>52</v>
      </c>
      <c r="O699" s="9" t="s">
        <v>53</v>
      </c>
      <c r="P699" s="18" t="s">
        <v>21</v>
      </c>
      <c r="Q699" s="10"/>
    </row>
    <row r="700" spans="3:17" x14ac:dyDescent="0.25">
      <c r="C700" s="8" t="s">
        <v>555</v>
      </c>
      <c r="D700" s="9" t="s">
        <v>1512</v>
      </c>
      <c r="E700" s="9" t="s">
        <v>14</v>
      </c>
      <c r="F700" s="9" t="s">
        <v>15</v>
      </c>
      <c r="G700" s="9" t="s">
        <v>32</v>
      </c>
      <c r="H700" s="9" t="s">
        <v>17</v>
      </c>
      <c r="I700" s="9" t="s">
        <v>24</v>
      </c>
      <c r="J700" s="9">
        <v>54</v>
      </c>
      <c r="K700" s="18">
        <v>39330</v>
      </c>
      <c r="L700" s="28">
        <v>75862</v>
      </c>
      <c r="M700" s="19">
        <v>0.32</v>
      </c>
      <c r="N700" s="9" t="s">
        <v>19</v>
      </c>
      <c r="O700" s="9" t="s">
        <v>63</v>
      </c>
      <c r="P700" s="18" t="s">
        <v>21</v>
      </c>
      <c r="Q700" s="10"/>
    </row>
    <row r="701" spans="3:17" x14ac:dyDescent="0.25">
      <c r="C701" s="8" t="s">
        <v>1173</v>
      </c>
      <c r="D701" s="9" t="s">
        <v>1513</v>
      </c>
      <c r="E701" s="9" t="s">
        <v>68</v>
      </c>
      <c r="F701" s="9" t="s">
        <v>65</v>
      </c>
      <c r="G701" s="9" t="s">
        <v>36</v>
      </c>
      <c r="H701" s="9" t="s">
        <v>17</v>
      </c>
      <c r="I701" s="9" t="s">
        <v>18</v>
      </c>
      <c r="J701" s="9">
        <v>28</v>
      </c>
      <c r="K701" s="18">
        <v>43610</v>
      </c>
      <c r="L701" s="28">
        <v>75819</v>
      </c>
      <c r="M701" s="19">
        <v>0</v>
      </c>
      <c r="N701" s="9" t="s">
        <v>19</v>
      </c>
      <c r="O701" s="9" t="s">
        <v>45</v>
      </c>
      <c r="P701" s="18" t="s">
        <v>21</v>
      </c>
      <c r="Q701" s="10"/>
    </row>
    <row r="702" spans="3:17" x14ac:dyDescent="0.25">
      <c r="C702" s="8" t="s">
        <v>1514</v>
      </c>
      <c r="D702" s="9" t="s">
        <v>1515</v>
      </c>
      <c r="E702" s="9" t="s">
        <v>68</v>
      </c>
      <c r="F702" s="9" t="s">
        <v>65</v>
      </c>
      <c r="G702" s="9" t="s">
        <v>16</v>
      </c>
      <c r="H702" s="9" t="s">
        <v>17</v>
      </c>
      <c r="I702" s="9" t="s">
        <v>24</v>
      </c>
      <c r="J702" s="9">
        <v>54</v>
      </c>
      <c r="K702" s="18">
        <v>39080</v>
      </c>
      <c r="L702" s="28">
        <v>75780</v>
      </c>
      <c r="M702" s="19">
        <v>0</v>
      </c>
      <c r="N702" s="9" t="s">
        <v>19</v>
      </c>
      <c r="O702" s="9" t="s">
        <v>29</v>
      </c>
      <c r="P702" s="18" t="s">
        <v>21</v>
      </c>
      <c r="Q702" s="10"/>
    </row>
    <row r="703" spans="3:17" x14ac:dyDescent="0.25">
      <c r="C703" s="8" t="s">
        <v>1516</v>
      </c>
      <c r="D703" s="9" t="s">
        <v>1517</v>
      </c>
      <c r="E703" s="9" t="s">
        <v>62</v>
      </c>
      <c r="F703" s="9" t="s">
        <v>43</v>
      </c>
      <c r="G703" s="9" t="s">
        <v>36</v>
      </c>
      <c r="H703" s="9" t="s">
        <v>17</v>
      </c>
      <c r="I703" s="9" t="s">
        <v>24</v>
      </c>
      <c r="J703" s="9">
        <v>50</v>
      </c>
      <c r="K703" s="18">
        <v>40979</v>
      </c>
      <c r="L703" s="28">
        <v>75769</v>
      </c>
      <c r="M703" s="19">
        <v>0.1</v>
      </c>
      <c r="N703" s="9" t="s">
        <v>33</v>
      </c>
      <c r="O703" s="9" t="s">
        <v>74</v>
      </c>
      <c r="P703" s="18" t="s">
        <v>21</v>
      </c>
      <c r="Q703" s="10"/>
    </row>
    <row r="704" spans="3:17" x14ac:dyDescent="0.25">
      <c r="C704" s="8" t="s">
        <v>1518</v>
      </c>
      <c r="D704" s="9" t="s">
        <v>262</v>
      </c>
      <c r="E704" s="9" t="s">
        <v>62</v>
      </c>
      <c r="F704" s="9" t="s">
        <v>43</v>
      </c>
      <c r="G704" s="9" t="s">
        <v>16</v>
      </c>
      <c r="H704" s="9" t="s">
        <v>17</v>
      </c>
      <c r="I704" s="9" t="s">
        <v>47</v>
      </c>
      <c r="J704" s="9">
        <v>55</v>
      </c>
      <c r="K704" s="18">
        <v>33958</v>
      </c>
      <c r="L704" s="28">
        <v>75579</v>
      </c>
      <c r="M704" s="19">
        <v>0.09</v>
      </c>
      <c r="N704" s="9" t="s">
        <v>19</v>
      </c>
      <c r="O704" s="9" t="s">
        <v>45</v>
      </c>
      <c r="P704" s="18" t="s">
        <v>21</v>
      </c>
      <c r="Q704" s="10"/>
    </row>
    <row r="705" spans="3:17" x14ac:dyDescent="0.25">
      <c r="C705" s="8" t="s">
        <v>1213</v>
      </c>
      <c r="D705" s="9" t="s">
        <v>1519</v>
      </c>
      <c r="E705" s="9" t="s">
        <v>14</v>
      </c>
      <c r="F705" s="9" t="s">
        <v>43</v>
      </c>
      <c r="G705" s="9" t="s">
        <v>44</v>
      </c>
      <c r="H705" s="9" t="s">
        <v>17</v>
      </c>
      <c r="I705" s="9" t="s">
        <v>24</v>
      </c>
      <c r="J705" s="9">
        <v>52</v>
      </c>
      <c r="K705" s="18">
        <v>35886</v>
      </c>
      <c r="L705" s="28">
        <v>75354</v>
      </c>
      <c r="M705" s="19">
        <v>0.3</v>
      </c>
      <c r="N705" s="9" t="s">
        <v>19</v>
      </c>
      <c r="O705" s="9" t="s">
        <v>20</v>
      </c>
      <c r="P705" s="18" t="s">
        <v>21</v>
      </c>
      <c r="Q705" s="10"/>
    </row>
    <row r="706" spans="3:17" x14ac:dyDescent="0.25">
      <c r="C706" s="8" t="s">
        <v>519</v>
      </c>
      <c r="D706" s="9" t="s">
        <v>1520</v>
      </c>
      <c r="E706" s="9" t="s">
        <v>40</v>
      </c>
      <c r="F706" s="9" t="s">
        <v>65</v>
      </c>
      <c r="G706" s="9" t="s">
        <v>44</v>
      </c>
      <c r="H706" s="9" t="s">
        <v>28</v>
      </c>
      <c r="I706" s="9" t="s">
        <v>24</v>
      </c>
      <c r="J706" s="9">
        <v>35</v>
      </c>
      <c r="K706" s="18">
        <v>42963</v>
      </c>
      <c r="L706" s="28">
        <v>75119</v>
      </c>
      <c r="M706" s="19">
        <v>0.23</v>
      </c>
      <c r="N706" s="9" t="s">
        <v>33</v>
      </c>
      <c r="O706" s="9" t="s">
        <v>60</v>
      </c>
      <c r="P706" s="18" t="s">
        <v>21</v>
      </c>
      <c r="Q706" s="10"/>
    </row>
    <row r="707" spans="3:17" x14ac:dyDescent="0.25">
      <c r="C707" s="8" t="s">
        <v>1521</v>
      </c>
      <c r="D707" s="9" t="s">
        <v>1522</v>
      </c>
      <c r="E707" s="9" t="s">
        <v>94</v>
      </c>
      <c r="F707" s="9" t="s">
        <v>50</v>
      </c>
      <c r="G707" s="9" t="s">
        <v>32</v>
      </c>
      <c r="H707" s="9" t="s">
        <v>17</v>
      </c>
      <c r="I707" s="9" t="s">
        <v>47</v>
      </c>
      <c r="J707" s="9">
        <v>26</v>
      </c>
      <c r="K707" s="18">
        <v>43698</v>
      </c>
      <c r="L707" s="28">
        <v>75012</v>
      </c>
      <c r="M707" s="19">
        <v>0</v>
      </c>
      <c r="N707" s="9" t="s">
        <v>19</v>
      </c>
      <c r="O707" s="9" t="s">
        <v>63</v>
      </c>
      <c r="P707" s="18" t="s">
        <v>21</v>
      </c>
      <c r="Q707" s="10"/>
    </row>
    <row r="708" spans="3:17" x14ac:dyDescent="0.25">
      <c r="C708" s="8" t="s">
        <v>1523</v>
      </c>
      <c r="D708" s="9" t="s">
        <v>306</v>
      </c>
      <c r="E708" s="9" t="s">
        <v>88</v>
      </c>
      <c r="F708" s="9" t="s">
        <v>27</v>
      </c>
      <c r="G708" s="9" t="s">
        <v>44</v>
      </c>
      <c r="H708" s="9" t="s">
        <v>17</v>
      </c>
      <c r="I708" s="9" t="s">
        <v>51</v>
      </c>
      <c r="J708" s="9">
        <v>43</v>
      </c>
      <c r="K708" s="18">
        <v>40290</v>
      </c>
      <c r="L708" s="28">
        <v>74891</v>
      </c>
      <c r="M708" s="19">
        <v>0</v>
      </c>
      <c r="N708" s="9" t="s">
        <v>52</v>
      </c>
      <c r="O708" s="9" t="s">
        <v>53</v>
      </c>
      <c r="P708" s="18" t="s">
        <v>21</v>
      </c>
      <c r="Q708" s="10"/>
    </row>
    <row r="709" spans="3:17" x14ac:dyDescent="0.25">
      <c r="C709" s="8" t="s">
        <v>343</v>
      </c>
      <c r="D709" s="9" t="s">
        <v>1524</v>
      </c>
      <c r="E709" s="9" t="s">
        <v>58</v>
      </c>
      <c r="F709" s="9" t="s">
        <v>31</v>
      </c>
      <c r="G709" s="9" t="s">
        <v>16</v>
      </c>
      <c r="H709" s="9" t="s">
        <v>17</v>
      </c>
      <c r="I709" s="9" t="s">
        <v>24</v>
      </c>
      <c r="J709" s="9">
        <v>63</v>
      </c>
      <c r="K709" s="18">
        <v>43227</v>
      </c>
      <c r="L709" s="28">
        <v>74854</v>
      </c>
      <c r="M709" s="19">
        <v>0</v>
      </c>
      <c r="N709" s="9" t="s">
        <v>19</v>
      </c>
      <c r="O709" s="9" t="s">
        <v>45</v>
      </c>
      <c r="P709" s="18" t="s">
        <v>21</v>
      </c>
      <c r="Q709" s="10"/>
    </row>
    <row r="710" spans="3:17" x14ac:dyDescent="0.25">
      <c r="C710" s="8" t="s">
        <v>1525</v>
      </c>
      <c r="D710" s="9" t="s">
        <v>1526</v>
      </c>
      <c r="E710" s="9" t="s">
        <v>64</v>
      </c>
      <c r="F710" s="9" t="s">
        <v>43</v>
      </c>
      <c r="G710" s="9" t="s">
        <v>36</v>
      </c>
      <c r="H710" s="9" t="s">
        <v>28</v>
      </c>
      <c r="I710" s="9" t="s">
        <v>18</v>
      </c>
      <c r="J710" s="9">
        <v>65</v>
      </c>
      <c r="K710" s="18">
        <v>38584</v>
      </c>
      <c r="L710" s="28">
        <v>74779</v>
      </c>
      <c r="M710" s="19">
        <v>0</v>
      </c>
      <c r="N710" s="9" t="s">
        <v>19</v>
      </c>
      <c r="O710" s="9" t="s">
        <v>29</v>
      </c>
      <c r="P710" s="18" t="s">
        <v>21</v>
      </c>
      <c r="Q710" s="10"/>
    </row>
    <row r="711" spans="3:17" x14ac:dyDescent="0.25">
      <c r="C711" s="8" t="s">
        <v>1527</v>
      </c>
      <c r="D711" s="9" t="s">
        <v>1528</v>
      </c>
      <c r="E711" s="9" t="s">
        <v>61</v>
      </c>
      <c r="F711" s="9" t="s">
        <v>43</v>
      </c>
      <c r="G711" s="9" t="s">
        <v>44</v>
      </c>
      <c r="H711" s="9" t="s">
        <v>28</v>
      </c>
      <c r="I711" s="9" t="s">
        <v>24</v>
      </c>
      <c r="J711" s="9">
        <v>45</v>
      </c>
      <c r="K711" s="18">
        <v>38453</v>
      </c>
      <c r="L711" s="28">
        <v>74738</v>
      </c>
      <c r="M711" s="19">
        <v>0.11</v>
      </c>
      <c r="N711" s="9" t="s">
        <v>19</v>
      </c>
      <c r="O711" s="9" t="s">
        <v>20</v>
      </c>
      <c r="P711" s="18" t="s">
        <v>21</v>
      </c>
      <c r="Q711" s="10"/>
    </row>
    <row r="712" spans="3:17" x14ac:dyDescent="0.25">
      <c r="C712" s="8" t="s">
        <v>826</v>
      </c>
      <c r="D712" s="9" t="s">
        <v>1529</v>
      </c>
      <c r="E712" s="9" t="s">
        <v>62</v>
      </c>
      <c r="F712" s="9" t="s">
        <v>50</v>
      </c>
      <c r="G712" s="9" t="s">
        <v>32</v>
      </c>
      <c r="H712" s="9" t="s">
        <v>28</v>
      </c>
      <c r="I712" s="9" t="s">
        <v>47</v>
      </c>
      <c r="J712" s="9">
        <v>42</v>
      </c>
      <c r="K712" s="18">
        <v>40692</v>
      </c>
      <c r="L712" s="28">
        <v>74691</v>
      </c>
      <c r="M712" s="19">
        <v>0.06</v>
      </c>
      <c r="N712" s="9" t="s">
        <v>19</v>
      </c>
      <c r="O712" s="9" t="s">
        <v>20</v>
      </c>
      <c r="P712" s="18" t="s">
        <v>21</v>
      </c>
      <c r="Q712" s="10"/>
    </row>
    <row r="713" spans="3:17" x14ac:dyDescent="0.25">
      <c r="C713" s="8" t="s">
        <v>390</v>
      </c>
      <c r="D713" s="9" t="s">
        <v>1530</v>
      </c>
      <c r="E713" s="9" t="s">
        <v>14</v>
      </c>
      <c r="F713" s="9" t="s">
        <v>27</v>
      </c>
      <c r="G713" s="9" t="s">
        <v>44</v>
      </c>
      <c r="H713" s="9" t="s">
        <v>28</v>
      </c>
      <c r="I713" s="9" t="s">
        <v>47</v>
      </c>
      <c r="J713" s="9">
        <v>59</v>
      </c>
      <c r="K713" s="18">
        <v>40542</v>
      </c>
      <c r="L713" s="28">
        <v>74655</v>
      </c>
      <c r="M713" s="19">
        <v>0.36</v>
      </c>
      <c r="N713" s="9" t="s">
        <v>19</v>
      </c>
      <c r="O713" s="9" t="s">
        <v>45</v>
      </c>
      <c r="P713" s="18" t="s">
        <v>21</v>
      </c>
      <c r="Q713" s="10"/>
    </row>
    <row r="714" spans="3:17" x14ac:dyDescent="0.25">
      <c r="C714" s="8" t="s">
        <v>1531</v>
      </c>
      <c r="D714" s="9" t="s">
        <v>318</v>
      </c>
      <c r="E714" s="9" t="s">
        <v>62</v>
      </c>
      <c r="F714" s="9" t="s">
        <v>23</v>
      </c>
      <c r="G714" s="9" t="s">
        <v>32</v>
      </c>
      <c r="H714" s="9" t="s">
        <v>17</v>
      </c>
      <c r="I714" s="9" t="s">
        <v>51</v>
      </c>
      <c r="J714" s="9">
        <v>42</v>
      </c>
      <c r="K714" s="18">
        <v>43058</v>
      </c>
      <c r="L714" s="28">
        <v>74631</v>
      </c>
      <c r="M714" s="19">
        <v>0.06</v>
      </c>
      <c r="N714" s="9" t="s">
        <v>19</v>
      </c>
      <c r="O714" s="9" t="s">
        <v>45</v>
      </c>
      <c r="P714" s="18" t="s">
        <v>21</v>
      </c>
      <c r="Q714" s="10"/>
    </row>
    <row r="715" spans="3:17" x14ac:dyDescent="0.25">
      <c r="C715" s="8" t="s">
        <v>1532</v>
      </c>
      <c r="D715" s="9" t="s">
        <v>1533</v>
      </c>
      <c r="E715" s="9" t="s">
        <v>83</v>
      </c>
      <c r="F715" s="9" t="s">
        <v>23</v>
      </c>
      <c r="G715" s="9" t="s">
        <v>36</v>
      </c>
      <c r="H715" s="9" t="s">
        <v>17</v>
      </c>
      <c r="I715" s="9" t="s">
        <v>51</v>
      </c>
      <c r="J715" s="9">
        <v>45</v>
      </c>
      <c r="K715" s="18">
        <v>38639</v>
      </c>
      <c r="L715" s="28">
        <v>74552</v>
      </c>
      <c r="M715" s="19">
        <v>0</v>
      </c>
      <c r="N715" s="9" t="s">
        <v>52</v>
      </c>
      <c r="O715" s="9" t="s">
        <v>81</v>
      </c>
      <c r="P715" s="18">
        <v>40153</v>
      </c>
      <c r="Q715" s="10"/>
    </row>
    <row r="716" spans="3:17" x14ac:dyDescent="0.25">
      <c r="C716" s="8" t="s">
        <v>1534</v>
      </c>
      <c r="D716" s="9" t="s">
        <v>1535</v>
      </c>
      <c r="E716" s="9" t="s">
        <v>129</v>
      </c>
      <c r="F716" s="9" t="s">
        <v>31</v>
      </c>
      <c r="G716" s="9" t="s">
        <v>44</v>
      </c>
      <c r="H716" s="9" t="s">
        <v>28</v>
      </c>
      <c r="I716" s="9" t="s">
        <v>18</v>
      </c>
      <c r="J716" s="9">
        <v>45</v>
      </c>
      <c r="K716" s="18">
        <v>42329</v>
      </c>
      <c r="L716" s="28">
        <v>74546</v>
      </c>
      <c r="M716" s="19">
        <v>0</v>
      </c>
      <c r="N716" s="9" t="s">
        <v>19</v>
      </c>
      <c r="O716" s="9" t="s">
        <v>29</v>
      </c>
      <c r="P716" s="18" t="s">
        <v>21</v>
      </c>
      <c r="Q716" s="10"/>
    </row>
    <row r="717" spans="3:17" x14ac:dyDescent="0.25">
      <c r="C717" s="8" t="s">
        <v>1536</v>
      </c>
      <c r="D717" s="9" t="s">
        <v>1537</v>
      </c>
      <c r="E717" s="9" t="s">
        <v>40</v>
      </c>
      <c r="F717" s="9" t="s">
        <v>43</v>
      </c>
      <c r="G717" s="9" t="s">
        <v>44</v>
      </c>
      <c r="H717" s="9" t="s">
        <v>17</v>
      </c>
      <c r="I717" s="9" t="s">
        <v>24</v>
      </c>
      <c r="J717" s="9">
        <v>28</v>
      </c>
      <c r="K717" s="18">
        <v>43810</v>
      </c>
      <c r="L717" s="28">
        <v>74467</v>
      </c>
      <c r="M717" s="19">
        <v>0.28000000000000003</v>
      </c>
      <c r="N717" s="9" t="s">
        <v>33</v>
      </c>
      <c r="O717" s="9" t="s">
        <v>60</v>
      </c>
      <c r="P717" s="18" t="s">
        <v>21</v>
      </c>
      <c r="Q717" s="10"/>
    </row>
    <row r="718" spans="3:17" x14ac:dyDescent="0.25">
      <c r="C718" s="8" t="s">
        <v>121</v>
      </c>
      <c r="D718" s="9" t="s">
        <v>1538</v>
      </c>
      <c r="E718" s="9" t="s">
        <v>76</v>
      </c>
      <c r="F718" s="9" t="s">
        <v>27</v>
      </c>
      <c r="G718" s="9" t="s">
        <v>32</v>
      </c>
      <c r="H718" s="9" t="s">
        <v>28</v>
      </c>
      <c r="I718" s="9" t="s">
        <v>18</v>
      </c>
      <c r="J718" s="9">
        <v>51</v>
      </c>
      <c r="K718" s="18">
        <v>41697</v>
      </c>
      <c r="L718" s="28">
        <v>74449</v>
      </c>
      <c r="M718" s="19">
        <v>0</v>
      </c>
      <c r="N718" s="9" t="s">
        <v>19</v>
      </c>
      <c r="O718" s="9" t="s">
        <v>45</v>
      </c>
      <c r="P718" s="18">
        <v>43091</v>
      </c>
      <c r="Q718" s="10"/>
    </row>
    <row r="719" spans="3:17" x14ac:dyDescent="0.25">
      <c r="C719" s="8" t="s">
        <v>1539</v>
      </c>
      <c r="D719" s="9" t="s">
        <v>1540</v>
      </c>
      <c r="E719" s="9" t="s">
        <v>14</v>
      </c>
      <c r="F719" s="9" t="s">
        <v>65</v>
      </c>
      <c r="G719" s="9" t="s">
        <v>36</v>
      </c>
      <c r="H719" s="9" t="s">
        <v>17</v>
      </c>
      <c r="I719" s="9" t="s">
        <v>24</v>
      </c>
      <c r="J719" s="9">
        <v>38</v>
      </c>
      <c r="K719" s="18">
        <v>41256</v>
      </c>
      <c r="L719" s="28">
        <v>74412</v>
      </c>
      <c r="M719" s="19">
        <v>0.32</v>
      </c>
      <c r="N719" s="9" t="s">
        <v>19</v>
      </c>
      <c r="O719" s="9" t="s">
        <v>25</v>
      </c>
      <c r="P719" s="18" t="s">
        <v>21</v>
      </c>
      <c r="Q719" s="10"/>
    </row>
    <row r="720" spans="3:17" x14ac:dyDescent="0.25">
      <c r="C720" s="8" t="s">
        <v>112</v>
      </c>
      <c r="D720" s="9" t="s">
        <v>1541</v>
      </c>
      <c r="E720" s="9" t="s">
        <v>61</v>
      </c>
      <c r="F720" s="9" t="s">
        <v>65</v>
      </c>
      <c r="G720" s="9" t="s">
        <v>32</v>
      </c>
      <c r="H720" s="9" t="s">
        <v>17</v>
      </c>
      <c r="I720" s="9" t="s">
        <v>18</v>
      </c>
      <c r="J720" s="9">
        <v>62</v>
      </c>
      <c r="K720" s="18">
        <v>39843</v>
      </c>
      <c r="L720" s="28">
        <v>74215</v>
      </c>
      <c r="M720" s="19">
        <v>0.13</v>
      </c>
      <c r="N720" s="9" t="s">
        <v>19</v>
      </c>
      <c r="O720" s="9" t="s">
        <v>39</v>
      </c>
      <c r="P720" s="18" t="s">
        <v>21</v>
      </c>
      <c r="Q720" s="10"/>
    </row>
    <row r="721" spans="3:17" x14ac:dyDescent="0.25">
      <c r="C721" s="8" t="s">
        <v>246</v>
      </c>
      <c r="D721" s="9" t="s">
        <v>1542</v>
      </c>
      <c r="E721" s="9" t="s">
        <v>62</v>
      </c>
      <c r="F721" s="9" t="s">
        <v>15</v>
      </c>
      <c r="G721" s="9" t="s">
        <v>32</v>
      </c>
      <c r="H721" s="9" t="s">
        <v>28</v>
      </c>
      <c r="I721" s="9" t="s">
        <v>24</v>
      </c>
      <c r="J721" s="9">
        <v>52</v>
      </c>
      <c r="K721" s="18">
        <v>40091</v>
      </c>
      <c r="L721" s="28">
        <v>74170</v>
      </c>
      <c r="M721" s="19">
        <v>7.0000000000000007E-2</v>
      </c>
      <c r="N721" s="9" t="s">
        <v>33</v>
      </c>
      <c r="O721" s="9" t="s">
        <v>74</v>
      </c>
      <c r="P721" s="18" t="s">
        <v>21</v>
      </c>
      <c r="Q721" s="10"/>
    </row>
    <row r="722" spans="3:17" x14ac:dyDescent="0.25">
      <c r="C722" s="8" t="s">
        <v>1543</v>
      </c>
      <c r="D722" s="9" t="s">
        <v>1544</v>
      </c>
      <c r="E722" s="9" t="s">
        <v>14</v>
      </c>
      <c r="F722" s="9" t="s">
        <v>15</v>
      </c>
      <c r="G722" s="9" t="s">
        <v>16</v>
      </c>
      <c r="H722" s="9" t="s">
        <v>28</v>
      </c>
      <c r="I722" s="9" t="s">
        <v>24</v>
      </c>
      <c r="J722" s="9">
        <v>52</v>
      </c>
      <c r="K722" s="18">
        <v>35576</v>
      </c>
      <c r="L722" s="28">
        <v>74077</v>
      </c>
      <c r="M722" s="19">
        <v>0.37</v>
      </c>
      <c r="N722" s="9" t="s">
        <v>19</v>
      </c>
      <c r="O722" s="9" t="s">
        <v>45</v>
      </c>
      <c r="P722" s="18" t="s">
        <v>21</v>
      </c>
      <c r="Q722" s="10"/>
    </row>
    <row r="723" spans="3:17" x14ac:dyDescent="0.25">
      <c r="C723" s="8" t="s">
        <v>1545</v>
      </c>
      <c r="D723" s="9" t="s">
        <v>1546</v>
      </c>
      <c r="E723" s="9" t="s">
        <v>62</v>
      </c>
      <c r="F723" s="9" t="s">
        <v>23</v>
      </c>
      <c r="G723" s="9" t="s">
        <v>32</v>
      </c>
      <c r="H723" s="9" t="s">
        <v>28</v>
      </c>
      <c r="I723" s="9" t="s">
        <v>24</v>
      </c>
      <c r="J723" s="9">
        <v>48</v>
      </c>
      <c r="K723" s="18">
        <v>42201</v>
      </c>
      <c r="L723" s="28">
        <v>74010</v>
      </c>
      <c r="M723" s="19">
        <v>0.09</v>
      </c>
      <c r="N723" s="9" t="s">
        <v>33</v>
      </c>
      <c r="O723" s="9" t="s">
        <v>60</v>
      </c>
      <c r="P723" s="18" t="s">
        <v>21</v>
      </c>
      <c r="Q723" s="10"/>
    </row>
    <row r="724" spans="3:17" x14ac:dyDescent="0.25">
      <c r="C724" s="8" t="s">
        <v>307</v>
      </c>
      <c r="D724" s="9" t="s">
        <v>1547</v>
      </c>
      <c r="E724" s="9" t="s">
        <v>73</v>
      </c>
      <c r="F724" s="9" t="s">
        <v>27</v>
      </c>
      <c r="G724" s="9" t="s">
        <v>44</v>
      </c>
      <c r="H724" s="9" t="s">
        <v>28</v>
      </c>
      <c r="I724" s="9" t="s">
        <v>18</v>
      </c>
      <c r="J724" s="9">
        <v>38</v>
      </c>
      <c r="K724" s="18">
        <v>42113</v>
      </c>
      <c r="L724" s="28">
        <v>73955</v>
      </c>
      <c r="M724" s="19">
        <v>0</v>
      </c>
      <c r="N724" s="9" t="s">
        <v>19</v>
      </c>
      <c r="O724" s="9" t="s">
        <v>63</v>
      </c>
      <c r="P724" s="18" t="s">
        <v>21</v>
      </c>
      <c r="Q724" s="10"/>
    </row>
    <row r="725" spans="3:17" x14ac:dyDescent="0.25">
      <c r="C725" s="8" t="s">
        <v>1548</v>
      </c>
      <c r="D725" s="9" t="s">
        <v>1549</v>
      </c>
      <c r="E725" s="9" t="s">
        <v>86</v>
      </c>
      <c r="F725" s="9" t="s">
        <v>31</v>
      </c>
      <c r="G725" s="9" t="s">
        <v>44</v>
      </c>
      <c r="H725" s="9" t="s">
        <v>17</v>
      </c>
      <c r="I725" s="9" t="s">
        <v>24</v>
      </c>
      <c r="J725" s="9">
        <v>51</v>
      </c>
      <c r="K725" s="18">
        <v>42777</v>
      </c>
      <c r="L725" s="28">
        <v>73907</v>
      </c>
      <c r="M725" s="19">
        <v>0</v>
      </c>
      <c r="N725" s="9" t="s">
        <v>33</v>
      </c>
      <c r="O725" s="9" t="s">
        <v>80</v>
      </c>
      <c r="P725" s="18" t="s">
        <v>21</v>
      </c>
      <c r="Q725" s="10"/>
    </row>
    <row r="726" spans="3:17" x14ac:dyDescent="0.25">
      <c r="C726" s="8" t="s">
        <v>239</v>
      </c>
      <c r="D726" s="9" t="s">
        <v>1550</v>
      </c>
      <c r="E726" s="9" t="s">
        <v>40</v>
      </c>
      <c r="F726" s="9" t="s">
        <v>43</v>
      </c>
      <c r="G726" s="9" t="s">
        <v>44</v>
      </c>
      <c r="H726" s="9" t="s">
        <v>28</v>
      </c>
      <c r="I726" s="9" t="s">
        <v>18</v>
      </c>
      <c r="J726" s="9">
        <v>32</v>
      </c>
      <c r="K726" s="18">
        <v>42702</v>
      </c>
      <c r="L726" s="28">
        <v>73899</v>
      </c>
      <c r="M726" s="19">
        <v>0.16</v>
      </c>
      <c r="N726" s="9" t="s">
        <v>19</v>
      </c>
      <c r="O726" s="9" t="s">
        <v>63</v>
      </c>
      <c r="P726" s="18" t="s">
        <v>21</v>
      </c>
      <c r="Q726" s="10"/>
    </row>
    <row r="727" spans="3:17" x14ac:dyDescent="0.25">
      <c r="C727" s="8" t="s">
        <v>247</v>
      </c>
      <c r="D727" s="9" t="s">
        <v>1551</v>
      </c>
      <c r="E727" s="9" t="s">
        <v>26</v>
      </c>
      <c r="F727" s="9" t="s">
        <v>27</v>
      </c>
      <c r="G727" s="9" t="s">
        <v>16</v>
      </c>
      <c r="H727" s="9" t="s">
        <v>17</v>
      </c>
      <c r="I727" s="9" t="s">
        <v>24</v>
      </c>
      <c r="J727" s="9">
        <v>36</v>
      </c>
      <c r="K727" s="18">
        <v>42489</v>
      </c>
      <c r="L727" s="28">
        <v>73854</v>
      </c>
      <c r="M727" s="19">
        <v>0</v>
      </c>
      <c r="N727" s="9" t="s">
        <v>19</v>
      </c>
      <c r="O727" s="9" t="s">
        <v>25</v>
      </c>
      <c r="P727" s="18" t="s">
        <v>21</v>
      </c>
      <c r="Q727" s="10"/>
    </row>
    <row r="728" spans="3:17" x14ac:dyDescent="0.25">
      <c r="C728" s="8" t="s">
        <v>1552</v>
      </c>
      <c r="D728" s="9" t="s">
        <v>1553</v>
      </c>
      <c r="E728" s="9" t="s">
        <v>77</v>
      </c>
      <c r="F728" s="9" t="s">
        <v>23</v>
      </c>
      <c r="G728" s="9" t="s">
        <v>16</v>
      </c>
      <c r="H728" s="9" t="s">
        <v>17</v>
      </c>
      <c r="I728" s="9" t="s">
        <v>24</v>
      </c>
      <c r="J728" s="9">
        <v>45</v>
      </c>
      <c r="K728" s="18">
        <v>43581</v>
      </c>
      <c r="L728" s="28">
        <v>73779</v>
      </c>
      <c r="M728" s="19">
        <v>0</v>
      </c>
      <c r="N728" s="9" t="s">
        <v>19</v>
      </c>
      <c r="O728" s="9" t="s">
        <v>20</v>
      </c>
      <c r="P728" s="18" t="s">
        <v>21</v>
      </c>
      <c r="Q728" s="10"/>
    </row>
    <row r="729" spans="3:17" x14ac:dyDescent="0.25">
      <c r="C729" s="8" t="s">
        <v>1554</v>
      </c>
      <c r="D729" s="9" t="s">
        <v>1555</v>
      </c>
      <c r="E729" s="9" t="s">
        <v>97</v>
      </c>
      <c r="F729" s="9" t="s">
        <v>31</v>
      </c>
      <c r="G729" s="9" t="s">
        <v>32</v>
      </c>
      <c r="H729" s="9" t="s">
        <v>17</v>
      </c>
      <c r="I729" s="9" t="s">
        <v>24</v>
      </c>
      <c r="J729" s="9">
        <v>32</v>
      </c>
      <c r="K729" s="18">
        <v>41977</v>
      </c>
      <c r="L729" s="28">
        <v>73317</v>
      </c>
      <c r="M729" s="19">
        <v>0.11</v>
      </c>
      <c r="N729" s="9" t="s">
        <v>19</v>
      </c>
      <c r="O729" s="9" t="s">
        <v>39</v>
      </c>
      <c r="P729" s="18" t="s">
        <v>21</v>
      </c>
      <c r="Q729" s="10"/>
    </row>
    <row r="730" spans="3:17" x14ac:dyDescent="0.25">
      <c r="C730" s="8" t="s">
        <v>269</v>
      </c>
      <c r="D730" s="9" t="s">
        <v>1556</v>
      </c>
      <c r="E730" s="9" t="s">
        <v>42</v>
      </c>
      <c r="F730" s="9" t="s">
        <v>43</v>
      </c>
      <c r="G730" s="9" t="s">
        <v>32</v>
      </c>
      <c r="H730" s="9" t="s">
        <v>28</v>
      </c>
      <c r="I730" s="9" t="s">
        <v>24</v>
      </c>
      <c r="J730" s="9">
        <v>45</v>
      </c>
      <c r="K730" s="18">
        <v>39347</v>
      </c>
      <c r="L730" s="28">
        <v>73255</v>
      </c>
      <c r="M730" s="19">
        <v>0</v>
      </c>
      <c r="N730" s="9" t="s">
        <v>33</v>
      </c>
      <c r="O730" s="9" t="s">
        <v>34</v>
      </c>
      <c r="P730" s="18" t="s">
        <v>21</v>
      </c>
      <c r="Q730" s="10"/>
    </row>
    <row r="731" spans="3:17" x14ac:dyDescent="0.25">
      <c r="C731" s="8" t="s">
        <v>1557</v>
      </c>
      <c r="D731" s="9" t="s">
        <v>1558</v>
      </c>
      <c r="E731" s="9" t="s">
        <v>88</v>
      </c>
      <c r="F731" s="9" t="s">
        <v>27</v>
      </c>
      <c r="G731" s="9" t="s">
        <v>32</v>
      </c>
      <c r="H731" s="9" t="s">
        <v>28</v>
      </c>
      <c r="I731" s="9" t="s">
        <v>18</v>
      </c>
      <c r="J731" s="9">
        <v>54</v>
      </c>
      <c r="K731" s="18">
        <v>33785</v>
      </c>
      <c r="L731" s="28">
        <v>73248</v>
      </c>
      <c r="M731" s="19">
        <v>0</v>
      </c>
      <c r="N731" s="9" t="s">
        <v>19</v>
      </c>
      <c r="O731" s="9" t="s">
        <v>20</v>
      </c>
      <c r="P731" s="18">
        <v>41938</v>
      </c>
      <c r="Q731" s="10"/>
    </row>
    <row r="732" spans="3:17" x14ac:dyDescent="0.25">
      <c r="C732" s="8" t="s">
        <v>1559</v>
      </c>
      <c r="D732" s="9" t="s">
        <v>1560</v>
      </c>
      <c r="E732" s="9" t="s">
        <v>86</v>
      </c>
      <c r="F732" s="9" t="s">
        <v>31</v>
      </c>
      <c r="G732" s="9" t="s">
        <v>44</v>
      </c>
      <c r="H732" s="9" t="s">
        <v>17</v>
      </c>
      <c r="I732" s="9" t="s">
        <v>24</v>
      </c>
      <c r="J732" s="9">
        <v>48</v>
      </c>
      <c r="K732" s="18">
        <v>41032</v>
      </c>
      <c r="L732" s="28">
        <v>73200</v>
      </c>
      <c r="M732" s="19">
        <v>0</v>
      </c>
      <c r="N732" s="9" t="s">
        <v>33</v>
      </c>
      <c r="O732" s="9" t="s">
        <v>74</v>
      </c>
      <c r="P732" s="18">
        <v>43229</v>
      </c>
      <c r="Q732" s="10"/>
    </row>
    <row r="733" spans="3:17" x14ac:dyDescent="0.25">
      <c r="C733" s="8" t="s">
        <v>109</v>
      </c>
      <c r="D733" s="9" t="s">
        <v>1561</v>
      </c>
      <c r="E733" s="9" t="s">
        <v>14</v>
      </c>
      <c r="F733" s="9" t="s">
        <v>43</v>
      </c>
      <c r="G733" s="9" t="s">
        <v>32</v>
      </c>
      <c r="H733" s="9" t="s">
        <v>28</v>
      </c>
      <c r="I733" s="9" t="s">
        <v>24</v>
      </c>
      <c r="J733" s="9">
        <v>45</v>
      </c>
      <c r="K733" s="18">
        <v>42271</v>
      </c>
      <c r="L733" s="28">
        <v>73004</v>
      </c>
      <c r="M733" s="19">
        <v>0.32</v>
      </c>
      <c r="N733" s="9" t="s">
        <v>19</v>
      </c>
      <c r="O733" s="9" t="s">
        <v>39</v>
      </c>
      <c r="P733" s="18">
        <v>44790</v>
      </c>
      <c r="Q733" s="10"/>
    </row>
    <row r="734" spans="3:17" x14ac:dyDescent="0.25">
      <c r="C734" s="8" t="s">
        <v>1562</v>
      </c>
      <c r="D734" s="9" t="s">
        <v>1563</v>
      </c>
      <c r="E734" s="9" t="s">
        <v>56</v>
      </c>
      <c r="F734" s="9" t="s">
        <v>27</v>
      </c>
      <c r="G734" s="9" t="s">
        <v>36</v>
      </c>
      <c r="H734" s="9" t="s">
        <v>17</v>
      </c>
      <c r="I734" s="9" t="s">
        <v>51</v>
      </c>
      <c r="J734" s="9">
        <v>46</v>
      </c>
      <c r="K734" s="18">
        <v>42849</v>
      </c>
      <c r="L734" s="28">
        <v>72903</v>
      </c>
      <c r="M734" s="19">
        <v>0.09</v>
      </c>
      <c r="N734" s="9" t="s">
        <v>52</v>
      </c>
      <c r="O734" s="9" t="s">
        <v>53</v>
      </c>
      <c r="P734" s="18" t="s">
        <v>21</v>
      </c>
      <c r="Q734" s="10"/>
    </row>
    <row r="735" spans="3:17" x14ac:dyDescent="0.25">
      <c r="C735" s="8" t="s">
        <v>222</v>
      </c>
      <c r="D735" s="9" t="s">
        <v>1564</v>
      </c>
      <c r="E735" s="9" t="s">
        <v>69</v>
      </c>
      <c r="F735" s="9" t="s">
        <v>31</v>
      </c>
      <c r="G735" s="9" t="s">
        <v>16</v>
      </c>
      <c r="H735" s="9" t="s">
        <v>17</v>
      </c>
      <c r="I735" s="9" t="s">
        <v>24</v>
      </c>
      <c r="J735" s="9">
        <v>40</v>
      </c>
      <c r="K735" s="18">
        <v>42622</v>
      </c>
      <c r="L735" s="28">
        <v>72826</v>
      </c>
      <c r="M735" s="19">
        <v>0</v>
      </c>
      <c r="N735" s="9" t="s">
        <v>33</v>
      </c>
      <c r="O735" s="9" t="s">
        <v>34</v>
      </c>
      <c r="P735" s="18" t="s">
        <v>21</v>
      </c>
      <c r="Q735" s="10"/>
    </row>
    <row r="736" spans="3:17" x14ac:dyDescent="0.25">
      <c r="C736" s="8" t="s">
        <v>637</v>
      </c>
      <c r="D736" s="9" t="s">
        <v>1565</v>
      </c>
      <c r="E736" s="9" t="s">
        <v>40</v>
      </c>
      <c r="F736" s="9" t="s">
        <v>50</v>
      </c>
      <c r="G736" s="9" t="s">
        <v>36</v>
      </c>
      <c r="H736" s="9" t="s">
        <v>17</v>
      </c>
      <c r="I736" s="9" t="s">
        <v>47</v>
      </c>
      <c r="J736" s="9">
        <v>61</v>
      </c>
      <c r="K736" s="18">
        <v>35661</v>
      </c>
      <c r="L736" s="28">
        <v>72805</v>
      </c>
      <c r="M736" s="19">
        <v>0.28000000000000003</v>
      </c>
      <c r="N736" s="9" t="s">
        <v>19</v>
      </c>
      <c r="O736" s="9" t="s">
        <v>39</v>
      </c>
      <c r="P736" s="18" t="s">
        <v>21</v>
      </c>
      <c r="Q736" s="10"/>
    </row>
    <row r="737" spans="3:17" x14ac:dyDescent="0.25">
      <c r="C737" s="8" t="s">
        <v>1566</v>
      </c>
      <c r="D737" s="9" t="s">
        <v>1567</v>
      </c>
      <c r="E737" s="9" t="s">
        <v>86</v>
      </c>
      <c r="F737" s="9" t="s">
        <v>31</v>
      </c>
      <c r="G737" s="9" t="s">
        <v>44</v>
      </c>
      <c r="H737" s="9" t="s">
        <v>28</v>
      </c>
      <c r="I737" s="9" t="s">
        <v>51</v>
      </c>
      <c r="J737" s="9">
        <v>54</v>
      </c>
      <c r="K737" s="18">
        <v>41237</v>
      </c>
      <c r="L737" s="28">
        <v>72486</v>
      </c>
      <c r="M737" s="19">
        <v>0</v>
      </c>
      <c r="N737" s="9" t="s">
        <v>52</v>
      </c>
      <c r="O737" s="9" t="s">
        <v>53</v>
      </c>
      <c r="P737" s="18" t="s">
        <v>21</v>
      </c>
      <c r="Q737" s="10"/>
    </row>
    <row r="738" spans="3:17" x14ac:dyDescent="0.25">
      <c r="C738" s="8" t="s">
        <v>224</v>
      </c>
      <c r="D738" s="9" t="s">
        <v>1568</v>
      </c>
      <c r="E738" s="9" t="s">
        <v>14</v>
      </c>
      <c r="F738" s="9" t="s">
        <v>23</v>
      </c>
      <c r="G738" s="9" t="s">
        <v>32</v>
      </c>
      <c r="H738" s="9" t="s">
        <v>28</v>
      </c>
      <c r="I738" s="9" t="s">
        <v>51</v>
      </c>
      <c r="J738" s="9">
        <v>62</v>
      </c>
      <c r="K738" s="18">
        <v>37484</v>
      </c>
      <c r="L738" s="28">
        <v>72425</v>
      </c>
      <c r="M738" s="19">
        <v>0.33</v>
      </c>
      <c r="N738" s="9" t="s">
        <v>19</v>
      </c>
      <c r="O738" s="9" t="s">
        <v>63</v>
      </c>
      <c r="P738" s="18" t="s">
        <v>21</v>
      </c>
      <c r="Q738" s="10"/>
    </row>
    <row r="739" spans="3:17" x14ac:dyDescent="0.25">
      <c r="C739" s="8" t="s">
        <v>1569</v>
      </c>
      <c r="D739" s="9" t="s">
        <v>1570</v>
      </c>
      <c r="E739" s="9" t="s">
        <v>76</v>
      </c>
      <c r="F739" s="9" t="s">
        <v>27</v>
      </c>
      <c r="G739" s="9" t="s">
        <v>44</v>
      </c>
      <c r="H739" s="9" t="s">
        <v>28</v>
      </c>
      <c r="I739" s="9" t="s">
        <v>18</v>
      </c>
      <c r="J739" s="9">
        <v>48</v>
      </c>
      <c r="K739" s="18">
        <v>37298</v>
      </c>
      <c r="L739" s="28">
        <v>72340</v>
      </c>
      <c r="M739" s="19">
        <v>0</v>
      </c>
      <c r="N739" s="9" t="s">
        <v>19</v>
      </c>
      <c r="O739" s="9" t="s">
        <v>25</v>
      </c>
      <c r="P739" s="18" t="s">
        <v>21</v>
      </c>
      <c r="Q739" s="10"/>
    </row>
    <row r="740" spans="3:17" x14ac:dyDescent="0.25">
      <c r="C740" s="8" t="s">
        <v>278</v>
      </c>
      <c r="D740" s="9" t="s">
        <v>1571</v>
      </c>
      <c r="E740" s="9" t="s">
        <v>62</v>
      </c>
      <c r="F740" s="9" t="s">
        <v>43</v>
      </c>
      <c r="G740" s="9" t="s">
        <v>36</v>
      </c>
      <c r="H740" s="9" t="s">
        <v>17</v>
      </c>
      <c r="I740" s="9" t="s">
        <v>51</v>
      </c>
      <c r="J740" s="9">
        <v>29</v>
      </c>
      <c r="K740" s="18">
        <v>44325</v>
      </c>
      <c r="L740" s="28">
        <v>72303</v>
      </c>
      <c r="M740" s="19">
        <v>0.08</v>
      </c>
      <c r="N740" s="9" t="s">
        <v>19</v>
      </c>
      <c r="O740" s="9" t="s">
        <v>39</v>
      </c>
      <c r="P740" s="18">
        <v>44340</v>
      </c>
      <c r="Q740" s="10"/>
    </row>
    <row r="741" spans="3:17" x14ac:dyDescent="0.25">
      <c r="C741" s="8" t="s">
        <v>1572</v>
      </c>
      <c r="D741" s="9" t="s">
        <v>1573</v>
      </c>
      <c r="E741" s="9" t="s">
        <v>40</v>
      </c>
      <c r="F741" s="9" t="s">
        <v>50</v>
      </c>
      <c r="G741" s="9" t="s">
        <v>16</v>
      </c>
      <c r="H741" s="9" t="s">
        <v>28</v>
      </c>
      <c r="I741" s="9" t="s">
        <v>51</v>
      </c>
      <c r="J741" s="9">
        <v>39</v>
      </c>
      <c r="K741" s="18">
        <v>41635</v>
      </c>
      <c r="L741" s="28">
        <v>72235</v>
      </c>
      <c r="M741" s="19">
        <v>0.28000000000000003</v>
      </c>
      <c r="N741" s="9" t="s">
        <v>19</v>
      </c>
      <c r="O741" s="9" t="s">
        <v>29</v>
      </c>
      <c r="P741" s="18">
        <v>43991</v>
      </c>
      <c r="Q741" s="10"/>
    </row>
    <row r="742" spans="3:17" x14ac:dyDescent="0.25">
      <c r="C742" s="8" t="s">
        <v>1574</v>
      </c>
      <c r="D742" s="9" t="s">
        <v>1575</v>
      </c>
      <c r="E742" s="9" t="s">
        <v>61</v>
      </c>
      <c r="F742" s="9" t="s">
        <v>15</v>
      </c>
      <c r="G742" s="9" t="s">
        <v>44</v>
      </c>
      <c r="H742" s="9" t="s">
        <v>28</v>
      </c>
      <c r="I742" s="9" t="s">
        <v>24</v>
      </c>
      <c r="J742" s="9">
        <v>44</v>
      </c>
      <c r="K742" s="18">
        <v>40274</v>
      </c>
      <c r="L742" s="28">
        <v>72131</v>
      </c>
      <c r="M742" s="19">
        <v>0.12</v>
      </c>
      <c r="N742" s="9" t="s">
        <v>19</v>
      </c>
      <c r="O742" s="9" t="s">
        <v>29</v>
      </c>
      <c r="P742" s="18" t="s">
        <v>21</v>
      </c>
      <c r="Q742" s="10"/>
    </row>
    <row r="743" spans="3:17" x14ac:dyDescent="0.25">
      <c r="C743" s="8" t="s">
        <v>255</v>
      </c>
      <c r="D743" s="9" t="s">
        <v>1576</v>
      </c>
      <c r="E743" s="9" t="s">
        <v>40</v>
      </c>
      <c r="F743" s="9" t="s">
        <v>31</v>
      </c>
      <c r="G743" s="9" t="s">
        <v>36</v>
      </c>
      <c r="H743" s="9" t="s">
        <v>28</v>
      </c>
      <c r="I743" s="9" t="s">
        <v>18</v>
      </c>
      <c r="J743" s="9">
        <v>52</v>
      </c>
      <c r="K743" s="18">
        <v>39018</v>
      </c>
      <c r="L743" s="28">
        <v>72126</v>
      </c>
      <c r="M743" s="19">
        <v>0.28000000000000003</v>
      </c>
      <c r="N743" s="9" t="s">
        <v>19</v>
      </c>
      <c r="O743" s="9" t="s">
        <v>45</v>
      </c>
      <c r="P743" s="18" t="s">
        <v>21</v>
      </c>
      <c r="Q743" s="10"/>
    </row>
    <row r="744" spans="3:17" x14ac:dyDescent="0.25">
      <c r="C744" s="8" t="s">
        <v>1577</v>
      </c>
      <c r="D744" s="9" t="s">
        <v>1578</v>
      </c>
      <c r="E744" s="9" t="s">
        <v>14</v>
      </c>
      <c r="F744" s="9" t="s">
        <v>23</v>
      </c>
      <c r="G744" s="9" t="s">
        <v>44</v>
      </c>
      <c r="H744" s="9" t="s">
        <v>17</v>
      </c>
      <c r="I744" s="9" t="s">
        <v>51</v>
      </c>
      <c r="J744" s="9">
        <v>45</v>
      </c>
      <c r="K744" s="18">
        <v>43521</v>
      </c>
      <c r="L744" s="28">
        <v>72045</v>
      </c>
      <c r="M744" s="19">
        <v>0.39</v>
      </c>
      <c r="N744" s="9" t="s">
        <v>52</v>
      </c>
      <c r="O744" s="9" t="s">
        <v>53</v>
      </c>
      <c r="P744" s="18" t="s">
        <v>21</v>
      </c>
      <c r="Q744" s="10"/>
    </row>
    <row r="745" spans="3:17" x14ac:dyDescent="0.25">
      <c r="C745" s="8" t="s">
        <v>1579</v>
      </c>
      <c r="D745" s="9" t="s">
        <v>1580</v>
      </c>
      <c r="E745" s="9" t="s">
        <v>89</v>
      </c>
      <c r="F745" s="9" t="s">
        <v>27</v>
      </c>
      <c r="G745" s="9" t="s">
        <v>16</v>
      </c>
      <c r="H745" s="9" t="s">
        <v>28</v>
      </c>
      <c r="I745" s="9" t="s">
        <v>18</v>
      </c>
      <c r="J745" s="9">
        <v>48</v>
      </c>
      <c r="K745" s="18">
        <v>38987</v>
      </c>
      <c r="L745" s="28">
        <v>71864</v>
      </c>
      <c r="M745" s="19">
        <v>0</v>
      </c>
      <c r="N745" s="9" t="s">
        <v>19</v>
      </c>
      <c r="O745" s="9" t="s">
        <v>63</v>
      </c>
      <c r="P745" s="18">
        <v>39180</v>
      </c>
      <c r="Q745" s="10"/>
    </row>
    <row r="746" spans="3:17" x14ac:dyDescent="0.25">
      <c r="C746" s="8" t="s">
        <v>1581</v>
      </c>
      <c r="D746" s="9" t="s">
        <v>1582</v>
      </c>
      <c r="E746" s="9" t="s">
        <v>82</v>
      </c>
      <c r="F746" s="9" t="s">
        <v>27</v>
      </c>
      <c r="G746" s="9" t="s">
        <v>32</v>
      </c>
      <c r="H746" s="9" t="s">
        <v>28</v>
      </c>
      <c r="I746" s="9" t="s">
        <v>51</v>
      </c>
      <c r="J746" s="9">
        <v>39</v>
      </c>
      <c r="K746" s="18">
        <v>42664</v>
      </c>
      <c r="L746" s="28">
        <v>71755</v>
      </c>
      <c r="M746" s="19">
        <v>0</v>
      </c>
      <c r="N746" s="9" t="s">
        <v>52</v>
      </c>
      <c r="O746" s="9" t="s">
        <v>81</v>
      </c>
      <c r="P746" s="18" t="s">
        <v>21</v>
      </c>
      <c r="Q746" s="10"/>
    </row>
    <row r="747" spans="3:17" x14ac:dyDescent="0.25">
      <c r="C747" s="8" t="s">
        <v>1583</v>
      </c>
      <c r="D747" s="9" t="s">
        <v>1584</v>
      </c>
      <c r="E747" s="9" t="s">
        <v>42</v>
      </c>
      <c r="F747" s="9" t="s">
        <v>50</v>
      </c>
      <c r="G747" s="9" t="s">
        <v>44</v>
      </c>
      <c r="H747" s="9" t="s">
        <v>17</v>
      </c>
      <c r="I747" s="9" t="s">
        <v>51</v>
      </c>
      <c r="J747" s="9">
        <v>53</v>
      </c>
      <c r="K747" s="18">
        <v>42744</v>
      </c>
      <c r="L747" s="28">
        <v>71699</v>
      </c>
      <c r="M747" s="19">
        <v>0</v>
      </c>
      <c r="N747" s="9" t="s">
        <v>52</v>
      </c>
      <c r="O747" s="9" t="s">
        <v>81</v>
      </c>
      <c r="P747" s="18">
        <v>44029</v>
      </c>
      <c r="Q747" s="10"/>
    </row>
    <row r="748" spans="3:17" x14ac:dyDescent="0.25">
      <c r="C748" s="8" t="s">
        <v>177</v>
      </c>
      <c r="D748" s="9" t="s">
        <v>1585</v>
      </c>
      <c r="E748" s="9" t="s">
        <v>14</v>
      </c>
      <c r="F748" s="9" t="s">
        <v>65</v>
      </c>
      <c r="G748" s="9" t="s">
        <v>44</v>
      </c>
      <c r="H748" s="9" t="s">
        <v>28</v>
      </c>
      <c r="I748" s="9" t="s">
        <v>18</v>
      </c>
      <c r="J748" s="9">
        <v>41</v>
      </c>
      <c r="K748" s="18">
        <v>41503</v>
      </c>
      <c r="L748" s="28">
        <v>71695</v>
      </c>
      <c r="M748" s="19">
        <v>0.3</v>
      </c>
      <c r="N748" s="9" t="s">
        <v>19</v>
      </c>
      <c r="O748" s="9" t="s">
        <v>63</v>
      </c>
      <c r="P748" s="18" t="s">
        <v>21</v>
      </c>
      <c r="Q748" s="10"/>
    </row>
    <row r="749" spans="3:17" x14ac:dyDescent="0.25">
      <c r="C749" s="8" t="s">
        <v>1586</v>
      </c>
      <c r="D749" s="9" t="s">
        <v>1587</v>
      </c>
      <c r="E749" s="9" t="s">
        <v>40</v>
      </c>
      <c r="F749" s="9" t="s">
        <v>31</v>
      </c>
      <c r="G749" s="9" t="s">
        <v>44</v>
      </c>
      <c r="H749" s="9" t="s">
        <v>28</v>
      </c>
      <c r="I749" s="9" t="s">
        <v>51</v>
      </c>
      <c r="J749" s="9">
        <v>40</v>
      </c>
      <c r="K749" s="18">
        <v>43868</v>
      </c>
      <c r="L749" s="28">
        <v>71677</v>
      </c>
      <c r="M749" s="19">
        <v>0.18</v>
      </c>
      <c r="N749" s="9" t="s">
        <v>52</v>
      </c>
      <c r="O749" s="9" t="s">
        <v>81</v>
      </c>
      <c r="P749" s="18" t="s">
        <v>21</v>
      </c>
      <c r="Q749" s="10"/>
    </row>
    <row r="750" spans="3:17" x14ac:dyDescent="0.25">
      <c r="C750" s="8" t="s">
        <v>340</v>
      </c>
      <c r="D750" s="9" t="s">
        <v>1588</v>
      </c>
      <c r="E750" s="9" t="s">
        <v>35</v>
      </c>
      <c r="F750" s="9" t="s">
        <v>27</v>
      </c>
      <c r="G750" s="9" t="s">
        <v>16</v>
      </c>
      <c r="H750" s="9" t="s">
        <v>28</v>
      </c>
      <c r="I750" s="9" t="s">
        <v>51</v>
      </c>
      <c r="J750" s="9">
        <v>48</v>
      </c>
      <c r="K750" s="18">
        <v>38560</v>
      </c>
      <c r="L750" s="28">
        <v>71531</v>
      </c>
      <c r="M750" s="19">
        <v>0</v>
      </c>
      <c r="N750" s="9" t="s">
        <v>19</v>
      </c>
      <c r="O750" s="9" t="s">
        <v>20</v>
      </c>
      <c r="P750" s="18">
        <v>38829</v>
      </c>
      <c r="Q750" s="10"/>
    </row>
    <row r="751" spans="3:17" x14ac:dyDescent="0.25">
      <c r="C751" s="8" t="s">
        <v>1589</v>
      </c>
      <c r="D751" s="9" t="s">
        <v>1590</v>
      </c>
      <c r="E751" s="9" t="s">
        <v>40</v>
      </c>
      <c r="F751" s="9" t="s">
        <v>31</v>
      </c>
      <c r="G751" s="9" t="s">
        <v>44</v>
      </c>
      <c r="H751" s="9" t="s">
        <v>28</v>
      </c>
      <c r="I751" s="9" t="s">
        <v>18</v>
      </c>
      <c r="J751" s="9">
        <v>41</v>
      </c>
      <c r="K751" s="18">
        <v>39156</v>
      </c>
      <c r="L751" s="28">
        <v>71476</v>
      </c>
      <c r="M751" s="19">
        <v>0.24</v>
      </c>
      <c r="N751" s="9" t="s">
        <v>19</v>
      </c>
      <c r="O751" s="9" t="s">
        <v>29</v>
      </c>
      <c r="P751" s="18">
        <v>39598</v>
      </c>
      <c r="Q751" s="10"/>
    </row>
    <row r="752" spans="3:17" x14ac:dyDescent="0.25">
      <c r="C752" s="8" t="s">
        <v>135</v>
      </c>
      <c r="D752" s="9" t="s">
        <v>1591</v>
      </c>
      <c r="E752" s="9" t="s">
        <v>42</v>
      </c>
      <c r="F752" s="9" t="s">
        <v>65</v>
      </c>
      <c r="G752" s="9" t="s">
        <v>44</v>
      </c>
      <c r="H752" s="9" t="s">
        <v>28</v>
      </c>
      <c r="I752" s="9" t="s">
        <v>24</v>
      </c>
      <c r="J752" s="9">
        <v>54</v>
      </c>
      <c r="K752" s="18">
        <v>42494</v>
      </c>
      <c r="L752" s="28">
        <v>71454</v>
      </c>
      <c r="M752" s="19">
        <v>0</v>
      </c>
      <c r="N752" s="9" t="s">
        <v>19</v>
      </c>
      <c r="O752" s="9" t="s">
        <v>20</v>
      </c>
      <c r="P752" s="18" t="s">
        <v>21</v>
      </c>
      <c r="Q752" s="10"/>
    </row>
    <row r="753" spans="3:17" x14ac:dyDescent="0.25">
      <c r="C753" s="8" t="s">
        <v>160</v>
      </c>
      <c r="D753" s="9" t="s">
        <v>1592</v>
      </c>
      <c r="E753" s="9" t="s">
        <v>22</v>
      </c>
      <c r="F753" s="9" t="s">
        <v>23</v>
      </c>
      <c r="G753" s="9" t="s">
        <v>16</v>
      </c>
      <c r="H753" s="9" t="s">
        <v>28</v>
      </c>
      <c r="I753" s="9" t="s">
        <v>18</v>
      </c>
      <c r="J753" s="9">
        <v>38</v>
      </c>
      <c r="K753" s="18">
        <v>43798</v>
      </c>
      <c r="L753" s="28">
        <v>71359</v>
      </c>
      <c r="M753" s="19">
        <v>0</v>
      </c>
      <c r="N753" s="9" t="s">
        <v>19</v>
      </c>
      <c r="O753" s="9" t="s">
        <v>45</v>
      </c>
      <c r="P753" s="18">
        <v>44671</v>
      </c>
      <c r="Q753" s="10"/>
    </row>
    <row r="754" spans="3:17" x14ac:dyDescent="0.25">
      <c r="C754" s="8" t="s">
        <v>233</v>
      </c>
      <c r="D754" s="9" t="s">
        <v>1593</v>
      </c>
      <c r="E754" s="9" t="s">
        <v>98</v>
      </c>
      <c r="F754" s="9" t="s">
        <v>27</v>
      </c>
      <c r="G754" s="9" t="s">
        <v>32</v>
      </c>
      <c r="H754" s="9" t="s">
        <v>28</v>
      </c>
      <c r="I754" s="9" t="s">
        <v>24</v>
      </c>
      <c r="J754" s="9">
        <v>57</v>
      </c>
      <c r="K754" s="18">
        <v>37798</v>
      </c>
      <c r="L754" s="28">
        <v>71234</v>
      </c>
      <c r="M754" s="19">
        <v>0</v>
      </c>
      <c r="N754" s="9" t="s">
        <v>19</v>
      </c>
      <c r="O754" s="9" t="s">
        <v>29</v>
      </c>
      <c r="P754" s="18" t="s">
        <v>21</v>
      </c>
      <c r="Q754" s="10"/>
    </row>
    <row r="755" spans="3:17" x14ac:dyDescent="0.25">
      <c r="C755" s="8" t="s">
        <v>1594</v>
      </c>
      <c r="D755" s="9" t="s">
        <v>1595</v>
      </c>
      <c r="E755" s="9" t="s">
        <v>42</v>
      </c>
      <c r="F755" s="9" t="s">
        <v>43</v>
      </c>
      <c r="G755" s="9" t="s">
        <v>36</v>
      </c>
      <c r="H755" s="9" t="s">
        <v>28</v>
      </c>
      <c r="I755" s="9" t="s">
        <v>24</v>
      </c>
      <c r="J755" s="9">
        <v>63</v>
      </c>
      <c r="K755" s="18">
        <v>42778</v>
      </c>
      <c r="L755" s="28">
        <v>71192</v>
      </c>
      <c r="M755" s="19">
        <v>0</v>
      </c>
      <c r="N755" s="9" t="s">
        <v>33</v>
      </c>
      <c r="O755" s="9" t="s">
        <v>60</v>
      </c>
      <c r="P755" s="18" t="s">
        <v>21</v>
      </c>
      <c r="Q755" s="10"/>
    </row>
    <row r="756" spans="3:17" x14ac:dyDescent="0.25">
      <c r="C756" s="8" t="s">
        <v>1596</v>
      </c>
      <c r="D756" s="9" t="s">
        <v>1597</v>
      </c>
      <c r="E756" s="9" t="s">
        <v>61</v>
      </c>
      <c r="F756" s="9" t="s">
        <v>23</v>
      </c>
      <c r="G756" s="9" t="s">
        <v>36</v>
      </c>
      <c r="H756" s="9" t="s">
        <v>28</v>
      </c>
      <c r="I756" s="9" t="s">
        <v>24</v>
      </c>
      <c r="J756" s="9">
        <v>62</v>
      </c>
      <c r="K756" s="18">
        <v>43061</v>
      </c>
      <c r="L756" s="28">
        <v>71167</v>
      </c>
      <c r="M756" s="19">
        <v>0.15</v>
      </c>
      <c r="N756" s="9" t="s">
        <v>33</v>
      </c>
      <c r="O756" s="9" t="s">
        <v>80</v>
      </c>
      <c r="P756" s="18" t="s">
        <v>21</v>
      </c>
      <c r="Q756" s="10"/>
    </row>
    <row r="757" spans="3:17" x14ac:dyDescent="0.25">
      <c r="C757" s="8" t="s">
        <v>1598</v>
      </c>
      <c r="D757" s="9" t="s">
        <v>1599</v>
      </c>
      <c r="E757" s="9" t="s">
        <v>26</v>
      </c>
      <c r="F757" s="9" t="s">
        <v>27</v>
      </c>
      <c r="G757" s="9" t="s">
        <v>16</v>
      </c>
      <c r="H757" s="9" t="s">
        <v>17</v>
      </c>
      <c r="I757" s="9" t="s">
        <v>18</v>
      </c>
      <c r="J757" s="9">
        <v>49</v>
      </c>
      <c r="K757" s="18">
        <v>41703</v>
      </c>
      <c r="L757" s="28">
        <v>71111</v>
      </c>
      <c r="M757" s="19">
        <v>0</v>
      </c>
      <c r="N757" s="9" t="s">
        <v>19</v>
      </c>
      <c r="O757" s="9" t="s">
        <v>20</v>
      </c>
      <c r="P757" s="18" t="s">
        <v>21</v>
      </c>
      <c r="Q757" s="10"/>
    </row>
    <row r="758" spans="3:17" x14ac:dyDescent="0.25">
      <c r="C758" s="8" t="s">
        <v>1600</v>
      </c>
      <c r="D758" s="9" t="s">
        <v>1601</v>
      </c>
      <c r="E758" s="9" t="s">
        <v>40</v>
      </c>
      <c r="F758" s="9" t="s">
        <v>65</v>
      </c>
      <c r="G758" s="9" t="s">
        <v>32</v>
      </c>
      <c r="H758" s="9" t="s">
        <v>17</v>
      </c>
      <c r="I758" s="9" t="s">
        <v>24</v>
      </c>
      <c r="J758" s="9">
        <v>60</v>
      </c>
      <c r="K758" s="18">
        <v>38121</v>
      </c>
      <c r="L758" s="28">
        <v>70996</v>
      </c>
      <c r="M758" s="19">
        <v>0.26</v>
      </c>
      <c r="N758" s="9" t="s">
        <v>33</v>
      </c>
      <c r="O758" s="9" t="s">
        <v>80</v>
      </c>
      <c r="P758" s="18" t="s">
        <v>21</v>
      </c>
      <c r="Q758" s="10"/>
    </row>
    <row r="759" spans="3:17" x14ac:dyDescent="0.25">
      <c r="C759" s="8" t="s">
        <v>373</v>
      </c>
      <c r="D759" s="9" t="s">
        <v>1602</v>
      </c>
      <c r="E759" s="9" t="s">
        <v>30</v>
      </c>
      <c r="F759" s="9" t="s">
        <v>31</v>
      </c>
      <c r="G759" s="9" t="s">
        <v>16</v>
      </c>
      <c r="H759" s="9" t="s">
        <v>17</v>
      </c>
      <c r="I759" s="9" t="s">
        <v>24</v>
      </c>
      <c r="J759" s="9">
        <v>45</v>
      </c>
      <c r="K759" s="18">
        <v>42117</v>
      </c>
      <c r="L759" s="28">
        <v>70992</v>
      </c>
      <c r="M759" s="19">
        <v>0</v>
      </c>
      <c r="N759" s="9" t="s">
        <v>19</v>
      </c>
      <c r="O759" s="9" t="s">
        <v>20</v>
      </c>
      <c r="P759" s="18" t="s">
        <v>21</v>
      </c>
      <c r="Q759" s="10"/>
    </row>
    <row r="760" spans="3:17" x14ac:dyDescent="0.25">
      <c r="C760" s="8" t="s">
        <v>1603</v>
      </c>
      <c r="D760" s="9" t="s">
        <v>1604</v>
      </c>
      <c r="E760" s="9" t="s">
        <v>61</v>
      </c>
      <c r="F760" s="9" t="s">
        <v>50</v>
      </c>
      <c r="G760" s="9" t="s">
        <v>44</v>
      </c>
      <c r="H760" s="9" t="s">
        <v>17</v>
      </c>
      <c r="I760" s="9" t="s">
        <v>51</v>
      </c>
      <c r="J760" s="9">
        <v>45</v>
      </c>
      <c r="K760" s="18">
        <v>43305</v>
      </c>
      <c r="L760" s="28">
        <v>70980</v>
      </c>
      <c r="M760" s="19">
        <v>0.12</v>
      </c>
      <c r="N760" s="9" t="s">
        <v>52</v>
      </c>
      <c r="O760" s="9" t="s">
        <v>53</v>
      </c>
      <c r="P760" s="18" t="s">
        <v>21</v>
      </c>
      <c r="Q760" s="10"/>
    </row>
    <row r="761" spans="3:17" x14ac:dyDescent="0.25">
      <c r="C761" s="8" t="s">
        <v>365</v>
      </c>
      <c r="D761" s="9" t="s">
        <v>1605</v>
      </c>
      <c r="E761" s="9" t="s">
        <v>129</v>
      </c>
      <c r="F761" s="9" t="s">
        <v>31</v>
      </c>
      <c r="G761" s="9" t="s">
        <v>44</v>
      </c>
      <c r="H761" s="9" t="s">
        <v>17</v>
      </c>
      <c r="I761" s="9" t="s">
        <v>51</v>
      </c>
      <c r="J761" s="9">
        <v>52</v>
      </c>
      <c r="K761" s="18">
        <v>39532</v>
      </c>
      <c r="L761" s="28">
        <v>70778</v>
      </c>
      <c r="M761" s="19">
        <v>0</v>
      </c>
      <c r="N761" s="9" t="s">
        <v>52</v>
      </c>
      <c r="O761" s="9" t="s">
        <v>81</v>
      </c>
      <c r="P761" s="18" t="s">
        <v>21</v>
      </c>
      <c r="Q761" s="10"/>
    </row>
    <row r="762" spans="3:17" x14ac:dyDescent="0.25">
      <c r="C762" s="8" t="s">
        <v>1606</v>
      </c>
      <c r="D762" s="9" t="s">
        <v>1607</v>
      </c>
      <c r="E762" s="9" t="s">
        <v>77</v>
      </c>
      <c r="F762" s="9" t="s">
        <v>23</v>
      </c>
      <c r="G762" s="9" t="s">
        <v>36</v>
      </c>
      <c r="H762" s="9" t="s">
        <v>17</v>
      </c>
      <c r="I762" s="9" t="s">
        <v>24</v>
      </c>
      <c r="J762" s="9">
        <v>63</v>
      </c>
      <c r="K762" s="18">
        <v>39204</v>
      </c>
      <c r="L762" s="28">
        <v>70770</v>
      </c>
      <c r="M762" s="19">
        <v>0</v>
      </c>
      <c r="N762" s="9" t="s">
        <v>33</v>
      </c>
      <c r="O762" s="9" t="s">
        <v>74</v>
      </c>
      <c r="P762" s="18" t="s">
        <v>21</v>
      </c>
      <c r="Q762" s="10"/>
    </row>
    <row r="763" spans="3:17" x14ac:dyDescent="0.25">
      <c r="C763" s="8" t="s">
        <v>195</v>
      </c>
      <c r="D763" s="9" t="s">
        <v>1608</v>
      </c>
      <c r="E763" s="9" t="s">
        <v>49</v>
      </c>
      <c r="F763" s="9" t="s">
        <v>50</v>
      </c>
      <c r="G763" s="9" t="s">
        <v>16</v>
      </c>
      <c r="H763" s="9" t="s">
        <v>17</v>
      </c>
      <c r="I763" s="9" t="s">
        <v>24</v>
      </c>
      <c r="J763" s="9">
        <v>46</v>
      </c>
      <c r="K763" s="18">
        <v>44213</v>
      </c>
      <c r="L763" s="28">
        <v>70505</v>
      </c>
      <c r="M763" s="19">
        <v>0</v>
      </c>
      <c r="N763" s="9" t="s">
        <v>33</v>
      </c>
      <c r="O763" s="9" t="s">
        <v>74</v>
      </c>
      <c r="P763" s="18" t="s">
        <v>21</v>
      </c>
      <c r="Q763" s="10"/>
    </row>
    <row r="764" spans="3:17" x14ac:dyDescent="0.25">
      <c r="C764" s="8" t="s">
        <v>1609</v>
      </c>
      <c r="D764" s="9" t="s">
        <v>1610</v>
      </c>
      <c r="E764" s="9" t="s">
        <v>62</v>
      </c>
      <c r="F764" s="9" t="s">
        <v>23</v>
      </c>
      <c r="G764" s="9" t="s">
        <v>36</v>
      </c>
      <c r="H764" s="9" t="s">
        <v>28</v>
      </c>
      <c r="I764" s="9" t="s">
        <v>18</v>
      </c>
      <c r="J764" s="9">
        <v>64</v>
      </c>
      <c r="K764" s="18">
        <v>33964</v>
      </c>
      <c r="L764" s="28">
        <v>70369</v>
      </c>
      <c r="M764" s="19">
        <v>0.08</v>
      </c>
      <c r="N764" s="9" t="s">
        <v>19</v>
      </c>
      <c r="O764" s="9" t="s">
        <v>29</v>
      </c>
      <c r="P764" s="18" t="s">
        <v>21</v>
      </c>
      <c r="Q764" s="10"/>
    </row>
    <row r="765" spans="3:17" x14ac:dyDescent="0.25">
      <c r="C765" s="8" t="s">
        <v>1611</v>
      </c>
      <c r="D765" s="9" t="s">
        <v>1612</v>
      </c>
      <c r="E765" s="9" t="s">
        <v>42</v>
      </c>
      <c r="F765" s="9" t="s">
        <v>50</v>
      </c>
      <c r="G765" s="9" t="s">
        <v>36</v>
      </c>
      <c r="H765" s="9" t="s">
        <v>17</v>
      </c>
      <c r="I765" s="9" t="s">
        <v>18</v>
      </c>
      <c r="J765" s="9">
        <v>53</v>
      </c>
      <c r="K765" s="18">
        <v>42952</v>
      </c>
      <c r="L765" s="28">
        <v>70334</v>
      </c>
      <c r="M765" s="19">
        <v>0</v>
      </c>
      <c r="N765" s="9" t="s">
        <v>19</v>
      </c>
      <c r="O765" s="9" t="s">
        <v>63</v>
      </c>
      <c r="P765" s="18" t="s">
        <v>21</v>
      </c>
      <c r="Q765" s="10"/>
    </row>
    <row r="766" spans="3:17" x14ac:dyDescent="0.25">
      <c r="C766" s="8" t="s">
        <v>1613</v>
      </c>
      <c r="D766" s="9" t="s">
        <v>1614</v>
      </c>
      <c r="E766" s="9" t="s">
        <v>62</v>
      </c>
      <c r="F766" s="9" t="s">
        <v>50</v>
      </c>
      <c r="G766" s="9" t="s">
        <v>32</v>
      </c>
      <c r="H766" s="9" t="s">
        <v>17</v>
      </c>
      <c r="I766" s="9" t="s">
        <v>24</v>
      </c>
      <c r="J766" s="9">
        <v>27</v>
      </c>
      <c r="K766" s="18">
        <v>43358</v>
      </c>
      <c r="L766" s="28">
        <v>70189</v>
      </c>
      <c r="M766" s="19">
        <v>7.0000000000000007E-2</v>
      </c>
      <c r="N766" s="9" t="s">
        <v>19</v>
      </c>
      <c r="O766" s="9" t="s">
        <v>29</v>
      </c>
      <c r="P766" s="18" t="s">
        <v>21</v>
      </c>
      <c r="Q766" s="10"/>
    </row>
    <row r="767" spans="3:17" x14ac:dyDescent="0.25">
      <c r="C767" s="8" t="s">
        <v>345</v>
      </c>
      <c r="D767" s="9" t="s">
        <v>1615</v>
      </c>
      <c r="E767" s="9" t="s">
        <v>62</v>
      </c>
      <c r="F767" s="9" t="s">
        <v>23</v>
      </c>
      <c r="G767" s="9" t="s">
        <v>32</v>
      </c>
      <c r="H767" s="9" t="s">
        <v>28</v>
      </c>
      <c r="I767" s="9" t="s">
        <v>18</v>
      </c>
      <c r="J767" s="9">
        <v>45</v>
      </c>
      <c r="K767" s="18">
        <v>41099</v>
      </c>
      <c r="L767" s="28">
        <v>70165</v>
      </c>
      <c r="M767" s="19">
        <v>7.0000000000000007E-2</v>
      </c>
      <c r="N767" s="9" t="s">
        <v>19</v>
      </c>
      <c r="O767" s="9" t="s">
        <v>29</v>
      </c>
      <c r="P767" s="18" t="s">
        <v>21</v>
      </c>
      <c r="Q767" s="10"/>
    </row>
    <row r="768" spans="3:17" x14ac:dyDescent="0.25">
      <c r="C768" s="8" t="s">
        <v>1616</v>
      </c>
      <c r="D768" s="9" t="s">
        <v>111</v>
      </c>
      <c r="E768" s="9" t="s">
        <v>83</v>
      </c>
      <c r="F768" s="9" t="s">
        <v>23</v>
      </c>
      <c r="G768" s="9" t="s">
        <v>36</v>
      </c>
      <c r="H768" s="9" t="s">
        <v>17</v>
      </c>
      <c r="I768" s="9" t="s">
        <v>24</v>
      </c>
      <c r="J768" s="9">
        <v>25</v>
      </c>
      <c r="K768" s="18">
        <v>44270</v>
      </c>
      <c r="L768" s="28">
        <v>70165</v>
      </c>
      <c r="M768" s="19">
        <v>0</v>
      </c>
      <c r="N768" s="9" t="s">
        <v>33</v>
      </c>
      <c r="O768" s="9" t="s">
        <v>80</v>
      </c>
      <c r="P768" s="18" t="s">
        <v>21</v>
      </c>
      <c r="Q768" s="10"/>
    </row>
    <row r="769" spans="3:17" x14ac:dyDescent="0.25">
      <c r="C769" s="8" t="s">
        <v>1617</v>
      </c>
      <c r="D769" s="9" t="s">
        <v>1618</v>
      </c>
      <c r="E769" s="9" t="s">
        <v>61</v>
      </c>
      <c r="F769" s="9" t="s">
        <v>27</v>
      </c>
      <c r="G769" s="9" t="s">
        <v>44</v>
      </c>
      <c r="H769" s="9" t="s">
        <v>17</v>
      </c>
      <c r="I769" s="9" t="s">
        <v>18</v>
      </c>
      <c r="J769" s="9">
        <v>43</v>
      </c>
      <c r="K769" s="18">
        <v>42090</v>
      </c>
      <c r="L769" s="28">
        <v>70122</v>
      </c>
      <c r="M769" s="19">
        <v>0.12</v>
      </c>
      <c r="N769" s="9" t="s">
        <v>19</v>
      </c>
      <c r="O769" s="9" t="s">
        <v>25</v>
      </c>
      <c r="P769" s="18" t="s">
        <v>21</v>
      </c>
      <c r="Q769" s="10"/>
    </row>
    <row r="770" spans="3:17" x14ac:dyDescent="0.25">
      <c r="C770" s="8" t="s">
        <v>1619</v>
      </c>
      <c r="D770" s="9" t="s">
        <v>281</v>
      </c>
      <c r="E770" s="9" t="s">
        <v>73</v>
      </c>
      <c r="F770" s="9" t="s">
        <v>27</v>
      </c>
      <c r="G770" s="9" t="s">
        <v>36</v>
      </c>
      <c r="H770" s="9" t="s">
        <v>17</v>
      </c>
      <c r="I770" s="9" t="s">
        <v>51</v>
      </c>
      <c r="J770" s="9">
        <v>61</v>
      </c>
      <c r="K770" s="18">
        <v>41861</v>
      </c>
      <c r="L770" s="28">
        <v>70110</v>
      </c>
      <c r="M770" s="19">
        <v>0</v>
      </c>
      <c r="N770" s="9" t="s">
        <v>19</v>
      </c>
      <c r="O770" s="9" t="s">
        <v>39</v>
      </c>
      <c r="P770" s="18" t="s">
        <v>21</v>
      </c>
      <c r="Q770" s="10"/>
    </row>
    <row r="771" spans="3:17" x14ac:dyDescent="0.25">
      <c r="C771" s="8" t="s">
        <v>139</v>
      </c>
      <c r="D771" s="9" t="s">
        <v>1620</v>
      </c>
      <c r="E771" s="9" t="s">
        <v>40</v>
      </c>
      <c r="F771" s="9" t="s">
        <v>65</v>
      </c>
      <c r="G771" s="9" t="s">
        <v>16</v>
      </c>
      <c r="H771" s="9" t="s">
        <v>17</v>
      </c>
      <c r="I771" s="9" t="s">
        <v>18</v>
      </c>
      <c r="J771" s="9">
        <v>42</v>
      </c>
      <c r="K771" s="18">
        <v>39968</v>
      </c>
      <c r="L771" s="28">
        <v>69803</v>
      </c>
      <c r="M771" s="19">
        <v>0.26</v>
      </c>
      <c r="N771" s="9" t="s">
        <v>19</v>
      </c>
      <c r="O771" s="9" t="s">
        <v>25</v>
      </c>
      <c r="P771" s="18" t="s">
        <v>21</v>
      </c>
      <c r="Q771" s="10"/>
    </row>
    <row r="772" spans="3:17" x14ac:dyDescent="0.25">
      <c r="C772" s="8" t="s">
        <v>220</v>
      </c>
      <c r="D772" s="9" t="s">
        <v>1621</v>
      </c>
      <c r="E772" s="9" t="s">
        <v>61</v>
      </c>
      <c r="F772" s="9" t="s">
        <v>15</v>
      </c>
      <c r="G772" s="9" t="s">
        <v>36</v>
      </c>
      <c r="H772" s="9" t="s">
        <v>28</v>
      </c>
      <c r="I772" s="9" t="s">
        <v>24</v>
      </c>
      <c r="J772" s="9">
        <v>63</v>
      </c>
      <c r="K772" s="18">
        <v>37295</v>
      </c>
      <c r="L772" s="28">
        <v>69647</v>
      </c>
      <c r="M772" s="19">
        <v>0.13</v>
      </c>
      <c r="N772" s="9" t="s">
        <v>19</v>
      </c>
      <c r="O772" s="9" t="s">
        <v>25</v>
      </c>
      <c r="P772" s="18" t="s">
        <v>21</v>
      </c>
      <c r="Q772" s="10"/>
    </row>
    <row r="773" spans="3:17" x14ac:dyDescent="0.25">
      <c r="C773" s="8" t="s">
        <v>1622</v>
      </c>
      <c r="D773" s="9" t="s">
        <v>1623</v>
      </c>
      <c r="E773" s="9" t="s">
        <v>129</v>
      </c>
      <c r="F773" s="9" t="s">
        <v>31</v>
      </c>
      <c r="G773" s="9" t="s">
        <v>32</v>
      </c>
      <c r="H773" s="9" t="s">
        <v>17</v>
      </c>
      <c r="I773" s="9" t="s">
        <v>18</v>
      </c>
      <c r="J773" s="9">
        <v>32</v>
      </c>
      <c r="K773" s="18">
        <v>42317</v>
      </c>
      <c r="L773" s="28">
        <v>69578</v>
      </c>
      <c r="M773" s="19">
        <v>0</v>
      </c>
      <c r="N773" s="9" t="s">
        <v>19</v>
      </c>
      <c r="O773" s="9" t="s">
        <v>39</v>
      </c>
      <c r="P773" s="18" t="s">
        <v>21</v>
      </c>
      <c r="Q773" s="10"/>
    </row>
    <row r="774" spans="3:17" x14ac:dyDescent="0.25">
      <c r="C774" s="8" t="s">
        <v>1624</v>
      </c>
      <c r="D774" s="9" t="s">
        <v>1625</v>
      </c>
      <c r="E774" s="9" t="s">
        <v>30</v>
      </c>
      <c r="F774" s="9" t="s">
        <v>31</v>
      </c>
      <c r="G774" s="9" t="s">
        <v>16</v>
      </c>
      <c r="H774" s="9" t="s">
        <v>28</v>
      </c>
      <c r="I774" s="9" t="s">
        <v>51</v>
      </c>
      <c r="J774" s="9">
        <v>27</v>
      </c>
      <c r="K774" s="18">
        <v>43371</v>
      </c>
      <c r="L774" s="28">
        <v>69570</v>
      </c>
      <c r="M774" s="19">
        <v>0</v>
      </c>
      <c r="N774" s="9" t="s">
        <v>52</v>
      </c>
      <c r="O774" s="9" t="s">
        <v>66</v>
      </c>
      <c r="P774" s="18" t="s">
        <v>21</v>
      </c>
      <c r="Q774" s="10"/>
    </row>
    <row r="775" spans="3:17" x14ac:dyDescent="0.25">
      <c r="C775" s="8" t="s">
        <v>1626</v>
      </c>
      <c r="D775" s="9" t="s">
        <v>1627</v>
      </c>
      <c r="E775" s="9" t="s">
        <v>62</v>
      </c>
      <c r="F775" s="9" t="s">
        <v>23</v>
      </c>
      <c r="G775" s="9" t="s">
        <v>16</v>
      </c>
      <c r="H775" s="9" t="s">
        <v>17</v>
      </c>
      <c r="I775" s="9" t="s">
        <v>18</v>
      </c>
      <c r="J775" s="9">
        <v>33</v>
      </c>
      <c r="K775" s="18">
        <v>41071</v>
      </c>
      <c r="L775" s="28">
        <v>69453</v>
      </c>
      <c r="M775" s="19">
        <v>0.08</v>
      </c>
      <c r="N775" s="9" t="s">
        <v>19</v>
      </c>
      <c r="O775" s="9" t="s">
        <v>25</v>
      </c>
      <c r="P775" s="18" t="s">
        <v>21</v>
      </c>
      <c r="Q775" s="10"/>
    </row>
    <row r="776" spans="3:17" x14ac:dyDescent="0.25">
      <c r="C776" s="8" t="s">
        <v>1628</v>
      </c>
      <c r="D776" s="9" t="s">
        <v>1629</v>
      </c>
      <c r="E776" s="9" t="s">
        <v>69</v>
      </c>
      <c r="F776" s="9" t="s">
        <v>31</v>
      </c>
      <c r="G776" s="9" t="s">
        <v>36</v>
      </c>
      <c r="H776" s="9" t="s">
        <v>17</v>
      </c>
      <c r="I776" s="9" t="s">
        <v>24</v>
      </c>
      <c r="J776" s="9">
        <v>45</v>
      </c>
      <c r="K776" s="18">
        <v>38057</v>
      </c>
      <c r="L776" s="28">
        <v>69352</v>
      </c>
      <c r="M776" s="19">
        <v>0</v>
      </c>
      <c r="N776" s="9" t="s">
        <v>33</v>
      </c>
      <c r="O776" s="9" t="s">
        <v>80</v>
      </c>
      <c r="P776" s="18" t="s">
        <v>21</v>
      </c>
      <c r="Q776" s="10"/>
    </row>
    <row r="777" spans="3:17" x14ac:dyDescent="0.25">
      <c r="C777" s="8" t="s">
        <v>1630</v>
      </c>
      <c r="D777" s="9" t="s">
        <v>1631</v>
      </c>
      <c r="E777" s="9" t="s">
        <v>62</v>
      </c>
      <c r="F777" s="9" t="s">
        <v>23</v>
      </c>
      <c r="G777" s="9" t="s">
        <v>32</v>
      </c>
      <c r="H777" s="9" t="s">
        <v>28</v>
      </c>
      <c r="I777" s="9" t="s">
        <v>24</v>
      </c>
      <c r="J777" s="9">
        <v>41</v>
      </c>
      <c r="K777" s="18">
        <v>43502</v>
      </c>
      <c r="L777" s="28">
        <v>69332</v>
      </c>
      <c r="M777" s="19">
        <v>0.1</v>
      </c>
      <c r="N777" s="9" t="s">
        <v>19</v>
      </c>
      <c r="O777" s="9" t="s">
        <v>20</v>
      </c>
      <c r="P777" s="18" t="s">
        <v>21</v>
      </c>
      <c r="Q777" s="10"/>
    </row>
    <row r="778" spans="3:17" x14ac:dyDescent="0.25">
      <c r="C778" s="8" t="s">
        <v>1632</v>
      </c>
      <c r="D778" s="9" t="s">
        <v>1633</v>
      </c>
      <c r="E778" s="9" t="s">
        <v>26</v>
      </c>
      <c r="F778" s="9" t="s">
        <v>27</v>
      </c>
      <c r="G778" s="9" t="s">
        <v>36</v>
      </c>
      <c r="H778" s="9" t="s">
        <v>17</v>
      </c>
      <c r="I778" s="9" t="s">
        <v>24</v>
      </c>
      <c r="J778" s="9">
        <v>36</v>
      </c>
      <c r="K778" s="18">
        <v>41964</v>
      </c>
      <c r="L778" s="28">
        <v>69260</v>
      </c>
      <c r="M778" s="19">
        <v>0</v>
      </c>
      <c r="N778" s="9" t="s">
        <v>19</v>
      </c>
      <c r="O778" s="9" t="s">
        <v>45</v>
      </c>
      <c r="P778" s="18" t="s">
        <v>21</v>
      </c>
      <c r="Q778" s="10"/>
    </row>
    <row r="779" spans="3:17" x14ac:dyDescent="0.25">
      <c r="C779" s="8" t="s">
        <v>1634</v>
      </c>
      <c r="D779" s="9" t="s">
        <v>1635</v>
      </c>
      <c r="E779" s="9" t="s">
        <v>73</v>
      </c>
      <c r="F779" s="9" t="s">
        <v>27</v>
      </c>
      <c r="G779" s="9" t="s">
        <v>36</v>
      </c>
      <c r="H779" s="9" t="s">
        <v>28</v>
      </c>
      <c r="I779" s="9" t="s">
        <v>24</v>
      </c>
      <c r="J779" s="9">
        <v>25</v>
      </c>
      <c r="K779" s="18">
        <v>44213</v>
      </c>
      <c r="L779" s="28">
        <v>69110</v>
      </c>
      <c r="M779" s="19">
        <v>0</v>
      </c>
      <c r="N779" s="9" t="s">
        <v>33</v>
      </c>
      <c r="O779" s="9" t="s">
        <v>80</v>
      </c>
      <c r="P779" s="18" t="s">
        <v>21</v>
      </c>
      <c r="Q779" s="10"/>
    </row>
    <row r="780" spans="3:17" x14ac:dyDescent="0.25">
      <c r="C780" s="8" t="s">
        <v>1636</v>
      </c>
      <c r="D780" s="9" t="s">
        <v>1637</v>
      </c>
      <c r="E780" s="9" t="s">
        <v>64</v>
      </c>
      <c r="F780" s="9" t="s">
        <v>65</v>
      </c>
      <c r="G780" s="9" t="s">
        <v>16</v>
      </c>
      <c r="H780" s="9" t="s">
        <v>28</v>
      </c>
      <c r="I780" s="9" t="s">
        <v>24</v>
      </c>
      <c r="J780" s="9">
        <v>43</v>
      </c>
      <c r="K780" s="18">
        <v>41680</v>
      </c>
      <c r="L780" s="28">
        <v>69096</v>
      </c>
      <c r="M780" s="19">
        <v>0</v>
      </c>
      <c r="N780" s="9" t="s">
        <v>33</v>
      </c>
      <c r="O780" s="9" t="s">
        <v>34</v>
      </c>
      <c r="P780" s="18" t="s">
        <v>21</v>
      </c>
      <c r="Q780" s="10"/>
    </row>
    <row r="781" spans="3:17" x14ac:dyDescent="0.25">
      <c r="C781" s="8" t="s">
        <v>1638</v>
      </c>
      <c r="D781" s="9" t="s">
        <v>1639</v>
      </c>
      <c r="E781" s="9" t="s">
        <v>94</v>
      </c>
      <c r="F781" s="9" t="s">
        <v>50</v>
      </c>
      <c r="G781" s="9" t="s">
        <v>36</v>
      </c>
      <c r="H781" s="9" t="s">
        <v>17</v>
      </c>
      <c r="I781" s="9" t="s">
        <v>24</v>
      </c>
      <c r="J781" s="9">
        <v>37</v>
      </c>
      <c r="K781" s="18">
        <v>42318</v>
      </c>
      <c r="L781" s="28">
        <v>68987</v>
      </c>
      <c r="M781" s="19">
        <v>0</v>
      </c>
      <c r="N781" s="9" t="s">
        <v>19</v>
      </c>
      <c r="O781" s="9" t="s">
        <v>29</v>
      </c>
      <c r="P781" s="18">
        <v>44306</v>
      </c>
      <c r="Q781" s="10"/>
    </row>
    <row r="782" spans="3:17" x14ac:dyDescent="0.25">
      <c r="C782" s="8" t="s">
        <v>1640</v>
      </c>
      <c r="D782" s="9" t="s">
        <v>1641</v>
      </c>
      <c r="E782" s="9" t="s">
        <v>64</v>
      </c>
      <c r="F782" s="9" t="s">
        <v>50</v>
      </c>
      <c r="G782" s="9" t="s">
        <v>32</v>
      </c>
      <c r="H782" s="9" t="s">
        <v>17</v>
      </c>
      <c r="I782" s="9" t="s">
        <v>24</v>
      </c>
      <c r="J782" s="9">
        <v>42</v>
      </c>
      <c r="K782" s="18">
        <v>40307</v>
      </c>
      <c r="L782" s="28">
        <v>68846</v>
      </c>
      <c r="M782" s="19">
        <v>0</v>
      </c>
      <c r="N782" s="9" t="s">
        <v>33</v>
      </c>
      <c r="O782" s="9" t="s">
        <v>60</v>
      </c>
      <c r="P782" s="18">
        <v>41998</v>
      </c>
      <c r="Q782" s="10"/>
    </row>
    <row r="783" spans="3:17" x14ac:dyDescent="0.25">
      <c r="C783" s="8" t="s">
        <v>1642</v>
      </c>
      <c r="D783" s="9" t="s">
        <v>1345</v>
      </c>
      <c r="E783" s="9" t="s">
        <v>49</v>
      </c>
      <c r="F783" s="9" t="s">
        <v>50</v>
      </c>
      <c r="G783" s="9" t="s">
        <v>44</v>
      </c>
      <c r="H783" s="9" t="s">
        <v>17</v>
      </c>
      <c r="I783" s="9" t="s">
        <v>47</v>
      </c>
      <c r="J783" s="9">
        <v>60</v>
      </c>
      <c r="K783" s="18">
        <v>35641</v>
      </c>
      <c r="L783" s="28">
        <v>68807</v>
      </c>
      <c r="M783" s="19">
        <v>0</v>
      </c>
      <c r="N783" s="9" t="s">
        <v>19</v>
      </c>
      <c r="O783" s="9" t="s">
        <v>29</v>
      </c>
      <c r="P783" s="18" t="s">
        <v>21</v>
      </c>
      <c r="Q783" s="10"/>
    </row>
    <row r="784" spans="3:17" x14ac:dyDescent="0.25">
      <c r="C784" s="8" t="s">
        <v>300</v>
      </c>
      <c r="D784" s="9" t="s">
        <v>1643</v>
      </c>
      <c r="E784" s="9" t="s">
        <v>73</v>
      </c>
      <c r="F784" s="9" t="s">
        <v>27</v>
      </c>
      <c r="G784" s="9" t="s">
        <v>44</v>
      </c>
      <c r="H784" s="9" t="s">
        <v>28</v>
      </c>
      <c r="I784" s="9" t="s">
        <v>24</v>
      </c>
      <c r="J784" s="9">
        <v>61</v>
      </c>
      <c r="K784" s="18">
        <v>36793</v>
      </c>
      <c r="L784" s="28">
        <v>68728</v>
      </c>
      <c r="M784" s="19">
        <v>0</v>
      </c>
      <c r="N784" s="9" t="s">
        <v>19</v>
      </c>
      <c r="O784" s="9" t="s">
        <v>45</v>
      </c>
      <c r="P784" s="18" t="s">
        <v>21</v>
      </c>
      <c r="Q784" s="10"/>
    </row>
    <row r="785" spans="3:17" x14ac:dyDescent="0.25">
      <c r="C785" s="8" t="s">
        <v>363</v>
      </c>
      <c r="D785" s="9" t="s">
        <v>1644</v>
      </c>
      <c r="E785" s="9" t="s">
        <v>73</v>
      </c>
      <c r="F785" s="9" t="s">
        <v>27</v>
      </c>
      <c r="G785" s="9" t="s">
        <v>36</v>
      </c>
      <c r="H785" s="9" t="s">
        <v>17</v>
      </c>
      <c r="I785" s="9" t="s">
        <v>18</v>
      </c>
      <c r="J785" s="9">
        <v>55</v>
      </c>
      <c r="K785" s="18">
        <v>38107</v>
      </c>
      <c r="L785" s="28">
        <v>68488</v>
      </c>
      <c r="M785" s="19">
        <v>0</v>
      </c>
      <c r="N785" s="9" t="s">
        <v>19</v>
      </c>
      <c r="O785" s="9" t="s">
        <v>25</v>
      </c>
      <c r="P785" s="18" t="s">
        <v>21</v>
      </c>
      <c r="Q785" s="10"/>
    </row>
    <row r="786" spans="3:17" x14ac:dyDescent="0.25">
      <c r="C786" s="8" t="s">
        <v>344</v>
      </c>
      <c r="D786" s="9" t="s">
        <v>1645</v>
      </c>
      <c r="E786" s="9" t="s">
        <v>59</v>
      </c>
      <c r="F786" s="9" t="s">
        <v>31</v>
      </c>
      <c r="G786" s="9" t="s">
        <v>36</v>
      </c>
      <c r="H786" s="9" t="s">
        <v>28</v>
      </c>
      <c r="I786" s="9" t="s">
        <v>24</v>
      </c>
      <c r="J786" s="9">
        <v>57</v>
      </c>
      <c r="K786" s="18">
        <v>43157</v>
      </c>
      <c r="L786" s="28">
        <v>68426</v>
      </c>
      <c r="M786" s="19">
        <v>0</v>
      </c>
      <c r="N786" s="9" t="s">
        <v>19</v>
      </c>
      <c r="O786" s="9" t="s">
        <v>25</v>
      </c>
      <c r="P786" s="18">
        <v>44386</v>
      </c>
      <c r="Q786" s="10"/>
    </row>
    <row r="787" spans="3:17" x14ac:dyDescent="0.25">
      <c r="C787" s="8" t="s">
        <v>176</v>
      </c>
      <c r="D787" s="9" t="s">
        <v>1646</v>
      </c>
      <c r="E787" s="9" t="s">
        <v>98</v>
      </c>
      <c r="F787" s="9" t="s">
        <v>27</v>
      </c>
      <c r="G787" s="9" t="s">
        <v>32</v>
      </c>
      <c r="H787" s="9" t="s">
        <v>28</v>
      </c>
      <c r="I787" s="9" t="s">
        <v>24</v>
      </c>
      <c r="J787" s="9">
        <v>54</v>
      </c>
      <c r="K787" s="18">
        <v>35961</v>
      </c>
      <c r="L787" s="28">
        <v>68337</v>
      </c>
      <c r="M787" s="19">
        <v>0</v>
      </c>
      <c r="N787" s="9" t="s">
        <v>19</v>
      </c>
      <c r="O787" s="9" t="s">
        <v>39</v>
      </c>
      <c r="P787" s="18" t="s">
        <v>21</v>
      </c>
      <c r="Q787" s="10"/>
    </row>
    <row r="788" spans="3:17" x14ac:dyDescent="0.25">
      <c r="C788" s="8" t="s">
        <v>1647</v>
      </c>
      <c r="D788" s="9" t="s">
        <v>1418</v>
      </c>
      <c r="E788" s="9" t="s">
        <v>86</v>
      </c>
      <c r="F788" s="9" t="s">
        <v>31</v>
      </c>
      <c r="G788" s="9" t="s">
        <v>36</v>
      </c>
      <c r="H788" s="9" t="s">
        <v>17</v>
      </c>
      <c r="I788" s="9" t="s">
        <v>24</v>
      </c>
      <c r="J788" s="9">
        <v>29</v>
      </c>
      <c r="K788" s="18">
        <v>43778</v>
      </c>
      <c r="L788" s="28">
        <v>68268</v>
      </c>
      <c r="M788" s="19">
        <v>0</v>
      </c>
      <c r="N788" s="9" t="s">
        <v>19</v>
      </c>
      <c r="O788" s="9" t="s">
        <v>20</v>
      </c>
      <c r="P788" s="18" t="s">
        <v>21</v>
      </c>
      <c r="Q788" s="10"/>
    </row>
    <row r="789" spans="3:17" x14ac:dyDescent="0.25">
      <c r="C789" s="8" t="s">
        <v>1648</v>
      </c>
      <c r="D789" s="9" t="s">
        <v>1649</v>
      </c>
      <c r="E789" s="9" t="s">
        <v>71</v>
      </c>
      <c r="F789" s="9" t="s">
        <v>27</v>
      </c>
      <c r="G789" s="9" t="s">
        <v>36</v>
      </c>
      <c r="H789" s="9" t="s">
        <v>17</v>
      </c>
      <c r="I789" s="9" t="s">
        <v>24</v>
      </c>
      <c r="J789" s="9">
        <v>33</v>
      </c>
      <c r="K789" s="18">
        <v>41819</v>
      </c>
      <c r="L789" s="28">
        <v>68176</v>
      </c>
      <c r="M789" s="19">
        <v>0</v>
      </c>
      <c r="N789" s="9" t="s">
        <v>33</v>
      </c>
      <c r="O789" s="9" t="s">
        <v>34</v>
      </c>
      <c r="P789" s="18" t="s">
        <v>21</v>
      </c>
      <c r="Q789" s="10"/>
    </row>
    <row r="790" spans="3:17" x14ac:dyDescent="0.25">
      <c r="C790" s="8" t="s">
        <v>1650</v>
      </c>
      <c r="D790" s="9" t="s">
        <v>1651</v>
      </c>
      <c r="E790" s="9" t="s">
        <v>68</v>
      </c>
      <c r="F790" s="9" t="s">
        <v>43</v>
      </c>
      <c r="G790" s="9" t="s">
        <v>32</v>
      </c>
      <c r="H790" s="9" t="s">
        <v>17</v>
      </c>
      <c r="I790" s="9" t="s">
        <v>24</v>
      </c>
      <c r="J790" s="9">
        <v>39</v>
      </c>
      <c r="K790" s="18">
        <v>41849</v>
      </c>
      <c r="L790" s="28">
        <v>67987</v>
      </c>
      <c r="M790" s="19">
        <v>0</v>
      </c>
      <c r="N790" s="9" t="s">
        <v>19</v>
      </c>
      <c r="O790" s="9" t="s">
        <v>63</v>
      </c>
      <c r="P790" s="18" t="s">
        <v>21</v>
      </c>
      <c r="Q790" s="10"/>
    </row>
    <row r="791" spans="3:17" x14ac:dyDescent="0.25">
      <c r="C791" s="8" t="s">
        <v>1652</v>
      </c>
      <c r="D791" s="9" t="s">
        <v>130</v>
      </c>
      <c r="E791" s="9" t="s">
        <v>62</v>
      </c>
      <c r="F791" s="9" t="s">
        <v>15</v>
      </c>
      <c r="G791" s="9" t="s">
        <v>16</v>
      </c>
      <c r="H791" s="9" t="s">
        <v>17</v>
      </c>
      <c r="I791" s="9" t="s">
        <v>24</v>
      </c>
      <c r="J791" s="9">
        <v>37</v>
      </c>
      <c r="K791" s="18">
        <v>42605</v>
      </c>
      <c r="L791" s="28">
        <v>67976</v>
      </c>
      <c r="M791" s="19">
        <v>0.06</v>
      </c>
      <c r="N791" s="9" t="s">
        <v>33</v>
      </c>
      <c r="O791" s="9" t="s">
        <v>80</v>
      </c>
      <c r="P791" s="18" t="s">
        <v>21</v>
      </c>
      <c r="Q791" s="10"/>
    </row>
    <row r="792" spans="3:17" x14ac:dyDescent="0.25">
      <c r="C792" s="8" t="s">
        <v>1653</v>
      </c>
      <c r="D792" s="9" t="s">
        <v>1654</v>
      </c>
      <c r="E792" s="9" t="s">
        <v>62</v>
      </c>
      <c r="F792" s="9" t="s">
        <v>15</v>
      </c>
      <c r="G792" s="9" t="s">
        <v>44</v>
      </c>
      <c r="H792" s="9" t="s">
        <v>17</v>
      </c>
      <c r="I792" s="9" t="s">
        <v>51</v>
      </c>
      <c r="J792" s="9">
        <v>51</v>
      </c>
      <c r="K792" s="18">
        <v>41439</v>
      </c>
      <c r="L792" s="28">
        <v>67925</v>
      </c>
      <c r="M792" s="19">
        <v>0.05</v>
      </c>
      <c r="N792" s="9" t="s">
        <v>52</v>
      </c>
      <c r="O792" s="9" t="s">
        <v>81</v>
      </c>
      <c r="P792" s="18" t="s">
        <v>21</v>
      </c>
      <c r="Q792" s="10"/>
    </row>
    <row r="793" spans="3:17" x14ac:dyDescent="0.25">
      <c r="C793" s="8" t="s">
        <v>754</v>
      </c>
      <c r="D793" s="9" t="s">
        <v>1655</v>
      </c>
      <c r="E793" s="9" t="s">
        <v>77</v>
      </c>
      <c r="F793" s="9" t="s">
        <v>23</v>
      </c>
      <c r="G793" s="9" t="s">
        <v>32</v>
      </c>
      <c r="H793" s="9" t="s">
        <v>28</v>
      </c>
      <c r="I793" s="9" t="s">
        <v>18</v>
      </c>
      <c r="J793" s="9">
        <v>46</v>
      </c>
      <c r="K793" s="18">
        <v>39133</v>
      </c>
      <c r="L793" s="28">
        <v>67837</v>
      </c>
      <c r="M793" s="19">
        <v>0</v>
      </c>
      <c r="N793" s="9" t="s">
        <v>19</v>
      </c>
      <c r="O793" s="9" t="s">
        <v>63</v>
      </c>
      <c r="P793" s="18" t="s">
        <v>21</v>
      </c>
      <c r="Q793" s="10"/>
    </row>
    <row r="794" spans="3:17" x14ac:dyDescent="0.25">
      <c r="C794" s="8" t="s">
        <v>1656</v>
      </c>
      <c r="D794" s="9" t="s">
        <v>1657</v>
      </c>
      <c r="E794" s="9" t="s">
        <v>61</v>
      </c>
      <c r="F794" s="9" t="s">
        <v>23</v>
      </c>
      <c r="G794" s="9" t="s">
        <v>36</v>
      </c>
      <c r="H794" s="9" t="s">
        <v>28</v>
      </c>
      <c r="I794" s="9" t="s">
        <v>51</v>
      </c>
      <c r="J794" s="9">
        <v>41</v>
      </c>
      <c r="K794" s="18">
        <v>42365</v>
      </c>
      <c r="L794" s="28">
        <v>67753</v>
      </c>
      <c r="M794" s="19">
        <v>0.13</v>
      </c>
      <c r="N794" s="9" t="s">
        <v>52</v>
      </c>
      <c r="O794" s="9" t="s">
        <v>53</v>
      </c>
      <c r="P794" s="18" t="s">
        <v>21</v>
      </c>
      <c r="Q794" s="10"/>
    </row>
    <row r="795" spans="3:17" x14ac:dyDescent="0.25">
      <c r="C795" s="8" t="s">
        <v>266</v>
      </c>
      <c r="D795" s="9" t="s">
        <v>1658</v>
      </c>
      <c r="E795" s="9" t="s">
        <v>40</v>
      </c>
      <c r="F795" s="9" t="s">
        <v>15</v>
      </c>
      <c r="G795" s="9" t="s">
        <v>16</v>
      </c>
      <c r="H795" s="9" t="s">
        <v>17</v>
      </c>
      <c r="I795" s="9" t="s">
        <v>24</v>
      </c>
      <c r="J795" s="9">
        <v>25</v>
      </c>
      <c r="K795" s="18">
        <v>44303</v>
      </c>
      <c r="L795" s="28">
        <v>67743</v>
      </c>
      <c r="M795" s="19">
        <v>0.2</v>
      </c>
      <c r="N795" s="9" t="s">
        <v>33</v>
      </c>
      <c r="O795" s="9" t="s">
        <v>74</v>
      </c>
      <c r="P795" s="18" t="s">
        <v>21</v>
      </c>
      <c r="Q795" s="10"/>
    </row>
    <row r="796" spans="3:17" x14ac:dyDescent="0.25">
      <c r="C796" s="8" t="s">
        <v>1659</v>
      </c>
      <c r="D796" s="9" t="s">
        <v>1660</v>
      </c>
      <c r="E796" s="9" t="s">
        <v>64</v>
      </c>
      <c r="F796" s="9" t="s">
        <v>50</v>
      </c>
      <c r="G796" s="9" t="s">
        <v>16</v>
      </c>
      <c r="H796" s="9" t="s">
        <v>28</v>
      </c>
      <c r="I796" s="9" t="s">
        <v>18</v>
      </c>
      <c r="J796" s="9">
        <v>37</v>
      </c>
      <c r="K796" s="18">
        <v>40291</v>
      </c>
      <c r="L796" s="28">
        <v>67686</v>
      </c>
      <c r="M796" s="19">
        <v>0</v>
      </c>
      <c r="N796" s="9" t="s">
        <v>19</v>
      </c>
      <c r="O796" s="9" t="s">
        <v>20</v>
      </c>
      <c r="P796" s="18" t="s">
        <v>21</v>
      </c>
      <c r="Q796" s="10"/>
    </row>
    <row r="797" spans="3:17" x14ac:dyDescent="0.25">
      <c r="C797" s="8" t="s">
        <v>1661</v>
      </c>
      <c r="D797" s="9" t="s">
        <v>1662</v>
      </c>
      <c r="E797" s="9" t="s">
        <v>68</v>
      </c>
      <c r="F797" s="9" t="s">
        <v>15</v>
      </c>
      <c r="G797" s="9" t="s">
        <v>16</v>
      </c>
      <c r="H797" s="9" t="s">
        <v>28</v>
      </c>
      <c r="I797" s="9" t="s">
        <v>24</v>
      </c>
      <c r="J797" s="9">
        <v>46</v>
      </c>
      <c r="K797" s="18">
        <v>40657</v>
      </c>
      <c r="L797" s="28">
        <v>67489</v>
      </c>
      <c r="M797" s="19">
        <v>0</v>
      </c>
      <c r="N797" s="9" t="s">
        <v>19</v>
      </c>
      <c r="O797" s="9" t="s">
        <v>63</v>
      </c>
      <c r="P797" s="18" t="s">
        <v>21</v>
      </c>
      <c r="Q797" s="10"/>
    </row>
    <row r="798" spans="3:17" x14ac:dyDescent="0.25">
      <c r="C798" s="8" t="s">
        <v>1663</v>
      </c>
      <c r="D798" s="9" t="s">
        <v>1664</v>
      </c>
      <c r="E798" s="9" t="s">
        <v>129</v>
      </c>
      <c r="F798" s="9" t="s">
        <v>31</v>
      </c>
      <c r="G798" s="9" t="s">
        <v>36</v>
      </c>
      <c r="H798" s="9" t="s">
        <v>17</v>
      </c>
      <c r="I798" s="9" t="s">
        <v>24</v>
      </c>
      <c r="J798" s="9">
        <v>42</v>
      </c>
      <c r="K798" s="18">
        <v>41026</v>
      </c>
      <c r="L798" s="28">
        <v>67468</v>
      </c>
      <c r="M798" s="19">
        <v>0</v>
      </c>
      <c r="N798" s="9" t="s">
        <v>19</v>
      </c>
      <c r="O798" s="9" t="s">
        <v>39</v>
      </c>
      <c r="P798" s="18" t="s">
        <v>21</v>
      </c>
      <c r="Q798" s="10"/>
    </row>
    <row r="799" spans="3:17" x14ac:dyDescent="0.25">
      <c r="C799" s="8" t="s">
        <v>729</v>
      </c>
      <c r="D799" s="9" t="s">
        <v>1665</v>
      </c>
      <c r="E799" s="9" t="s">
        <v>68</v>
      </c>
      <c r="F799" s="9" t="s">
        <v>15</v>
      </c>
      <c r="G799" s="9" t="s">
        <v>32</v>
      </c>
      <c r="H799" s="9" t="s">
        <v>28</v>
      </c>
      <c r="I799" s="9" t="s">
        <v>24</v>
      </c>
      <c r="J799" s="9">
        <v>37</v>
      </c>
      <c r="K799" s="18">
        <v>42317</v>
      </c>
      <c r="L799" s="28">
        <v>67398</v>
      </c>
      <c r="M799" s="19">
        <v>0</v>
      </c>
      <c r="N799" s="9" t="s">
        <v>33</v>
      </c>
      <c r="O799" s="9" t="s">
        <v>60</v>
      </c>
      <c r="P799" s="18" t="s">
        <v>21</v>
      </c>
      <c r="Q799" s="10"/>
    </row>
    <row r="800" spans="3:17" x14ac:dyDescent="0.25">
      <c r="C800" s="8" t="s">
        <v>153</v>
      </c>
      <c r="D800" s="9" t="s">
        <v>1666</v>
      </c>
      <c r="E800" s="9" t="s">
        <v>62</v>
      </c>
      <c r="F800" s="9" t="s">
        <v>15</v>
      </c>
      <c r="G800" s="9" t="s">
        <v>44</v>
      </c>
      <c r="H800" s="9" t="s">
        <v>28</v>
      </c>
      <c r="I800" s="9" t="s">
        <v>18</v>
      </c>
      <c r="J800" s="9">
        <v>60</v>
      </c>
      <c r="K800" s="18">
        <v>40344</v>
      </c>
      <c r="L800" s="28">
        <v>67374</v>
      </c>
      <c r="M800" s="19">
        <v>0.09</v>
      </c>
      <c r="N800" s="9" t="s">
        <v>19</v>
      </c>
      <c r="O800" s="9" t="s">
        <v>45</v>
      </c>
      <c r="P800" s="18" t="s">
        <v>21</v>
      </c>
      <c r="Q800" s="10"/>
    </row>
    <row r="801" spans="3:17" x14ac:dyDescent="0.25">
      <c r="C801" s="8" t="s">
        <v>125</v>
      </c>
      <c r="D801" s="9" t="s">
        <v>1667</v>
      </c>
      <c r="E801" s="9" t="s">
        <v>77</v>
      </c>
      <c r="F801" s="9" t="s">
        <v>23</v>
      </c>
      <c r="G801" s="9" t="s">
        <v>16</v>
      </c>
      <c r="H801" s="9" t="s">
        <v>17</v>
      </c>
      <c r="I801" s="9" t="s">
        <v>51</v>
      </c>
      <c r="J801" s="9">
        <v>52</v>
      </c>
      <c r="K801" s="18">
        <v>36416</v>
      </c>
      <c r="L801" s="28">
        <v>67299</v>
      </c>
      <c r="M801" s="19">
        <v>0</v>
      </c>
      <c r="N801" s="9" t="s">
        <v>19</v>
      </c>
      <c r="O801" s="9" t="s">
        <v>20</v>
      </c>
      <c r="P801" s="18" t="s">
        <v>21</v>
      </c>
      <c r="Q801" s="10"/>
    </row>
    <row r="802" spans="3:17" x14ac:dyDescent="0.25">
      <c r="C802" s="8" t="s">
        <v>1668</v>
      </c>
      <c r="D802" s="9" t="s">
        <v>1669</v>
      </c>
      <c r="E802" s="9" t="s">
        <v>42</v>
      </c>
      <c r="F802" s="9" t="s">
        <v>50</v>
      </c>
      <c r="G802" s="9" t="s">
        <v>44</v>
      </c>
      <c r="H802" s="9" t="s">
        <v>28</v>
      </c>
      <c r="I802" s="9" t="s">
        <v>24</v>
      </c>
      <c r="J802" s="9">
        <v>59</v>
      </c>
      <c r="K802" s="18">
        <v>35502</v>
      </c>
      <c r="L802" s="28">
        <v>67275</v>
      </c>
      <c r="M802" s="19">
        <v>0</v>
      </c>
      <c r="N802" s="9" t="s">
        <v>33</v>
      </c>
      <c r="O802" s="9" t="s">
        <v>60</v>
      </c>
      <c r="P802" s="18" t="s">
        <v>21</v>
      </c>
      <c r="Q802" s="10"/>
    </row>
    <row r="803" spans="3:17" x14ac:dyDescent="0.25">
      <c r="C803" s="8" t="s">
        <v>594</v>
      </c>
      <c r="D803" s="9" t="s">
        <v>1670</v>
      </c>
      <c r="E803" s="9" t="s">
        <v>38</v>
      </c>
      <c r="F803" s="9" t="s">
        <v>27</v>
      </c>
      <c r="G803" s="9" t="s">
        <v>16</v>
      </c>
      <c r="H803" s="9" t="s">
        <v>28</v>
      </c>
      <c r="I803" s="9" t="s">
        <v>18</v>
      </c>
      <c r="J803" s="9">
        <v>48</v>
      </c>
      <c r="K803" s="18">
        <v>40435</v>
      </c>
      <c r="L803" s="28">
        <v>67171</v>
      </c>
      <c r="M803" s="19">
        <v>0</v>
      </c>
      <c r="N803" s="9" t="s">
        <v>19</v>
      </c>
      <c r="O803" s="9" t="s">
        <v>39</v>
      </c>
      <c r="P803" s="18" t="s">
        <v>21</v>
      </c>
      <c r="Q803" s="10"/>
    </row>
    <row r="804" spans="3:17" x14ac:dyDescent="0.25">
      <c r="C804" s="8" t="s">
        <v>1671</v>
      </c>
      <c r="D804" s="9" t="s">
        <v>1672</v>
      </c>
      <c r="E804" s="9" t="s">
        <v>61</v>
      </c>
      <c r="F804" s="9" t="s">
        <v>23</v>
      </c>
      <c r="G804" s="9" t="s">
        <v>36</v>
      </c>
      <c r="H804" s="9" t="s">
        <v>28</v>
      </c>
      <c r="I804" s="9" t="s">
        <v>18</v>
      </c>
      <c r="J804" s="9">
        <v>42</v>
      </c>
      <c r="K804" s="18">
        <v>41382</v>
      </c>
      <c r="L804" s="28">
        <v>67130</v>
      </c>
      <c r="M804" s="19">
        <v>0.15</v>
      </c>
      <c r="N804" s="9" t="s">
        <v>19</v>
      </c>
      <c r="O804" s="9" t="s">
        <v>29</v>
      </c>
      <c r="P804" s="18" t="s">
        <v>21</v>
      </c>
      <c r="Q804" s="10"/>
    </row>
    <row r="805" spans="3:17" x14ac:dyDescent="0.25">
      <c r="C805" s="8" t="s">
        <v>1673</v>
      </c>
      <c r="D805" s="9" t="s">
        <v>1674</v>
      </c>
      <c r="E805" s="9" t="s">
        <v>56</v>
      </c>
      <c r="F805" s="9" t="s">
        <v>27</v>
      </c>
      <c r="G805" s="9" t="s">
        <v>44</v>
      </c>
      <c r="H805" s="9" t="s">
        <v>28</v>
      </c>
      <c r="I805" s="9" t="s">
        <v>24</v>
      </c>
      <c r="J805" s="9">
        <v>35</v>
      </c>
      <c r="K805" s="18">
        <v>42493</v>
      </c>
      <c r="L805" s="28">
        <v>67114</v>
      </c>
      <c r="M805" s="19">
        <v>0.05</v>
      </c>
      <c r="N805" s="9" t="s">
        <v>33</v>
      </c>
      <c r="O805" s="9" t="s">
        <v>34</v>
      </c>
      <c r="P805" s="18" t="s">
        <v>21</v>
      </c>
      <c r="Q805" s="10"/>
    </row>
    <row r="806" spans="3:17" x14ac:dyDescent="0.25">
      <c r="C806" s="8" t="s">
        <v>1675</v>
      </c>
      <c r="D806" s="9" t="s">
        <v>1676</v>
      </c>
      <c r="E806" s="9" t="s">
        <v>14</v>
      </c>
      <c r="F806" s="9" t="s">
        <v>65</v>
      </c>
      <c r="G806" s="9" t="s">
        <v>36</v>
      </c>
      <c r="H806" s="9" t="s">
        <v>28</v>
      </c>
      <c r="I806" s="9" t="s">
        <v>24</v>
      </c>
      <c r="J806" s="9">
        <v>64</v>
      </c>
      <c r="K806" s="18">
        <v>41362</v>
      </c>
      <c r="L806" s="28">
        <v>66958</v>
      </c>
      <c r="M806" s="19">
        <v>0.4</v>
      </c>
      <c r="N806" s="9" t="s">
        <v>19</v>
      </c>
      <c r="O806" s="9" t="s">
        <v>29</v>
      </c>
      <c r="P806" s="18" t="s">
        <v>21</v>
      </c>
      <c r="Q806" s="10"/>
    </row>
    <row r="807" spans="3:17" x14ac:dyDescent="0.25">
      <c r="C807" s="8" t="s">
        <v>290</v>
      </c>
      <c r="D807" s="9" t="s">
        <v>1677</v>
      </c>
      <c r="E807" s="9" t="s">
        <v>64</v>
      </c>
      <c r="F807" s="9" t="s">
        <v>15</v>
      </c>
      <c r="G807" s="9" t="s">
        <v>16</v>
      </c>
      <c r="H807" s="9" t="s">
        <v>17</v>
      </c>
      <c r="I807" s="9" t="s">
        <v>18</v>
      </c>
      <c r="J807" s="9">
        <v>30</v>
      </c>
      <c r="K807" s="18">
        <v>42068</v>
      </c>
      <c r="L807" s="28">
        <v>66889</v>
      </c>
      <c r="M807" s="19">
        <v>0</v>
      </c>
      <c r="N807" s="9" t="s">
        <v>19</v>
      </c>
      <c r="O807" s="9" t="s">
        <v>63</v>
      </c>
      <c r="P807" s="18" t="s">
        <v>21</v>
      </c>
      <c r="Q807" s="10"/>
    </row>
    <row r="808" spans="3:17" x14ac:dyDescent="0.25">
      <c r="C808" s="8" t="s">
        <v>1611</v>
      </c>
      <c r="D808" s="9" t="s">
        <v>1678</v>
      </c>
      <c r="E808" s="9" t="s">
        <v>69</v>
      </c>
      <c r="F808" s="9" t="s">
        <v>31</v>
      </c>
      <c r="G808" s="9" t="s">
        <v>44</v>
      </c>
      <c r="H808" s="9" t="s">
        <v>17</v>
      </c>
      <c r="I808" s="9" t="s">
        <v>51</v>
      </c>
      <c r="J808" s="9">
        <v>29</v>
      </c>
      <c r="K808" s="18">
        <v>44099</v>
      </c>
      <c r="L808" s="28">
        <v>66819</v>
      </c>
      <c r="M808" s="19">
        <v>0</v>
      </c>
      <c r="N808" s="9" t="s">
        <v>52</v>
      </c>
      <c r="O808" s="9" t="s">
        <v>53</v>
      </c>
      <c r="P808" s="18" t="s">
        <v>21</v>
      </c>
      <c r="Q808" s="10"/>
    </row>
    <row r="809" spans="3:17" x14ac:dyDescent="0.25">
      <c r="C809" s="8" t="s">
        <v>1679</v>
      </c>
      <c r="D809" s="9" t="s">
        <v>1680</v>
      </c>
      <c r="E809" s="9" t="s">
        <v>14</v>
      </c>
      <c r="F809" s="9" t="s">
        <v>65</v>
      </c>
      <c r="G809" s="9" t="s">
        <v>32</v>
      </c>
      <c r="H809" s="9" t="s">
        <v>17</v>
      </c>
      <c r="I809" s="9" t="s">
        <v>24</v>
      </c>
      <c r="J809" s="9">
        <v>47</v>
      </c>
      <c r="K809" s="18">
        <v>44556</v>
      </c>
      <c r="L809" s="28">
        <v>66660</v>
      </c>
      <c r="M809" s="19">
        <v>0.33</v>
      </c>
      <c r="N809" s="9" t="s">
        <v>19</v>
      </c>
      <c r="O809" s="9" t="s">
        <v>25</v>
      </c>
      <c r="P809" s="18" t="s">
        <v>21</v>
      </c>
      <c r="Q809" s="10"/>
    </row>
    <row r="810" spans="3:17" x14ac:dyDescent="0.25">
      <c r="C810" s="8" t="s">
        <v>1340</v>
      </c>
      <c r="D810" s="9" t="s">
        <v>1681</v>
      </c>
      <c r="E810" s="9" t="s">
        <v>40</v>
      </c>
      <c r="F810" s="9" t="s">
        <v>50</v>
      </c>
      <c r="G810" s="9" t="s">
        <v>16</v>
      </c>
      <c r="H810" s="9" t="s">
        <v>28</v>
      </c>
      <c r="I810" s="9" t="s">
        <v>24</v>
      </c>
      <c r="J810" s="9">
        <v>49</v>
      </c>
      <c r="K810" s="18">
        <v>37092</v>
      </c>
      <c r="L810" s="28">
        <v>66649</v>
      </c>
      <c r="M810" s="19">
        <v>0.24</v>
      </c>
      <c r="N810" s="9" t="s">
        <v>19</v>
      </c>
      <c r="O810" s="9" t="s">
        <v>39</v>
      </c>
      <c r="P810" s="18" t="s">
        <v>21</v>
      </c>
      <c r="Q810" s="10"/>
    </row>
    <row r="811" spans="3:17" x14ac:dyDescent="0.25">
      <c r="C811" s="8" t="s">
        <v>483</v>
      </c>
      <c r="D811" s="9" t="s">
        <v>1682</v>
      </c>
      <c r="E811" s="9" t="s">
        <v>55</v>
      </c>
      <c r="F811" s="9" t="s">
        <v>27</v>
      </c>
      <c r="G811" s="9" t="s">
        <v>44</v>
      </c>
      <c r="H811" s="9" t="s">
        <v>17</v>
      </c>
      <c r="I811" s="9" t="s">
        <v>24</v>
      </c>
      <c r="J811" s="9">
        <v>56</v>
      </c>
      <c r="K811" s="18">
        <v>35238</v>
      </c>
      <c r="L811" s="28">
        <v>66521</v>
      </c>
      <c r="M811" s="19">
        <v>0</v>
      </c>
      <c r="N811" s="9" t="s">
        <v>19</v>
      </c>
      <c r="O811" s="9" t="s">
        <v>63</v>
      </c>
      <c r="P811" s="18" t="s">
        <v>21</v>
      </c>
      <c r="Q811" s="10"/>
    </row>
    <row r="812" spans="3:17" x14ac:dyDescent="0.25">
      <c r="C812" s="8" t="s">
        <v>1683</v>
      </c>
      <c r="D812" s="9" t="s">
        <v>1684</v>
      </c>
      <c r="E812" s="9" t="s">
        <v>40</v>
      </c>
      <c r="F812" s="9" t="s">
        <v>43</v>
      </c>
      <c r="G812" s="9" t="s">
        <v>44</v>
      </c>
      <c r="H812" s="9" t="s">
        <v>17</v>
      </c>
      <c r="I812" s="9" t="s">
        <v>24</v>
      </c>
      <c r="J812" s="9">
        <v>53</v>
      </c>
      <c r="K812" s="18">
        <v>35601</v>
      </c>
      <c r="L812" s="28">
        <v>66084</v>
      </c>
      <c r="M812" s="19">
        <v>0.25</v>
      </c>
      <c r="N812" s="9" t="s">
        <v>19</v>
      </c>
      <c r="O812" s="9" t="s">
        <v>63</v>
      </c>
      <c r="P812" s="18" t="s">
        <v>21</v>
      </c>
      <c r="Q812" s="10"/>
    </row>
    <row r="813" spans="3:17" x14ac:dyDescent="0.25">
      <c r="C813" s="8" t="s">
        <v>215</v>
      </c>
      <c r="D813" s="9" t="s">
        <v>1685</v>
      </c>
      <c r="E813" s="9" t="s">
        <v>61</v>
      </c>
      <c r="F813" s="9" t="s">
        <v>23</v>
      </c>
      <c r="G813" s="9" t="s">
        <v>36</v>
      </c>
      <c r="H813" s="9" t="s">
        <v>17</v>
      </c>
      <c r="I813" s="9" t="s">
        <v>24</v>
      </c>
      <c r="J813" s="9">
        <v>32</v>
      </c>
      <c r="K813" s="18">
        <v>42839</v>
      </c>
      <c r="L813" s="28">
        <v>65702</v>
      </c>
      <c r="M813" s="19">
        <v>0.13</v>
      </c>
      <c r="N813" s="9" t="s">
        <v>19</v>
      </c>
      <c r="O813" s="9" t="s">
        <v>39</v>
      </c>
      <c r="P813" s="18" t="s">
        <v>21</v>
      </c>
      <c r="Q813" s="10"/>
    </row>
    <row r="814" spans="3:17" x14ac:dyDescent="0.25">
      <c r="C814" s="8" t="s">
        <v>1686</v>
      </c>
      <c r="D814" s="9" t="s">
        <v>1687</v>
      </c>
      <c r="E814" s="9" t="s">
        <v>61</v>
      </c>
      <c r="F814" s="9" t="s">
        <v>43</v>
      </c>
      <c r="G814" s="9" t="s">
        <v>36</v>
      </c>
      <c r="H814" s="9" t="s">
        <v>28</v>
      </c>
      <c r="I814" s="9" t="s">
        <v>24</v>
      </c>
      <c r="J814" s="9">
        <v>32</v>
      </c>
      <c r="K814" s="18">
        <v>42764</v>
      </c>
      <c r="L814" s="28">
        <v>65566</v>
      </c>
      <c r="M814" s="19">
        <v>0.12</v>
      </c>
      <c r="N814" s="9" t="s">
        <v>19</v>
      </c>
      <c r="O814" s="9" t="s">
        <v>63</v>
      </c>
      <c r="P814" s="18">
        <v>43078</v>
      </c>
      <c r="Q814" s="10"/>
    </row>
    <row r="815" spans="3:17" x14ac:dyDescent="0.25">
      <c r="C815" s="8" t="s">
        <v>314</v>
      </c>
      <c r="D815" s="9" t="s">
        <v>1688</v>
      </c>
      <c r="E815" s="9" t="s">
        <v>40</v>
      </c>
      <c r="F815" s="9" t="s">
        <v>50</v>
      </c>
      <c r="G815" s="9" t="s">
        <v>32</v>
      </c>
      <c r="H815" s="9" t="s">
        <v>28</v>
      </c>
      <c r="I815" s="9" t="s">
        <v>51</v>
      </c>
      <c r="J815" s="9">
        <v>52</v>
      </c>
      <c r="K815" s="18">
        <v>44099</v>
      </c>
      <c r="L815" s="28">
        <v>65507</v>
      </c>
      <c r="M815" s="19">
        <v>0.28000000000000003</v>
      </c>
      <c r="N815" s="9" t="s">
        <v>52</v>
      </c>
      <c r="O815" s="9" t="s">
        <v>53</v>
      </c>
      <c r="P815" s="18" t="s">
        <v>21</v>
      </c>
      <c r="Q815" s="10"/>
    </row>
    <row r="816" spans="3:17" x14ac:dyDescent="0.25">
      <c r="C816" s="8" t="s">
        <v>1689</v>
      </c>
      <c r="D816" s="9" t="s">
        <v>1690</v>
      </c>
      <c r="E816" s="9" t="s">
        <v>42</v>
      </c>
      <c r="F816" s="9" t="s">
        <v>65</v>
      </c>
      <c r="G816" s="9" t="s">
        <v>44</v>
      </c>
      <c r="H816" s="9" t="s">
        <v>17</v>
      </c>
      <c r="I816" s="9" t="s">
        <v>18</v>
      </c>
      <c r="J816" s="9">
        <v>38</v>
      </c>
      <c r="K816" s="18">
        <v>44036</v>
      </c>
      <c r="L816" s="28">
        <v>65341</v>
      </c>
      <c r="M816" s="19">
        <v>0</v>
      </c>
      <c r="N816" s="9" t="s">
        <v>19</v>
      </c>
      <c r="O816" s="9" t="s">
        <v>63</v>
      </c>
      <c r="P816" s="18" t="s">
        <v>21</v>
      </c>
      <c r="Q816" s="10"/>
    </row>
    <row r="817" spans="3:17" x14ac:dyDescent="0.25">
      <c r="C817" s="8" t="s">
        <v>1691</v>
      </c>
      <c r="D817" s="9" t="s">
        <v>1692</v>
      </c>
      <c r="E817" s="9" t="s">
        <v>71</v>
      </c>
      <c r="F817" s="9" t="s">
        <v>27</v>
      </c>
      <c r="G817" s="9" t="s">
        <v>36</v>
      </c>
      <c r="H817" s="9" t="s">
        <v>28</v>
      </c>
      <c r="I817" s="9" t="s">
        <v>18</v>
      </c>
      <c r="J817" s="9">
        <v>41</v>
      </c>
      <c r="K817" s="18">
        <v>43013</v>
      </c>
      <c r="L817" s="28">
        <v>65340</v>
      </c>
      <c r="M817" s="19">
        <v>0</v>
      </c>
      <c r="N817" s="9" t="s">
        <v>19</v>
      </c>
      <c r="O817" s="9" t="s">
        <v>45</v>
      </c>
      <c r="P817" s="18" t="s">
        <v>21</v>
      </c>
      <c r="Q817" s="10"/>
    </row>
    <row r="818" spans="3:17" x14ac:dyDescent="0.25">
      <c r="C818" s="8" t="s">
        <v>1693</v>
      </c>
      <c r="D818" s="9" t="s">
        <v>1694</v>
      </c>
      <c r="E818" s="9" t="s">
        <v>97</v>
      </c>
      <c r="F818" s="9" t="s">
        <v>31</v>
      </c>
      <c r="G818" s="9" t="s">
        <v>36</v>
      </c>
      <c r="H818" s="9" t="s">
        <v>17</v>
      </c>
      <c r="I818" s="9" t="s">
        <v>51</v>
      </c>
      <c r="J818" s="9">
        <v>49</v>
      </c>
      <c r="K818" s="18">
        <v>42441</v>
      </c>
      <c r="L818" s="28">
        <v>65334</v>
      </c>
      <c r="M818" s="19">
        <v>0.12</v>
      </c>
      <c r="N818" s="9" t="s">
        <v>52</v>
      </c>
      <c r="O818" s="9" t="s">
        <v>66</v>
      </c>
      <c r="P818" s="18" t="s">
        <v>21</v>
      </c>
      <c r="Q818" s="10"/>
    </row>
    <row r="819" spans="3:17" x14ac:dyDescent="0.25">
      <c r="C819" s="8" t="s">
        <v>1695</v>
      </c>
      <c r="D819" s="9" t="s">
        <v>1696</v>
      </c>
      <c r="E819" s="9" t="s">
        <v>42</v>
      </c>
      <c r="F819" s="9" t="s">
        <v>15</v>
      </c>
      <c r="G819" s="9" t="s">
        <v>36</v>
      </c>
      <c r="H819" s="9" t="s">
        <v>17</v>
      </c>
      <c r="I819" s="9" t="s">
        <v>24</v>
      </c>
      <c r="J819" s="9">
        <v>35</v>
      </c>
      <c r="K819" s="18">
        <v>43542</v>
      </c>
      <c r="L819" s="28">
        <v>65247</v>
      </c>
      <c r="M819" s="19">
        <v>0</v>
      </c>
      <c r="N819" s="9" t="s">
        <v>19</v>
      </c>
      <c r="O819" s="9" t="s">
        <v>39</v>
      </c>
      <c r="P819" s="18" t="s">
        <v>21</v>
      </c>
      <c r="Q819" s="10"/>
    </row>
    <row r="820" spans="3:17" x14ac:dyDescent="0.25">
      <c r="C820" s="8" t="s">
        <v>878</v>
      </c>
      <c r="D820" s="9" t="s">
        <v>1697</v>
      </c>
      <c r="E820" s="9" t="s">
        <v>35</v>
      </c>
      <c r="F820" s="9" t="s">
        <v>27</v>
      </c>
      <c r="G820" s="9" t="s">
        <v>32</v>
      </c>
      <c r="H820" s="9" t="s">
        <v>17</v>
      </c>
      <c r="I820" s="9" t="s">
        <v>24</v>
      </c>
      <c r="J820" s="9">
        <v>29</v>
      </c>
      <c r="K820" s="18">
        <v>43048</v>
      </c>
      <c r="L820" s="28">
        <v>65047</v>
      </c>
      <c r="M820" s="19">
        <v>0</v>
      </c>
      <c r="N820" s="9" t="s">
        <v>19</v>
      </c>
      <c r="O820" s="9" t="s">
        <v>45</v>
      </c>
      <c r="P820" s="18" t="s">
        <v>21</v>
      </c>
      <c r="Q820" s="10"/>
    </row>
    <row r="821" spans="3:17" x14ac:dyDescent="0.25">
      <c r="C821" s="8" t="s">
        <v>1698</v>
      </c>
      <c r="D821" s="9" t="s">
        <v>1699</v>
      </c>
      <c r="E821" s="9" t="s">
        <v>88</v>
      </c>
      <c r="F821" s="9" t="s">
        <v>27</v>
      </c>
      <c r="G821" s="9" t="s">
        <v>36</v>
      </c>
      <c r="H821" s="9" t="s">
        <v>17</v>
      </c>
      <c r="I821" s="9" t="s">
        <v>18</v>
      </c>
      <c r="J821" s="9">
        <v>64</v>
      </c>
      <c r="K821" s="18">
        <v>38176</v>
      </c>
      <c r="L821" s="28">
        <v>64937</v>
      </c>
      <c r="M821" s="19">
        <v>0</v>
      </c>
      <c r="N821" s="9" t="s">
        <v>19</v>
      </c>
      <c r="O821" s="9" t="s">
        <v>63</v>
      </c>
      <c r="P821" s="18" t="s">
        <v>21</v>
      </c>
      <c r="Q821" s="10"/>
    </row>
    <row r="822" spans="3:17" x14ac:dyDescent="0.25">
      <c r="C822" s="8" t="s">
        <v>1700</v>
      </c>
      <c r="D822" s="9" t="s">
        <v>1701</v>
      </c>
      <c r="E822" s="9" t="s">
        <v>40</v>
      </c>
      <c r="F822" s="9" t="s">
        <v>43</v>
      </c>
      <c r="G822" s="9" t="s">
        <v>32</v>
      </c>
      <c r="H822" s="9" t="s">
        <v>28</v>
      </c>
      <c r="I822" s="9" t="s">
        <v>18</v>
      </c>
      <c r="J822" s="9">
        <v>33</v>
      </c>
      <c r="K822" s="18">
        <v>42898</v>
      </c>
      <c r="L822" s="28">
        <v>64847</v>
      </c>
      <c r="M822" s="19">
        <v>0.28999999999999998</v>
      </c>
      <c r="N822" s="9" t="s">
        <v>19</v>
      </c>
      <c r="O822" s="9" t="s">
        <v>29</v>
      </c>
      <c r="P822" s="18" t="s">
        <v>21</v>
      </c>
      <c r="Q822" s="10"/>
    </row>
    <row r="823" spans="3:17" x14ac:dyDescent="0.25">
      <c r="C823" s="8" t="s">
        <v>261</v>
      </c>
      <c r="D823" s="9" t="s">
        <v>1702</v>
      </c>
      <c r="E823" s="9" t="s">
        <v>91</v>
      </c>
      <c r="F823" s="9" t="s">
        <v>27</v>
      </c>
      <c r="G823" s="9" t="s">
        <v>32</v>
      </c>
      <c r="H823" s="9" t="s">
        <v>28</v>
      </c>
      <c r="I823" s="9" t="s">
        <v>24</v>
      </c>
      <c r="J823" s="9">
        <v>29</v>
      </c>
      <c r="K823" s="18">
        <v>44375</v>
      </c>
      <c r="L823" s="28">
        <v>64677</v>
      </c>
      <c r="M823" s="19">
        <v>0</v>
      </c>
      <c r="N823" s="9" t="s">
        <v>19</v>
      </c>
      <c r="O823" s="9" t="s">
        <v>63</v>
      </c>
      <c r="P823" s="18" t="s">
        <v>21</v>
      </c>
      <c r="Q823" s="10"/>
    </row>
    <row r="824" spans="3:17" x14ac:dyDescent="0.25">
      <c r="C824" s="8" t="s">
        <v>200</v>
      </c>
      <c r="D824" s="9" t="s">
        <v>1703</v>
      </c>
      <c r="E824" s="9" t="s">
        <v>62</v>
      </c>
      <c r="F824" s="9" t="s">
        <v>15</v>
      </c>
      <c r="G824" s="9" t="s">
        <v>32</v>
      </c>
      <c r="H824" s="9" t="s">
        <v>28</v>
      </c>
      <c r="I824" s="9" t="s">
        <v>24</v>
      </c>
      <c r="J824" s="9">
        <v>63</v>
      </c>
      <c r="K824" s="18">
        <v>38096</v>
      </c>
      <c r="L824" s="28">
        <v>64669</v>
      </c>
      <c r="M824" s="19">
        <v>0.08</v>
      </c>
      <c r="N824" s="9" t="s">
        <v>33</v>
      </c>
      <c r="O824" s="9" t="s">
        <v>74</v>
      </c>
      <c r="P824" s="18" t="s">
        <v>21</v>
      </c>
      <c r="Q824" s="10"/>
    </row>
    <row r="825" spans="3:17" x14ac:dyDescent="0.25">
      <c r="C825" s="8" t="s">
        <v>1704</v>
      </c>
      <c r="D825" s="9" t="s">
        <v>1705</v>
      </c>
      <c r="E825" s="9" t="s">
        <v>62</v>
      </c>
      <c r="F825" s="9" t="s">
        <v>23</v>
      </c>
      <c r="G825" s="9" t="s">
        <v>44</v>
      </c>
      <c r="H825" s="9" t="s">
        <v>17</v>
      </c>
      <c r="I825" s="9" t="s">
        <v>24</v>
      </c>
      <c r="J825" s="9">
        <v>32</v>
      </c>
      <c r="K825" s="18">
        <v>42738</v>
      </c>
      <c r="L825" s="28">
        <v>64505</v>
      </c>
      <c r="M825" s="19">
        <v>0.1</v>
      </c>
      <c r="N825" s="9" t="s">
        <v>19</v>
      </c>
      <c r="O825" s="9" t="s">
        <v>39</v>
      </c>
      <c r="P825" s="18" t="s">
        <v>21</v>
      </c>
      <c r="Q825" s="10"/>
    </row>
    <row r="826" spans="3:17" x14ac:dyDescent="0.25">
      <c r="C826" s="8" t="s">
        <v>242</v>
      </c>
      <c r="D826" s="9" t="s">
        <v>1706</v>
      </c>
      <c r="E826" s="9" t="s">
        <v>76</v>
      </c>
      <c r="F826" s="9" t="s">
        <v>27</v>
      </c>
      <c r="G826" s="9" t="s">
        <v>16</v>
      </c>
      <c r="H826" s="9" t="s">
        <v>28</v>
      </c>
      <c r="I826" s="9" t="s">
        <v>51</v>
      </c>
      <c r="J826" s="9">
        <v>64</v>
      </c>
      <c r="K826" s="18">
        <v>44009</v>
      </c>
      <c r="L826" s="28">
        <v>64494</v>
      </c>
      <c r="M826" s="19">
        <v>0</v>
      </c>
      <c r="N826" s="9" t="s">
        <v>52</v>
      </c>
      <c r="O826" s="9" t="s">
        <v>81</v>
      </c>
      <c r="P826" s="18" t="s">
        <v>21</v>
      </c>
      <c r="Q826" s="10"/>
    </row>
    <row r="827" spans="3:17" x14ac:dyDescent="0.25">
      <c r="C827" s="8" t="s">
        <v>223</v>
      </c>
      <c r="D827" s="9" t="s">
        <v>1707</v>
      </c>
      <c r="E827" s="9" t="s">
        <v>62</v>
      </c>
      <c r="F827" s="9" t="s">
        <v>27</v>
      </c>
      <c r="G827" s="9" t="s">
        <v>16</v>
      </c>
      <c r="H827" s="9" t="s">
        <v>17</v>
      </c>
      <c r="I827" s="9" t="s">
        <v>24</v>
      </c>
      <c r="J827" s="9">
        <v>55</v>
      </c>
      <c r="K827" s="18">
        <v>38391</v>
      </c>
      <c r="L827" s="28">
        <v>64475</v>
      </c>
      <c r="M827" s="19">
        <v>0.05</v>
      </c>
      <c r="N827" s="9" t="s">
        <v>33</v>
      </c>
      <c r="O827" s="9" t="s">
        <v>80</v>
      </c>
      <c r="P827" s="18" t="s">
        <v>21</v>
      </c>
      <c r="Q827" s="10"/>
    </row>
    <row r="828" spans="3:17" x14ac:dyDescent="0.25">
      <c r="C828" s="8" t="s">
        <v>1708</v>
      </c>
      <c r="D828" s="9" t="s">
        <v>1709</v>
      </c>
      <c r="E828" s="9" t="s">
        <v>38</v>
      </c>
      <c r="F828" s="9" t="s">
        <v>27</v>
      </c>
      <c r="G828" s="9" t="s">
        <v>36</v>
      </c>
      <c r="H828" s="9" t="s">
        <v>17</v>
      </c>
      <c r="I828" s="9" t="s">
        <v>51</v>
      </c>
      <c r="J828" s="9">
        <v>43</v>
      </c>
      <c r="K828" s="18">
        <v>39885</v>
      </c>
      <c r="L828" s="28">
        <v>64462</v>
      </c>
      <c r="M828" s="19">
        <v>0</v>
      </c>
      <c r="N828" s="9" t="s">
        <v>52</v>
      </c>
      <c r="O828" s="9" t="s">
        <v>81</v>
      </c>
      <c r="P828" s="18" t="s">
        <v>21</v>
      </c>
      <c r="Q828" s="10"/>
    </row>
    <row r="829" spans="3:17" x14ac:dyDescent="0.25">
      <c r="C829" s="8" t="s">
        <v>161</v>
      </c>
      <c r="D829" s="9" t="s">
        <v>1710</v>
      </c>
      <c r="E829" s="9" t="s">
        <v>68</v>
      </c>
      <c r="F829" s="9" t="s">
        <v>15</v>
      </c>
      <c r="G829" s="9" t="s">
        <v>36</v>
      </c>
      <c r="H829" s="9" t="s">
        <v>28</v>
      </c>
      <c r="I829" s="9" t="s">
        <v>24</v>
      </c>
      <c r="J829" s="9">
        <v>56</v>
      </c>
      <c r="K829" s="18">
        <v>38847</v>
      </c>
      <c r="L829" s="28">
        <v>64417</v>
      </c>
      <c r="M829" s="19">
        <v>0</v>
      </c>
      <c r="N829" s="9" t="s">
        <v>19</v>
      </c>
      <c r="O829" s="9" t="s">
        <v>25</v>
      </c>
      <c r="P829" s="18" t="s">
        <v>21</v>
      </c>
      <c r="Q829" s="10"/>
    </row>
    <row r="830" spans="3:17" x14ac:dyDescent="0.25">
      <c r="C830" s="8" t="s">
        <v>1711</v>
      </c>
      <c r="D830" s="9" t="s">
        <v>1712</v>
      </c>
      <c r="E830" s="9" t="s">
        <v>61</v>
      </c>
      <c r="F830" s="9" t="s">
        <v>15</v>
      </c>
      <c r="G830" s="9" t="s">
        <v>44</v>
      </c>
      <c r="H830" s="9" t="s">
        <v>17</v>
      </c>
      <c r="I830" s="9" t="s">
        <v>24</v>
      </c>
      <c r="J830" s="9">
        <v>37</v>
      </c>
      <c r="K830" s="18">
        <v>40657</v>
      </c>
      <c r="L830" s="28">
        <v>64364</v>
      </c>
      <c r="M830" s="19">
        <v>0.14000000000000001</v>
      </c>
      <c r="N830" s="9" t="s">
        <v>33</v>
      </c>
      <c r="O830" s="9" t="s">
        <v>74</v>
      </c>
      <c r="P830" s="18">
        <v>42445</v>
      </c>
      <c r="Q830" s="10"/>
    </row>
    <row r="831" spans="3:17" x14ac:dyDescent="0.25">
      <c r="C831" s="8" t="s">
        <v>1115</v>
      </c>
      <c r="D831" s="9" t="s">
        <v>1713</v>
      </c>
      <c r="E831" s="9" t="s">
        <v>55</v>
      </c>
      <c r="F831" s="9" t="s">
        <v>27</v>
      </c>
      <c r="G831" s="9" t="s">
        <v>36</v>
      </c>
      <c r="H831" s="9" t="s">
        <v>17</v>
      </c>
      <c r="I831" s="9" t="s">
        <v>24</v>
      </c>
      <c r="J831" s="9">
        <v>45</v>
      </c>
      <c r="K831" s="18">
        <v>37445</v>
      </c>
      <c r="L831" s="28">
        <v>64247</v>
      </c>
      <c r="M831" s="19">
        <v>0</v>
      </c>
      <c r="N831" s="9" t="s">
        <v>33</v>
      </c>
      <c r="O831" s="9" t="s">
        <v>34</v>
      </c>
      <c r="P831" s="18" t="s">
        <v>21</v>
      </c>
      <c r="Q831" s="10"/>
    </row>
    <row r="832" spans="3:17" x14ac:dyDescent="0.25">
      <c r="C832" s="8" t="s">
        <v>1577</v>
      </c>
      <c r="D832" s="9" t="s">
        <v>1714</v>
      </c>
      <c r="E832" s="9" t="s">
        <v>61</v>
      </c>
      <c r="F832" s="9" t="s">
        <v>50</v>
      </c>
      <c r="G832" s="9" t="s">
        <v>36</v>
      </c>
      <c r="H832" s="9" t="s">
        <v>17</v>
      </c>
      <c r="I832" s="9" t="s">
        <v>51</v>
      </c>
      <c r="J832" s="9">
        <v>49</v>
      </c>
      <c r="K832" s="18">
        <v>35157</v>
      </c>
      <c r="L832" s="28">
        <v>64204</v>
      </c>
      <c r="M832" s="19">
        <v>0.12</v>
      </c>
      <c r="N832" s="9" t="s">
        <v>19</v>
      </c>
      <c r="O832" s="9" t="s">
        <v>45</v>
      </c>
      <c r="P832" s="18" t="s">
        <v>21</v>
      </c>
      <c r="Q832" s="10"/>
    </row>
    <row r="833" spans="3:17" x14ac:dyDescent="0.25">
      <c r="C833" s="8" t="s">
        <v>335</v>
      </c>
      <c r="D833" s="9" t="s">
        <v>1715</v>
      </c>
      <c r="E833" s="9" t="s">
        <v>26</v>
      </c>
      <c r="F833" s="9" t="s">
        <v>27</v>
      </c>
      <c r="G833" s="9" t="s">
        <v>44</v>
      </c>
      <c r="H833" s="9" t="s">
        <v>17</v>
      </c>
      <c r="I833" s="9" t="s">
        <v>18</v>
      </c>
      <c r="J833" s="9">
        <v>61</v>
      </c>
      <c r="K833" s="18">
        <v>38392</v>
      </c>
      <c r="L833" s="28">
        <v>64202</v>
      </c>
      <c r="M833" s="19">
        <v>0</v>
      </c>
      <c r="N833" s="9" t="s">
        <v>19</v>
      </c>
      <c r="O833" s="9" t="s">
        <v>20</v>
      </c>
      <c r="P833" s="18" t="s">
        <v>21</v>
      </c>
      <c r="Q833" s="10"/>
    </row>
    <row r="834" spans="3:17" x14ac:dyDescent="0.25">
      <c r="C834" s="8" t="s">
        <v>1716</v>
      </c>
      <c r="D834" s="9" t="s">
        <v>1717</v>
      </c>
      <c r="E834" s="9" t="s">
        <v>30</v>
      </c>
      <c r="F834" s="9" t="s">
        <v>31</v>
      </c>
      <c r="G834" s="9" t="s">
        <v>32</v>
      </c>
      <c r="H834" s="9" t="s">
        <v>17</v>
      </c>
      <c r="I834" s="9" t="s">
        <v>18</v>
      </c>
      <c r="J834" s="9">
        <v>41</v>
      </c>
      <c r="K834" s="18">
        <v>38632</v>
      </c>
      <c r="L834" s="28">
        <v>64170</v>
      </c>
      <c r="M834" s="19">
        <v>0</v>
      </c>
      <c r="N834" s="9" t="s">
        <v>19</v>
      </c>
      <c r="O834" s="9" t="s">
        <v>63</v>
      </c>
      <c r="P834" s="18" t="s">
        <v>21</v>
      </c>
      <c r="Q834" s="10"/>
    </row>
    <row r="835" spans="3:17" x14ac:dyDescent="0.25">
      <c r="C835" s="8" t="s">
        <v>1718</v>
      </c>
      <c r="D835" s="9" t="s">
        <v>1719</v>
      </c>
      <c r="E835" s="9" t="s">
        <v>61</v>
      </c>
      <c r="F835" s="9" t="s">
        <v>43</v>
      </c>
      <c r="G835" s="9" t="s">
        <v>44</v>
      </c>
      <c r="H835" s="9" t="s">
        <v>17</v>
      </c>
      <c r="I835" s="9" t="s">
        <v>18</v>
      </c>
      <c r="J835" s="9">
        <v>55</v>
      </c>
      <c r="K835" s="18">
        <v>36977</v>
      </c>
      <c r="L835" s="28">
        <v>64057</v>
      </c>
      <c r="M835" s="19">
        <v>0.11</v>
      </c>
      <c r="N835" s="9" t="s">
        <v>19</v>
      </c>
      <c r="O835" s="9" t="s">
        <v>45</v>
      </c>
      <c r="P835" s="18" t="s">
        <v>21</v>
      </c>
      <c r="Q835" s="10"/>
    </row>
    <row r="836" spans="3:17" x14ac:dyDescent="0.25">
      <c r="C836" s="8" t="s">
        <v>131</v>
      </c>
      <c r="D836" s="9" t="s">
        <v>1720</v>
      </c>
      <c r="E836" s="9" t="s">
        <v>30</v>
      </c>
      <c r="F836" s="9" t="s">
        <v>31</v>
      </c>
      <c r="G836" s="9" t="s">
        <v>32</v>
      </c>
      <c r="H836" s="9" t="s">
        <v>28</v>
      </c>
      <c r="I836" s="9" t="s">
        <v>18</v>
      </c>
      <c r="J836" s="9">
        <v>27</v>
      </c>
      <c r="K836" s="18">
        <v>43354</v>
      </c>
      <c r="L836" s="28">
        <v>63985</v>
      </c>
      <c r="M836" s="19">
        <v>0</v>
      </c>
      <c r="N836" s="9" t="s">
        <v>19</v>
      </c>
      <c r="O836" s="9" t="s">
        <v>20</v>
      </c>
      <c r="P836" s="18" t="s">
        <v>21</v>
      </c>
      <c r="Q836" s="10"/>
    </row>
    <row r="837" spans="3:17" x14ac:dyDescent="0.25">
      <c r="C837" s="8" t="s">
        <v>350</v>
      </c>
      <c r="D837" s="9" t="s">
        <v>1721</v>
      </c>
      <c r="E837" s="9" t="s">
        <v>98</v>
      </c>
      <c r="F837" s="9" t="s">
        <v>27</v>
      </c>
      <c r="G837" s="9" t="s">
        <v>36</v>
      </c>
      <c r="H837" s="9" t="s">
        <v>17</v>
      </c>
      <c r="I837" s="9" t="s">
        <v>18</v>
      </c>
      <c r="J837" s="9">
        <v>57</v>
      </c>
      <c r="K837" s="18">
        <v>35113</v>
      </c>
      <c r="L837" s="28">
        <v>63959</v>
      </c>
      <c r="M837" s="19">
        <v>0</v>
      </c>
      <c r="N837" s="9" t="s">
        <v>19</v>
      </c>
      <c r="O837" s="9" t="s">
        <v>25</v>
      </c>
      <c r="P837" s="18">
        <v>35413</v>
      </c>
      <c r="Q837" s="10"/>
    </row>
    <row r="838" spans="3:17" x14ac:dyDescent="0.25">
      <c r="C838" s="8" t="s">
        <v>1722</v>
      </c>
      <c r="D838" s="9" t="s">
        <v>1723</v>
      </c>
      <c r="E838" s="9" t="s">
        <v>97</v>
      </c>
      <c r="F838" s="9" t="s">
        <v>31</v>
      </c>
      <c r="G838" s="9" t="s">
        <v>16</v>
      </c>
      <c r="H838" s="9" t="s">
        <v>28</v>
      </c>
      <c r="I838" s="9" t="s">
        <v>51</v>
      </c>
      <c r="J838" s="9">
        <v>56</v>
      </c>
      <c r="K838" s="18">
        <v>43363</v>
      </c>
      <c r="L838" s="28">
        <v>63880</v>
      </c>
      <c r="M838" s="19">
        <v>0.14000000000000001</v>
      </c>
      <c r="N838" s="9" t="s">
        <v>19</v>
      </c>
      <c r="O838" s="9" t="s">
        <v>39</v>
      </c>
      <c r="P838" s="18" t="s">
        <v>21</v>
      </c>
      <c r="Q838" s="10"/>
    </row>
    <row r="839" spans="3:17" x14ac:dyDescent="0.25">
      <c r="C839" s="8" t="s">
        <v>1724</v>
      </c>
      <c r="D839" s="9" t="s">
        <v>1725</v>
      </c>
      <c r="E839" s="9" t="s">
        <v>69</v>
      </c>
      <c r="F839" s="9" t="s">
        <v>31</v>
      </c>
      <c r="G839" s="9" t="s">
        <v>32</v>
      </c>
      <c r="H839" s="9" t="s">
        <v>28</v>
      </c>
      <c r="I839" s="9" t="s">
        <v>51</v>
      </c>
      <c r="J839" s="9">
        <v>59</v>
      </c>
      <c r="K839" s="18">
        <v>39701</v>
      </c>
      <c r="L839" s="28">
        <v>63744</v>
      </c>
      <c r="M839" s="19">
        <v>0</v>
      </c>
      <c r="N839" s="9" t="s">
        <v>19</v>
      </c>
      <c r="O839" s="9" t="s">
        <v>25</v>
      </c>
      <c r="P839" s="18" t="s">
        <v>21</v>
      </c>
      <c r="Q839" s="10"/>
    </row>
    <row r="840" spans="3:17" x14ac:dyDescent="0.25">
      <c r="C840" s="8" t="s">
        <v>1726</v>
      </c>
      <c r="D840" s="9" t="s">
        <v>1727</v>
      </c>
      <c r="E840" s="9" t="s">
        <v>40</v>
      </c>
      <c r="F840" s="9" t="s">
        <v>31</v>
      </c>
      <c r="G840" s="9" t="s">
        <v>44</v>
      </c>
      <c r="H840" s="9" t="s">
        <v>28</v>
      </c>
      <c r="I840" s="9" t="s">
        <v>18</v>
      </c>
      <c r="J840" s="9">
        <v>45</v>
      </c>
      <c r="K840" s="18">
        <v>40511</v>
      </c>
      <c r="L840" s="28">
        <v>63705</v>
      </c>
      <c r="M840" s="19">
        <v>0.27</v>
      </c>
      <c r="N840" s="9" t="s">
        <v>19</v>
      </c>
      <c r="O840" s="9" t="s">
        <v>39</v>
      </c>
      <c r="P840" s="18" t="s">
        <v>21</v>
      </c>
      <c r="Q840" s="10"/>
    </row>
    <row r="841" spans="3:17" x14ac:dyDescent="0.25">
      <c r="C841" s="8" t="s">
        <v>280</v>
      </c>
      <c r="D841" s="9" t="s">
        <v>1728</v>
      </c>
      <c r="E841" s="9" t="s">
        <v>62</v>
      </c>
      <c r="F841" s="9" t="s">
        <v>43</v>
      </c>
      <c r="G841" s="9" t="s">
        <v>16</v>
      </c>
      <c r="H841" s="9" t="s">
        <v>17</v>
      </c>
      <c r="I841" s="9" t="s">
        <v>47</v>
      </c>
      <c r="J841" s="9">
        <v>42</v>
      </c>
      <c r="K841" s="18">
        <v>42266</v>
      </c>
      <c r="L841" s="28">
        <v>63411</v>
      </c>
      <c r="M841" s="19">
        <v>0.06</v>
      </c>
      <c r="N841" s="9" t="s">
        <v>19</v>
      </c>
      <c r="O841" s="9" t="s">
        <v>29</v>
      </c>
      <c r="P841" s="18" t="s">
        <v>21</v>
      </c>
      <c r="Q841" s="10"/>
    </row>
    <row r="842" spans="3:17" x14ac:dyDescent="0.25">
      <c r="C842" s="8" t="s">
        <v>1729</v>
      </c>
      <c r="D842" s="9" t="s">
        <v>1730</v>
      </c>
      <c r="E842" s="9" t="s">
        <v>84</v>
      </c>
      <c r="F842" s="9" t="s">
        <v>31</v>
      </c>
      <c r="G842" s="9" t="s">
        <v>32</v>
      </c>
      <c r="H842" s="9" t="s">
        <v>17</v>
      </c>
      <c r="I842" s="9" t="s">
        <v>24</v>
      </c>
      <c r="J842" s="9">
        <v>25</v>
      </c>
      <c r="K842" s="18">
        <v>44370</v>
      </c>
      <c r="L842" s="28">
        <v>63318</v>
      </c>
      <c r="M842" s="19">
        <v>0</v>
      </c>
      <c r="N842" s="9" t="s">
        <v>33</v>
      </c>
      <c r="O842" s="9" t="s">
        <v>74</v>
      </c>
      <c r="P842" s="18" t="s">
        <v>21</v>
      </c>
      <c r="Q842" s="10"/>
    </row>
    <row r="843" spans="3:17" x14ac:dyDescent="0.25">
      <c r="C843" s="8" t="s">
        <v>1731</v>
      </c>
      <c r="D843" s="9" t="s">
        <v>1732</v>
      </c>
      <c r="E843" s="9" t="s">
        <v>84</v>
      </c>
      <c r="F843" s="9" t="s">
        <v>31</v>
      </c>
      <c r="G843" s="9" t="s">
        <v>32</v>
      </c>
      <c r="H843" s="9" t="s">
        <v>17</v>
      </c>
      <c r="I843" s="9" t="s">
        <v>51</v>
      </c>
      <c r="J843" s="9">
        <v>29</v>
      </c>
      <c r="K843" s="18">
        <v>43114</v>
      </c>
      <c r="L843" s="28">
        <v>63196</v>
      </c>
      <c r="M843" s="19">
        <v>0</v>
      </c>
      <c r="N843" s="9" t="s">
        <v>52</v>
      </c>
      <c r="O843" s="9" t="s">
        <v>53</v>
      </c>
      <c r="P843" s="18" t="s">
        <v>21</v>
      </c>
      <c r="Q843" s="10"/>
    </row>
    <row r="844" spans="3:17" x14ac:dyDescent="0.25">
      <c r="C844" s="8" t="s">
        <v>1733</v>
      </c>
      <c r="D844" s="9" t="s">
        <v>1734</v>
      </c>
      <c r="E844" s="9" t="s">
        <v>62</v>
      </c>
      <c r="F844" s="9" t="s">
        <v>23</v>
      </c>
      <c r="G844" s="9" t="s">
        <v>44</v>
      </c>
      <c r="H844" s="9" t="s">
        <v>17</v>
      </c>
      <c r="I844" s="9" t="s">
        <v>47</v>
      </c>
      <c r="J844" s="9">
        <v>33</v>
      </c>
      <c r="K844" s="18">
        <v>41507</v>
      </c>
      <c r="L844" s="28">
        <v>63137</v>
      </c>
      <c r="M844" s="19">
        <v>0.06</v>
      </c>
      <c r="N844" s="9" t="s">
        <v>19</v>
      </c>
      <c r="O844" s="9" t="s">
        <v>29</v>
      </c>
      <c r="P844" s="18" t="s">
        <v>21</v>
      </c>
      <c r="Q844" s="10"/>
    </row>
    <row r="845" spans="3:17" x14ac:dyDescent="0.25">
      <c r="C845" s="8" t="s">
        <v>1735</v>
      </c>
      <c r="D845" s="9" t="s">
        <v>1736</v>
      </c>
      <c r="E845" s="9" t="s">
        <v>38</v>
      </c>
      <c r="F845" s="9" t="s">
        <v>27</v>
      </c>
      <c r="G845" s="9" t="s">
        <v>36</v>
      </c>
      <c r="H845" s="9" t="s">
        <v>17</v>
      </c>
      <c r="I845" s="9" t="s">
        <v>24</v>
      </c>
      <c r="J845" s="9">
        <v>50</v>
      </c>
      <c r="K845" s="18">
        <v>44445</v>
      </c>
      <c r="L845" s="28">
        <v>63098</v>
      </c>
      <c r="M845" s="19">
        <v>0</v>
      </c>
      <c r="N845" s="9" t="s">
        <v>33</v>
      </c>
      <c r="O845" s="9" t="s">
        <v>74</v>
      </c>
      <c r="P845" s="18" t="s">
        <v>21</v>
      </c>
      <c r="Q845" s="10"/>
    </row>
    <row r="846" spans="3:17" x14ac:dyDescent="0.25">
      <c r="C846" s="8" t="s">
        <v>1737</v>
      </c>
      <c r="D846" s="9" t="s">
        <v>1738</v>
      </c>
      <c r="E846" s="9" t="s">
        <v>88</v>
      </c>
      <c r="F846" s="9" t="s">
        <v>27</v>
      </c>
      <c r="G846" s="9" t="s">
        <v>44</v>
      </c>
      <c r="H846" s="9" t="s">
        <v>17</v>
      </c>
      <c r="I846" s="9" t="s">
        <v>18</v>
      </c>
      <c r="J846" s="9">
        <v>45</v>
      </c>
      <c r="K846" s="18">
        <v>43042</v>
      </c>
      <c r="L846" s="28">
        <v>62861</v>
      </c>
      <c r="M846" s="19">
        <v>0</v>
      </c>
      <c r="N846" s="9" t="s">
        <v>19</v>
      </c>
      <c r="O846" s="9" t="s">
        <v>25</v>
      </c>
      <c r="P846" s="18" t="s">
        <v>21</v>
      </c>
      <c r="Q846" s="10"/>
    </row>
    <row r="847" spans="3:17" x14ac:dyDescent="0.25">
      <c r="C847" s="8" t="s">
        <v>1383</v>
      </c>
      <c r="D847" s="9" t="s">
        <v>1739</v>
      </c>
      <c r="E847" s="9" t="s">
        <v>62</v>
      </c>
      <c r="F847" s="9" t="s">
        <v>23</v>
      </c>
      <c r="G847" s="9" t="s">
        <v>44</v>
      </c>
      <c r="H847" s="9" t="s">
        <v>28</v>
      </c>
      <c r="I847" s="9" t="s">
        <v>51</v>
      </c>
      <c r="J847" s="9">
        <v>59</v>
      </c>
      <c r="K847" s="18">
        <v>42165</v>
      </c>
      <c r="L847" s="28">
        <v>62749</v>
      </c>
      <c r="M847" s="19">
        <v>7.0000000000000007E-2</v>
      </c>
      <c r="N847" s="9" t="s">
        <v>19</v>
      </c>
      <c r="O847" s="9" t="s">
        <v>45</v>
      </c>
      <c r="P847" s="18" t="s">
        <v>21</v>
      </c>
      <c r="Q847" s="10"/>
    </row>
    <row r="848" spans="3:17" x14ac:dyDescent="0.25">
      <c r="C848" s="8" t="s">
        <v>1740</v>
      </c>
      <c r="D848" s="9" t="s">
        <v>1741</v>
      </c>
      <c r="E848" s="9" t="s">
        <v>14</v>
      </c>
      <c r="F848" s="9" t="s">
        <v>15</v>
      </c>
      <c r="G848" s="9" t="s">
        <v>32</v>
      </c>
      <c r="H848" s="9" t="s">
        <v>28</v>
      </c>
      <c r="I848" s="9" t="s">
        <v>51</v>
      </c>
      <c r="J848" s="9">
        <v>29</v>
      </c>
      <c r="K848" s="18">
        <v>43439</v>
      </c>
      <c r="L848" s="28">
        <v>62644</v>
      </c>
      <c r="M848" s="19">
        <v>0.3</v>
      </c>
      <c r="N848" s="9" t="s">
        <v>19</v>
      </c>
      <c r="O848" s="9" t="s">
        <v>25</v>
      </c>
      <c r="P848" s="18" t="s">
        <v>21</v>
      </c>
      <c r="Q848" s="10"/>
    </row>
    <row r="849" spans="3:17" x14ac:dyDescent="0.25">
      <c r="C849" s="8" t="s">
        <v>1742</v>
      </c>
      <c r="D849" s="9" t="s">
        <v>1743</v>
      </c>
      <c r="E849" s="9" t="s">
        <v>61</v>
      </c>
      <c r="F849" s="9" t="s">
        <v>50</v>
      </c>
      <c r="G849" s="9" t="s">
        <v>32</v>
      </c>
      <c r="H849" s="9" t="s">
        <v>17</v>
      </c>
      <c r="I849" s="9" t="s">
        <v>51</v>
      </c>
      <c r="J849" s="9">
        <v>52</v>
      </c>
      <c r="K849" s="18">
        <v>38995</v>
      </c>
      <c r="L849" s="28">
        <v>62605</v>
      </c>
      <c r="M849" s="19">
        <v>0.11</v>
      </c>
      <c r="N849" s="9" t="s">
        <v>52</v>
      </c>
      <c r="O849" s="9" t="s">
        <v>66</v>
      </c>
      <c r="P849" s="18">
        <v>43608</v>
      </c>
      <c r="Q849" s="10"/>
    </row>
    <row r="850" spans="3:17" x14ac:dyDescent="0.25">
      <c r="C850" s="8" t="s">
        <v>582</v>
      </c>
      <c r="D850" s="9" t="s">
        <v>1744</v>
      </c>
      <c r="E850" s="9" t="s">
        <v>83</v>
      </c>
      <c r="F850" s="9" t="s">
        <v>23</v>
      </c>
      <c r="G850" s="9" t="s">
        <v>44</v>
      </c>
      <c r="H850" s="9" t="s">
        <v>28</v>
      </c>
      <c r="I850" s="9" t="s">
        <v>24</v>
      </c>
      <c r="J850" s="9">
        <v>58</v>
      </c>
      <c r="K850" s="18">
        <v>41810</v>
      </c>
      <c r="L850" s="28">
        <v>62575</v>
      </c>
      <c r="M850" s="19">
        <v>0</v>
      </c>
      <c r="N850" s="9" t="s">
        <v>33</v>
      </c>
      <c r="O850" s="9" t="s">
        <v>80</v>
      </c>
      <c r="P850" s="18" t="s">
        <v>21</v>
      </c>
      <c r="Q850" s="10"/>
    </row>
    <row r="851" spans="3:17" x14ac:dyDescent="0.25">
      <c r="C851" s="8" t="s">
        <v>1532</v>
      </c>
      <c r="D851" s="9" t="s">
        <v>67</v>
      </c>
      <c r="E851" s="9" t="s">
        <v>42</v>
      </c>
      <c r="F851" s="9" t="s">
        <v>65</v>
      </c>
      <c r="G851" s="9" t="s">
        <v>44</v>
      </c>
      <c r="H851" s="9" t="s">
        <v>28</v>
      </c>
      <c r="I851" s="9" t="s">
        <v>51</v>
      </c>
      <c r="J851" s="9">
        <v>62</v>
      </c>
      <c r="K851" s="18">
        <v>40591</v>
      </c>
      <c r="L851" s="28">
        <v>62411</v>
      </c>
      <c r="M851" s="19">
        <v>0</v>
      </c>
      <c r="N851" s="9" t="s">
        <v>19</v>
      </c>
      <c r="O851" s="9" t="s">
        <v>39</v>
      </c>
      <c r="P851" s="18" t="s">
        <v>21</v>
      </c>
      <c r="Q851" s="10"/>
    </row>
    <row r="852" spans="3:17" x14ac:dyDescent="0.25">
      <c r="C852" s="8" t="s">
        <v>1745</v>
      </c>
      <c r="D852" s="9" t="s">
        <v>1746</v>
      </c>
      <c r="E852" s="9" t="s">
        <v>40</v>
      </c>
      <c r="F852" s="9" t="s">
        <v>50</v>
      </c>
      <c r="G852" s="9" t="s">
        <v>32</v>
      </c>
      <c r="H852" s="9" t="s">
        <v>28</v>
      </c>
      <c r="I852" s="9" t="s">
        <v>24</v>
      </c>
      <c r="J852" s="9">
        <v>31</v>
      </c>
      <c r="K852" s="18">
        <v>42184</v>
      </c>
      <c r="L852" s="28">
        <v>62335</v>
      </c>
      <c r="M852" s="19">
        <v>0.16</v>
      </c>
      <c r="N852" s="9" t="s">
        <v>19</v>
      </c>
      <c r="O852" s="9" t="s">
        <v>29</v>
      </c>
      <c r="P852" s="18" t="s">
        <v>21</v>
      </c>
      <c r="Q852" s="10"/>
    </row>
    <row r="853" spans="3:17" x14ac:dyDescent="0.25">
      <c r="C853" s="8" t="s">
        <v>1747</v>
      </c>
      <c r="D853" s="9" t="s">
        <v>1748</v>
      </c>
      <c r="E853" s="9" t="s">
        <v>14</v>
      </c>
      <c r="F853" s="9" t="s">
        <v>27</v>
      </c>
      <c r="G853" s="9" t="s">
        <v>16</v>
      </c>
      <c r="H853" s="9" t="s">
        <v>28</v>
      </c>
      <c r="I853" s="9" t="s">
        <v>51</v>
      </c>
      <c r="J853" s="9">
        <v>42</v>
      </c>
      <c r="K853" s="18">
        <v>40511</v>
      </c>
      <c r="L853" s="28">
        <v>62239</v>
      </c>
      <c r="M853" s="19">
        <v>0.32</v>
      </c>
      <c r="N853" s="9" t="s">
        <v>52</v>
      </c>
      <c r="O853" s="9" t="s">
        <v>81</v>
      </c>
      <c r="P853" s="18" t="s">
        <v>21</v>
      </c>
      <c r="Q853" s="10"/>
    </row>
    <row r="854" spans="3:17" x14ac:dyDescent="0.25">
      <c r="C854" s="8" t="s">
        <v>1749</v>
      </c>
      <c r="D854" s="9" t="s">
        <v>1750</v>
      </c>
      <c r="E854" s="9" t="s">
        <v>83</v>
      </c>
      <c r="F854" s="9" t="s">
        <v>23</v>
      </c>
      <c r="G854" s="9" t="s">
        <v>16</v>
      </c>
      <c r="H854" s="9" t="s">
        <v>17</v>
      </c>
      <c r="I854" s="9" t="s">
        <v>18</v>
      </c>
      <c r="J854" s="9">
        <v>56</v>
      </c>
      <c r="K854" s="18">
        <v>40045</v>
      </c>
      <c r="L854" s="28">
        <v>62174</v>
      </c>
      <c r="M854" s="19">
        <v>0</v>
      </c>
      <c r="N854" s="9" t="s">
        <v>19</v>
      </c>
      <c r="O854" s="9" t="s">
        <v>39</v>
      </c>
      <c r="P854" s="18" t="s">
        <v>21</v>
      </c>
      <c r="Q854" s="10"/>
    </row>
    <row r="855" spans="3:17" x14ac:dyDescent="0.25">
      <c r="C855" s="8" t="s">
        <v>1751</v>
      </c>
      <c r="D855" s="9" t="s">
        <v>1752</v>
      </c>
      <c r="E855" s="9" t="s">
        <v>69</v>
      </c>
      <c r="F855" s="9" t="s">
        <v>31</v>
      </c>
      <c r="G855" s="9" t="s">
        <v>44</v>
      </c>
      <c r="H855" s="9" t="s">
        <v>28</v>
      </c>
      <c r="I855" s="9" t="s">
        <v>18</v>
      </c>
      <c r="J855" s="9">
        <v>54</v>
      </c>
      <c r="K855" s="18">
        <v>40517</v>
      </c>
      <c r="L855" s="28">
        <v>61944</v>
      </c>
      <c r="M855" s="19">
        <v>0</v>
      </c>
      <c r="N855" s="9" t="s">
        <v>19</v>
      </c>
      <c r="O855" s="9" t="s">
        <v>63</v>
      </c>
      <c r="P855" s="18" t="s">
        <v>21</v>
      </c>
      <c r="Q855" s="10"/>
    </row>
    <row r="856" spans="3:17" x14ac:dyDescent="0.25">
      <c r="C856" s="8" t="s">
        <v>1753</v>
      </c>
      <c r="D856" s="9" t="s">
        <v>1754</v>
      </c>
      <c r="E856" s="9" t="s">
        <v>94</v>
      </c>
      <c r="F856" s="9" t="s">
        <v>50</v>
      </c>
      <c r="G856" s="9" t="s">
        <v>16</v>
      </c>
      <c r="H856" s="9" t="s">
        <v>17</v>
      </c>
      <c r="I856" s="9" t="s">
        <v>24</v>
      </c>
      <c r="J856" s="9">
        <v>54</v>
      </c>
      <c r="K856" s="18">
        <v>44271</v>
      </c>
      <c r="L856" s="28">
        <v>61886</v>
      </c>
      <c r="M856" s="19">
        <v>0</v>
      </c>
      <c r="N856" s="9" t="s">
        <v>33</v>
      </c>
      <c r="O856" s="9" t="s">
        <v>80</v>
      </c>
      <c r="P856" s="18" t="s">
        <v>21</v>
      </c>
      <c r="Q856" s="10"/>
    </row>
    <row r="857" spans="3:17" x14ac:dyDescent="0.25">
      <c r="C857" s="8" t="s">
        <v>235</v>
      </c>
      <c r="D857" s="9" t="s">
        <v>1755</v>
      </c>
      <c r="E857" s="9" t="s">
        <v>68</v>
      </c>
      <c r="F857" s="9" t="s">
        <v>50</v>
      </c>
      <c r="G857" s="9" t="s">
        <v>36</v>
      </c>
      <c r="H857" s="9" t="s">
        <v>28</v>
      </c>
      <c r="I857" s="9" t="s">
        <v>51</v>
      </c>
      <c r="J857" s="9">
        <v>26</v>
      </c>
      <c r="K857" s="18">
        <v>44257</v>
      </c>
      <c r="L857" s="28">
        <v>61773</v>
      </c>
      <c r="M857" s="19">
        <v>0</v>
      </c>
      <c r="N857" s="9" t="s">
        <v>52</v>
      </c>
      <c r="O857" s="9" t="s">
        <v>66</v>
      </c>
      <c r="P857" s="18" t="s">
        <v>21</v>
      </c>
      <c r="Q857" s="10"/>
    </row>
    <row r="858" spans="3:17" x14ac:dyDescent="0.25">
      <c r="C858" s="8" t="s">
        <v>134</v>
      </c>
      <c r="D858" s="9" t="s">
        <v>1756</v>
      </c>
      <c r="E858" s="9" t="s">
        <v>40</v>
      </c>
      <c r="F858" s="9" t="s">
        <v>43</v>
      </c>
      <c r="G858" s="9" t="s">
        <v>32</v>
      </c>
      <c r="H858" s="9" t="s">
        <v>28</v>
      </c>
      <c r="I858" s="9" t="s">
        <v>24</v>
      </c>
      <c r="J858" s="9">
        <v>49</v>
      </c>
      <c r="K858" s="18">
        <v>41816</v>
      </c>
      <c r="L858" s="28">
        <v>61523</v>
      </c>
      <c r="M858" s="19">
        <v>0.25</v>
      </c>
      <c r="N858" s="9" t="s">
        <v>33</v>
      </c>
      <c r="O858" s="9" t="s">
        <v>74</v>
      </c>
      <c r="P858" s="18" t="s">
        <v>21</v>
      </c>
      <c r="Q858" s="10"/>
    </row>
    <row r="859" spans="3:17" x14ac:dyDescent="0.25">
      <c r="C859" s="8" t="s">
        <v>268</v>
      </c>
      <c r="D859" s="9" t="s">
        <v>1757</v>
      </c>
      <c r="E859" s="9" t="s">
        <v>71</v>
      </c>
      <c r="F859" s="9" t="s">
        <v>27</v>
      </c>
      <c r="G859" s="9" t="s">
        <v>44</v>
      </c>
      <c r="H859" s="9" t="s">
        <v>17</v>
      </c>
      <c r="I859" s="9" t="s">
        <v>24</v>
      </c>
      <c r="J859" s="9">
        <v>45</v>
      </c>
      <c r="K859" s="18">
        <v>39069</v>
      </c>
      <c r="L859" s="28">
        <v>61410</v>
      </c>
      <c r="M859" s="19">
        <v>0</v>
      </c>
      <c r="N859" s="9" t="s">
        <v>33</v>
      </c>
      <c r="O859" s="9" t="s">
        <v>80</v>
      </c>
      <c r="P859" s="18" t="s">
        <v>21</v>
      </c>
      <c r="Q859" s="10"/>
    </row>
    <row r="860" spans="3:17" x14ac:dyDescent="0.25">
      <c r="C860" s="8" t="s">
        <v>275</v>
      </c>
      <c r="D860" s="9" t="s">
        <v>1758</v>
      </c>
      <c r="E860" s="9" t="s">
        <v>61</v>
      </c>
      <c r="F860" s="9" t="s">
        <v>23</v>
      </c>
      <c r="G860" s="9" t="s">
        <v>32</v>
      </c>
      <c r="H860" s="9" t="s">
        <v>28</v>
      </c>
      <c r="I860" s="9" t="s">
        <v>24</v>
      </c>
      <c r="J860" s="9">
        <v>45</v>
      </c>
      <c r="K860" s="18">
        <v>40305</v>
      </c>
      <c r="L860" s="28">
        <v>61310</v>
      </c>
      <c r="M860" s="19">
        <v>0.12</v>
      </c>
      <c r="N860" s="9" t="s">
        <v>19</v>
      </c>
      <c r="O860" s="9" t="s">
        <v>20</v>
      </c>
      <c r="P860" s="18" t="s">
        <v>21</v>
      </c>
      <c r="Q860" s="10"/>
    </row>
    <row r="861" spans="3:17" x14ac:dyDescent="0.25">
      <c r="C861" s="8" t="s">
        <v>1759</v>
      </c>
      <c r="D861" s="9" t="s">
        <v>1760</v>
      </c>
      <c r="E861" s="9" t="s">
        <v>91</v>
      </c>
      <c r="F861" s="9" t="s">
        <v>27</v>
      </c>
      <c r="G861" s="9" t="s">
        <v>44</v>
      </c>
      <c r="H861" s="9" t="s">
        <v>17</v>
      </c>
      <c r="I861" s="9" t="s">
        <v>18</v>
      </c>
      <c r="J861" s="9">
        <v>26</v>
      </c>
      <c r="K861" s="18">
        <v>44266</v>
      </c>
      <c r="L861" s="28">
        <v>61216</v>
      </c>
      <c r="M861" s="19">
        <v>0</v>
      </c>
      <c r="N861" s="9" t="s">
        <v>19</v>
      </c>
      <c r="O861" s="9" t="s">
        <v>25</v>
      </c>
      <c r="P861" s="18" t="s">
        <v>21</v>
      </c>
      <c r="Q861" s="10"/>
    </row>
    <row r="862" spans="3:17" x14ac:dyDescent="0.25">
      <c r="C862" s="8" t="s">
        <v>1761</v>
      </c>
      <c r="D862" s="9" t="s">
        <v>1762</v>
      </c>
      <c r="E862" s="9" t="s">
        <v>129</v>
      </c>
      <c r="F862" s="9" t="s">
        <v>31</v>
      </c>
      <c r="G862" s="9" t="s">
        <v>16</v>
      </c>
      <c r="H862" s="9" t="s">
        <v>28</v>
      </c>
      <c r="I862" s="9" t="s">
        <v>18</v>
      </c>
      <c r="J862" s="9">
        <v>59</v>
      </c>
      <c r="K862" s="18">
        <v>35153</v>
      </c>
      <c r="L862" s="28">
        <v>61026</v>
      </c>
      <c r="M862" s="19">
        <v>0</v>
      </c>
      <c r="N862" s="9" t="s">
        <v>19</v>
      </c>
      <c r="O862" s="9" t="s">
        <v>25</v>
      </c>
      <c r="P862" s="18" t="s">
        <v>21</v>
      </c>
      <c r="Q862" s="10"/>
    </row>
    <row r="863" spans="3:17" x14ac:dyDescent="0.25">
      <c r="C863" s="8" t="s">
        <v>48</v>
      </c>
      <c r="D863" s="9" t="s">
        <v>1763</v>
      </c>
      <c r="E863" s="9" t="s">
        <v>62</v>
      </c>
      <c r="F863" s="9" t="s">
        <v>27</v>
      </c>
      <c r="G863" s="9" t="s">
        <v>44</v>
      </c>
      <c r="H863" s="9" t="s">
        <v>17</v>
      </c>
      <c r="I863" s="9" t="s">
        <v>18</v>
      </c>
      <c r="J863" s="9">
        <v>51</v>
      </c>
      <c r="K863" s="18">
        <v>43903</v>
      </c>
      <c r="L863" s="28">
        <v>60985</v>
      </c>
      <c r="M863" s="19">
        <v>0.09</v>
      </c>
      <c r="N863" s="9" t="s">
        <v>19</v>
      </c>
      <c r="O863" s="9" t="s">
        <v>25</v>
      </c>
      <c r="P863" s="18" t="s">
        <v>21</v>
      </c>
      <c r="Q863" s="10"/>
    </row>
    <row r="864" spans="3:17" x14ac:dyDescent="0.25">
      <c r="C864" s="8" t="s">
        <v>1689</v>
      </c>
      <c r="D864" s="9" t="s">
        <v>1764</v>
      </c>
      <c r="E864" s="9" t="s">
        <v>61</v>
      </c>
      <c r="F864" s="9" t="s">
        <v>43</v>
      </c>
      <c r="G864" s="9" t="s">
        <v>44</v>
      </c>
      <c r="H864" s="9" t="s">
        <v>28</v>
      </c>
      <c r="I864" s="9" t="s">
        <v>18</v>
      </c>
      <c r="J864" s="9">
        <v>45</v>
      </c>
      <c r="K864" s="18">
        <v>43111</v>
      </c>
      <c r="L864" s="28">
        <v>60930</v>
      </c>
      <c r="M864" s="19">
        <v>0.15</v>
      </c>
      <c r="N864" s="9" t="s">
        <v>19</v>
      </c>
      <c r="O864" s="9" t="s">
        <v>29</v>
      </c>
      <c r="P864" s="18" t="s">
        <v>21</v>
      </c>
      <c r="Q864" s="10"/>
    </row>
    <row r="865" spans="3:17" x14ac:dyDescent="0.25">
      <c r="C865" s="8" t="s">
        <v>1765</v>
      </c>
      <c r="D865" s="9" t="s">
        <v>1766</v>
      </c>
      <c r="E865" s="9" t="s">
        <v>40</v>
      </c>
      <c r="F865" s="9" t="s">
        <v>65</v>
      </c>
      <c r="G865" s="9" t="s">
        <v>16</v>
      </c>
      <c r="H865" s="9" t="s">
        <v>17</v>
      </c>
      <c r="I865" s="9" t="s">
        <v>18</v>
      </c>
      <c r="J865" s="9">
        <v>35</v>
      </c>
      <c r="K865" s="18">
        <v>42912</v>
      </c>
      <c r="L865" s="28">
        <v>60132</v>
      </c>
      <c r="M865" s="19">
        <v>0.27</v>
      </c>
      <c r="N865" s="9" t="s">
        <v>19</v>
      </c>
      <c r="O865" s="9" t="s">
        <v>45</v>
      </c>
      <c r="P865" s="18" t="s">
        <v>21</v>
      </c>
      <c r="Q865" s="10"/>
    </row>
    <row r="866" spans="3:17" x14ac:dyDescent="0.25">
      <c r="C866" s="8" t="s">
        <v>1767</v>
      </c>
      <c r="D866" s="9" t="s">
        <v>1768</v>
      </c>
      <c r="E866" s="9" t="s">
        <v>14</v>
      </c>
      <c r="F866" s="9" t="s">
        <v>43</v>
      </c>
      <c r="G866" s="9" t="s">
        <v>32</v>
      </c>
      <c r="H866" s="9" t="s">
        <v>17</v>
      </c>
      <c r="I866" s="9" t="s">
        <v>51</v>
      </c>
      <c r="J866" s="9">
        <v>32</v>
      </c>
      <c r="K866" s="18">
        <v>41675</v>
      </c>
      <c r="L866" s="28">
        <v>60113</v>
      </c>
      <c r="M866" s="19">
        <v>0.34</v>
      </c>
      <c r="N866" s="9" t="s">
        <v>52</v>
      </c>
      <c r="O866" s="9" t="s">
        <v>81</v>
      </c>
      <c r="P866" s="18" t="s">
        <v>21</v>
      </c>
      <c r="Q866" s="10"/>
    </row>
    <row r="867" spans="3:17" x14ac:dyDescent="0.25">
      <c r="C867" s="8" t="s">
        <v>355</v>
      </c>
      <c r="D867" s="9" t="s">
        <v>1769</v>
      </c>
      <c r="E867" s="9" t="s">
        <v>61</v>
      </c>
      <c r="F867" s="9" t="s">
        <v>23</v>
      </c>
      <c r="G867" s="9" t="s">
        <v>16</v>
      </c>
      <c r="H867" s="9" t="s">
        <v>17</v>
      </c>
      <c r="I867" s="9" t="s">
        <v>24</v>
      </c>
      <c r="J867" s="9">
        <v>37</v>
      </c>
      <c r="K867" s="18">
        <v>40560</v>
      </c>
      <c r="L867" s="28">
        <v>60055</v>
      </c>
      <c r="M867" s="19">
        <v>0.11</v>
      </c>
      <c r="N867" s="9" t="s">
        <v>33</v>
      </c>
      <c r="O867" s="9" t="s">
        <v>74</v>
      </c>
      <c r="P867" s="18" t="s">
        <v>21</v>
      </c>
      <c r="Q867" s="10"/>
    </row>
    <row r="868" spans="3:17" x14ac:dyDescent="0.25">
      <c r="C868" s="8" t="s">
        <v>1770</v>
      </c>
      <c r="D868" s="9" t="s">
        <v>1771</v>
      </c>
      <c r="E868" s="9" t="s">
        <v>82</v>
      </c>
      <c r="F868" s="9" t="s">
        <v>27</v>
      </c>
      <c r="G868" s="9" t="s">
        <v>36</v>
      </c>
      <c r="H868" s="9" t="s">
        <v>28</v>
      </c>
      <c r="I868" s="9" t="s">
        <v>24</v>
      </c>
      <c r="J868" s="9">
        <v>45</v>
      </c>
      <c r="K868" s="18">
        <v>40253</v>
      </c>
      <c r="L868" s="28">
        <v>60017</v>
      </c>
      <c r="M868" s="19">
        <v>0</v>
      </c>
      <c r="N868" s="9" t="s">
        <v>33</v>
      </c>
      <c r="O868" s="9" t="s">
        <v>34</v>
      </c>
      <c r="P868" s="18" t="s">
        <v>21</v>
      </c>
      <c r="Q868" s="10"/>
    </row>
    <row r="869" spans="3:17" x14ac:dyDescent="0.25">
      <c r="C869" s="8" t="s">
        <v>163</v>
      </c>
      <c r="D869" s="9" t="s">
        <v>1772</v>
      </c>
      <c r="E869" s="9" t="s">
        <v>26</v>
      </c>
      <c r="F869" s="9" t="s">
        <v>27</v>
      </c>
      <c r="G869" s="9" t="s">
        <v>44</v>
      </c>
      <c r="H869" s="9" t="s">
        <v>28</v>
      </c>
      <c r="I869" s="9" t="s">
        <v>18</v>
      </c>
      <c r="J869" s="9">
        <v>61</v>
      </c>
      <c r="K869" s="18">
        <v>43703</v>
      </c>
      <c r="L869" s="28">
        <v>59888</v>
      </c>
      <c r="M869" s="19">
        <v>0</v>
      </c>
      <c r="N869" s="9" t="s">
        <v>19</v>
      </c>
      <c r="O869" s="9" t="s">
        <v>63</v>
      </c>
      <c r="P869" s="18" t="s">
        <v>21</v>
      </c>
      <c r="Q869" s="10"/>
    </row>
    <row r="870" spans="3:17" x14ac:dyDescent="0.25">
      <c r="C870" s="8" t="s">
        <v>1773</v>
      </c>
      <c r="D870" s="9" t="s">
        <v>1774</v>
      </c>
      <c r="E870" s="9" t="s">
        <v>64</v>
      </c>
      <c r="F870" s="9" t="s">
        <v>50</v>
      </c>
      <c r="G870" s="9" t="s">
        <v>16</v>
      </c>
      <c r="H870" s="9" t="s">
        <v>17</v>
      </c>
      <c r="I870" s="9" t="s">
        <v>24</v>
      </c>
      <c r="J870" s="9">
        <v>45</v>
      </c>
      <c r="K870" s="18">
        <v>43557</v>
      </c>
      <c r="L870" s="28">
        <v>59833</v>
      </c>
      <c r="M870" s="19">
        <v>0</v>
      </c>
      <c r="N870" s="9" t="s">
        <v>33</v>
      </c>
      <c r="O870" s="9" t="s">
        <v>60</v>
      </c>
      <c r="P870" s="18" t="s">
        <v>21</v>
      </c>
      <c r="Q870" s="10"/>
    </row>
    <row r="871" spans="3:17" x14ac:dyDescent="0.25">
      <c r="C871" s="8" t="s">
        <v>1775</v>
      </c>
      <c r="D871" s="9" t="s">
        <v>1776</v>
      </c>
      <c r="E871" s="9" t="s">
        <v>97</v>
      </c>
      <c r="F871" s="9" t="s">
        <v>31</v>
      </c>
      <c r="G871" s="9" t="s">
        <v>16</v>
      </c>
      <c r="H871" s="9" t="s">
        <v>28</v>
      </c>
      <c r="I871" s="9" t="s">
        <v>24</v>
      </c>
      <c r="J871" s="9">
        <v>60</v>
      </c>
      <c r="K871" s="18">
        <v>43146</v>
      </c>
      <c r="L871" s="28">
        <v>59817</v>
      </c>
      <c r="M871" s="19">
        <v>0.14000000000000001</v>
      </c>
      <c r="N871" s="9" t="s">
        <v>19</v>
      </c>
      <c r="O871" s="9" t="s">
        <v>25</v>
      </c>
      <c r="P871" s="18">
        <v>44295</v>
      </c>
      <c r="Q871" s="10"/>
    </row>
    <row r="872" spans="3:17" x14ac:dyDescent="0.25">
      <c r="C872" s="8" t="s">
        <v>1777</v>
      </c>
      <c r="D872" s="9" t="s">
        <v>1778</v>
      </c>
      <c r="E872" s="9" t="s">
        <v>38</v>
      </c>
      <c r="F872" s="9" t="s">
        <v>27</v>
      </c>
      <c r="G872" s="9" t="s">
        <v>32</v>
      </c>
      <c r="H872" s="9" t="s">
        <v>28</v>
      </c>
      <c r="I872" s="9" t="s">
        <v>51</v>
      </c>
      <c r="J872" s="9">
        <v>30</v>
      </c>
      <c r="K872" s="18">
        <v>42777</v>
      </c>
      <c r="L872" s="28">
        <v>59646</v>
      </c>
      <c r="M872" s="19">
        <v>0</v>
      </c>
      <c r="N872" s="9" t="s">
        <v>19</v>
      </c>
      <c r="O872" s="9" t="s">
        <v>25</v>
      </c>
      <c r="P872" s="18" t="s">
        <v>21</v>
      </c>
      <c r="Q872" s="10"/>
    </row>
    <row r="873" spans="3:17" x14ac:dyDescent="0.25">
      <c r="C873" s="8" t="s">
        <v>1779</v>
      </c>
      <c r="D873" s="9" t="s">
        <v>1780</v>
      </c>
      <c r="E873" s="9" t="s">
        <v>129</v>
      </c>
      <c r="F873" s="9" t="s">
        <v>31</v>
      </c>
      <c r="G873" s="9" t="s">
        <v>36</v>
      </c>
      <c r="H873" s="9" t="s">
        <v>28</v>
      </c>
      <c r="I873" s="9" t="s">
        <v>24</v>
      </c>
      <c r="J873" s="9">
        <v>64</v>
      </c>
      <c r="K873" s="18">
        <v>43527</v>
      </c>
      <c r="L873" s="28">
        <v>59591</v>
      </c>
      <c r="M873" s="19">
        <v>0</v>
      </c>
      <c r="N873" s="9" t="s">
        <v>19</v>
      </c>
      <c r="O873" s="9" t="s">
        <v>39</v>
      </c>
      <c r="P873" s="18" t="s">
        <v>21</v>
      </c>
      <c r="Q873" s="10"/>
    </row>
    <row r="874" spans="3:17" x14ac:dyDescent="0.25">
      <c r="C874" s="8" t="s">
        <v>1781</v>
      </c>
      <c r="D874" s="9" t="s">
        <v>1782</v>
      </c>
      <c r="E874" s="9" t="s">
        <v>64</v>
      </c>
      <c r="F874" s="9" t="s">
        <v>15</v>
      </c>
      <c r="G874" s="9" t="s">
        <v>16</v>
      </c>
      <c r="H874" s="9" t="s">
        <v>17</v>
      </c>
      <c r="I874" s="9" t="s">
        <v>51</v>
      </c>
      <c r="J874" s="9">
        <v>25</v>
      </c>
      <c r="K874" s="18">
        <v>44024</v>
      </c>
      <c r="L874" s="28">
        <v>59100</v>
      </c>
      <c r="M874" s="19">
        <v>0</v>
      </c>
      <c r="N874" s="9" t="s">
        <v>52</v>
      </c>
      <c r="O874" s="9" t="s">
        <v>53</v>
      </c>
      <c r="P874" s="18" t="s">
        <v>21</v>
      </c>
      <c r="Q874" s="10"/>
    </row>
    <row r="875" spans="3:17" x14ac:dyDescent="0.25">
      <c r="C875" s="8" t="s">
        <v>118</v>
      </c>
      <c r="D875" s="9" t="s">
        <v>1783</v>
      </c>
      <c r="E875" s="9" t="s">
        <v>22</v>
      </c>
      <c r="F875" s="9" t="s">
        <v>23</v>
      </c>
      <c r="G875" s="9" t="s">
        <v>36</v>
      </c>
      <c r="H875" s="9" t="s">
        <v>17</v>
      </c>
      <c r="I875" s="9" t="s">
        <v>18</v>
      </c>
      <c r="J875" s="9">
        <v>61</v>
      </c>
      <c r="K875" s="18">
        <v>40683</v>
      </c>
      <c r="L875" s="28">
        <v>59067</v>
      </c>
      <c r="M875" s="19">
        <v>0</v>
      </c>
      <c r="N875" s="9" t="s">
        <v>19</v>
      </c>
      <c r="O875" s="9" t="s">
        <v>39</v>
      </c>
      <c r="P875" s="18" t="s">
        <v>21</v>
      </c>
      <c r="Q875" s="10"/>
    </row>
    <row r="876" spans="3:17" x14ac:dyDescent="0.25">
      <c r="C876" s="8" t="s">
        <v>1784</v>
      </c>
      <c r="D876" s="9" t="s">
        <v>1785</v>
      </c>
      <c r="E876" s="9" t="s">
        <v>62</v>
      </c>
      <c r="F876" s="9" t="s">
        <v>43</v>
      </c>
      <c r="G876" s="9" t="s">
        <v>36</v>
      </c>
      <c r="H876" s="9" t="s">
        <v>17</v>
      </c>
      <c r="I876" s="9" t="s">
        <v>51</v>
      </c>
      <c r="J876" s="9">
        <v>65</v>
      </c>
      <c r="K876" s="18">
        <v>38967</v>
      </c>
      <c r="L876" s="28">
        <v>58993</v>
      </c>
      <c r="M876" s="19">
        <v>0.1</v>
      </c>
      <c r="N876" s="9" t="s">
        <v>19</v>
      </c>
      <c r="O876" s="9" t="s">
        <v>45</v>
      </c>
      <c r="P876" s="18" t="s">
        <v>21</v>
      </c>
      <c r="Q876" s="10"/>
    </row>
    <row r="877" spans="3:17" x14ac:dyDescent="0.25">
      <c r="C877" s="8" t="s">
        <v>360</v>
      </c>
      <c r="D877" s="9" t="s">
        <v>1786</v>
      </c>
      <c r="E877" s="9" t="s">
        <v>71</v>
      </c>
      <c r="F877" s="9" t="s">
        <v>27</v>
      </c>
      <c r="G877" s="9" t="s">
        <v>32</v>
      </c>
      <c r="H877" s="9" t="s">
        <v>28</v>
      </c>
      <c r="I877" s="9" t="s">
        <v>47</v>
      </c>
      <c r="J877" s="9">
        <v>61</v>
      </c>
      <c r="K877" s="18">
        <v>38013</v>
      </c>
      <c r="L877" s="28">
        <v>58875</v>
      </c>
      <c r="M877" s="19">
        <v>0</v>
      </c>
      <c r="N877" s="9" t="s">
        <v>19</v>
      </c>
      <c r="O877" s="9" t="s">
        <v>25</v>
      </c>
      <c r="P877" s="18" t="s">
        <v>21</v>
      </c>
      <c r="Q877" s="10"/>
    </row>
    <row r="878" spans="3:17" x14ac:dyDescent="0.25">
      <c r="C878" s="8" t="s">
        <v>1787</v>
      </c>
      <c r="D878" s="9" t="s">
        <v>1788</v>
      </c>
      <c r="E878" s="9" t="s">
        <v>56</v>
      </c>
      <c r="F878" s="9" t="s">
        <v>27</v>
      </c>
      <c r="G878" s="9" t="s">
        <v>44</v>
      </c>
      <c r="H878" s="9" t="s">
        <v>17</v>
      </c>
      <c r="I878" s="9" t="s">
        <v>24</v>
      </c>
      <c r="J878" s="9">
        <v>48</v>
      </c>
      <c r="K878" s="18">
        <v>41749</v>
      </c>
      <c r="L878" s="28">
        <v>58745</v>
      </c>
      <c r="M878" s="19">
        <v>7.0000000000000007E-2</v>
      </c>
      <c r="N878" s="9" t="s">
        <v>33</v>
      </c>
      <c r="O878" s="9" t="s">
        <v>80</v>
      </c>
      <c r="P878" s="18" t="s">
        <v>21</v>
      </c>
      <c r="Q878" s="10"/>
    </row>
    <row r="879" spans="3:17" x14ac:dyDescent="0.25">
      <c r="C879" s="8" t="s">
        <v>249</v>
      </c>
      <c r="D879" s="9" t="s">
        <v>140</v>
      </c>
      <c r="E879" s="9" t="s">
        <v>40</v>
      </c>
      <c r="F879" s="9" t="s">
        <v>50</v>
      </c>
      <c r="G879" s="9" t="s">
        <v>32</v>
      </c>
      <c r="H879" s="9" t="s">
        <v>28</v>
      </c>
      <c r="I879" s="9" t="s">
        <v>24</v>
      </c>
      <c r="J879" s="9">
        <v>58</v>
      </c>
      <c r="K879" s="18">
        <v>33682</v>
      </c>
      <c r="L879" s="28">
        <v>58703</v>
      </c>
      <c r="M879" s="19">
        <v>0.16</v>
      </c>
      <c r="N879" s="9" t="s">
        <v>33</v>
      </c>
      <c r="O879" s="9" t="s">
        <v>80</v>
      </c>
      <c r="P879" s="18" t="s">
        <v>21</v>
      </c>
      <c r="Q879" s="10"/>
    </row>
    <row r="880" spans="3:17" x14ac:dyDescent="0.25">
      <c r="C880" s="8" t="s">
        <v>395</v>
      </c>
      <c r="D880" s="9" t="s">
        <v>1789</v>
      </c>
      <c r="E880" s="9" t="s">
        <v>35</v>
      </c>
      <c r="F880" s="9" t="s">
        <v>27</v>
      </c>
      <c r="G880" s="9" t="s">
        <v>36</v>
      </c>
      <c r="H880" s="9" t="s">
        <v>28</v>
      </c>
      <c r="I880" s="9" t="s">
        <v>24</v>
      </c>
      <c r="J880" s="9">
        <v>34</v>
      </c>
      <c r="K880" s="18">
        <v>43414</v>
      </c>
      <c r="L880" s="28">
        <v>58671</v>
      </c>
      <c r="M880" s="19">
        <v>0</v>
      </c>
      <c r="N880" s="9" t="s">
        <v>33</v>
      </c>
      <c r="O880" s="9" t="s">
        <v>74</v>
      </c>
      <c r="P880" s="18" t="s">
        <v>21</v>
      </c>
      <c r="Q880" s="10"/>
    </row>
    <row r="881" spans="3:17" x14ac:dyDescent="0.25">
      <c r="C881" s="8" t="s">
        <v>1790</v>
      </c>
      <c r="D881" s="9" t="s">
        <v>1791</v>
      </c>
      <c r="E881" s="9" t="s">
        <v>61</v>
      </c>
      <c r="F881" s="9" t="s">
        <v>50</v>
      </c>
      <c r="G881" s="9" t="s">
        <v>44</v>
      </c>
      <c r="H881" s="9" t="s">
        <v>17</v>
      </c>
      <c r="I881" s="9" t="s">
        <v>47</v>
      </c>
      <c r="J881" s="9">
        <v>30</v>
      </c>
      <c r="K881" s="18">
        <v>42960</v>
      </c>
      <c r="L881" s="28">
        <v>58605</v>
      </c>
      <c r="M881" s="19">
        <v>0.15</v>
      </c>
      <c r="N881" s="9" t="s">
        <v>19</v>
      </c>
      <c r="O881" s="9" t="s">
        <v>25</v>
      </c>
      <c r="P881" s="18" t="s">
        <v>21</v>
      </c>
      <c r="Q881" s="10"/>
    </row>
    <row r="882" spans="3:17" x14ac:dyDescent="0.25">
      <c r="C882" s="8" t="s">
        <v>1792</v>
      </c>
      <c r="D882" s="9" t="s">
        <v>1793</v>
      </c>
      <c r="E882" s="9" t="s">
        <v>42</v>
      </c>
      <c r="F882" s="9" t="s">
        <v>65</v>
      </c>
      <c r="G882" s="9" t="s">
        <v>16</v>
      </c>
      <c r="H882" s="9" t="s">
        <v>28</v>
      </c>
      <c r="I882" s="9" t="s">
        <v>24</v>
      </c>
      <c r="J882" s="9">
        <v>50</v>
      </c>
      <c r="K882" s="18">
        <v>40109</v>
      </c>
      <c r="L882" s="28">
        <v>58586</v>
      </c>
      <c r="M882" s="19">
        <v>0</v>
      </c>
      <c r="N882" s="9" t="s">
        <v>33</v>
      </c>
      <c r="O882" s="9" t="s">
        <v>74</v>
      </c>
      <c r="P882" s="18" t="s">
        <v>21</v>
      </c>
      <c r="Q882" s="10"/>
    </row>
    <row r="883" spans="3:17" x14ac:dyDescent="0.25">
      <c r="C883" s="8" t="s">
        <v>166</v>
      </c>
      <c r="D883" s="9" t="s">
        <v>1794</v>
      </c>
      <c r="E883" s="9" t="s">
        <v>42</v>
      </c>
      <c r="F883" s="9" t="s">
        <v>50</v>
      </c>
      <c r="G883" s="9" t="s">
        <v>36</v>
      </c>
      <c r="H883" s="9" t="s">
        <v>28</v>
      </c>
      <c r="I883" s="9" t="s">
        <v>51</v>
      </c>
      <c r="J883" s="9">
        <v>51</v>
      </c>
      <c r="K883" s="18">
        <v>35852</v>
      </c>
      <c r="L883" s="28">
        <v>58006</v>
      </c>
      <c r="M883" s="19">
        <v>0</v>
      </c>
      <c r="N883" s="9" t="s">
        <v>52</v>
      </c>
      <c r="O883" s="9" t="s">
        <v>66</v>
      </c>
      <c r="P883" s="18" t="s">
        <v>21</v>
      </c>
      <c r="Q883" s="10"/>
    </row>
    <row r="884" spans="3:17" x14ac:dyDescent="0.25">
      <c r="C884" s="8" t="s">
        <v>1795</v>
      </c>
      <c r="D884" s="9" t="s">
        <v>1796</v>
      </c>
      <c r="E884" s="9" t="s">
        <v>61</v>
      </c>
      <c r="F884" s="9" t="s">
        <v>50</v>
      </c>
      <c r="G884" s="9" t="s">
        <v>16</v>
      </c>
      <c r="H884" s="9" t="s">
        <v>28</v>
      </c>
      <c r="I884" s="9" t="s">
        <v>18</v>
      </c>
      <c r="J884" s="9">
        <v>53</v>
      </c>
      <c r="K884" s="18">
        <v>41931</v>
      </c>
      <c r="L884" s="28">
        <v>57606</v>
      </c>
      <c r="M884" s="19">
        <v>0.11</v>
      </c>
      <c r="N884" s="9" t="s">
        <v>19</v>
      </c>
      <c r="O884" s="9" t="s">
        <v>45</v>
      </c>
      <c r="P884" s="18" t="s">
        <v>21</v>
      </c>
      <c r="Q884" s="10"/>
    </row>
    <row r="885" spans="3:17" x14ac:dyDescent="0.25">
      <c r="C885" s="8" t="s">
        <v>1472</v>
      </c>
      <c r="D885" s="9" t="s">
        <v>1797</v>
      </c>
      <c r="E885" s="9" t="s">
        <v>84</v>
      </c>
      <c r="F885" s="9" t="s">
        <v>31</v>
      </c>
      <c r="G885" s="9" t="s">
        <v>32</v>
      </c>
      <c r="H885" s="9" t="s">
        <v>17</v>
      </c>
      <c r="I885" s="9" t="s">
        <v>51</v>
      </c>
      <c r="J885" s="9">
        <v>47</v>
      </c>
      <c r="K885" s="18">
        <v>43375</v>
      </c>
      <c r="L885" s="28">
        <v>57531</v>
      </c>
      <c r="M885" s="19">
        <v>0</v>
      </c>
      <c r="N885" s="9" t="s">
        <v>52</v>
      </c>
      <c r="O885" s="9" t="s">
        <v>66</v>
      </c>
      <c r="P885" s="18" t="s">
        <v>21</v>
      </c>
      <c r="Q885" s="10"/>
    </row>
    <row r="886" spans="3:17" x14ac:dyDescent="0.25">
      <c r="C886" s="8" t="s">
        <v>1798</v>
      </c>
      <c r="D886" s="9" t="s">
        <v>1799</v>
      </c>
      <c r="E886" s="9" t="s">
        <v>40</v>
      </c>
      <c r="F886" s="9" t="s">
        <v>43</v>
      </c>
      <c r="G886" s="9" t="s">
        <v>44</v>
      </c>
      <c r="H886" s="9" t="s">
        <v>28</v>
      </c>
      <c r="I886" s="9" t="s">
        <v>18</v>
      </c>
      <c r="J886" s="9">
        <v>25</v>
      </c>
      <c r="K886" s="18">
        <v>44058</v>
      </c>
      <c r="L886" s="28">
        <v>57446</v>
      </c>
      <c r="M886" s="19">
        <v>0.26</v>
      </c>
      <c r="N886" s="9" t="s">
        <v>19</v>
      </c>
      <c r="O886" s="9" t="s">
        <v>45</v>
      </c>
      <c r="P886" s="18" t="s">
        <v>21</v>
      </c>
      <c r="Q886" s="10"/>
    </row>
    <row r="887" spans="3:17" x14ac:dyDescent="0.25">
      <c r="C887" s="8" t="s">
        <v>1800</v>
      </c>
      <c r="D887" s="9" t="s">
        <v>1801</v>
      </c>
      <c r="E887" s="9" t="s">
        <v>14</v>
      </c>
      <c r="F887" s="9" t="s">
        <v>43</v>
      </c>
      <c r="G887" s="9" t="s">
        <v>36</v>
      </c>
      <c r="H887" s="9" t="s">
        <v>17</v>
      </c>
      <c r="I887" s="9" t="s">
        <v>51</v>
      </c>
      <c r="J887" s="9">
        <v>37</v>
      </c>
      <c r="K887" s="18">
        <v>40745</v>
      </c>
      <c r="L887" s="28">
        <v>57225</v>
      </c>
      <c r="M887" s="19">
        <v>0.36</v>
      </c>
      <c r="N887" s="9" t="s">
        <v>52</v>
      </c>
      <c r="O887" s="9" t="s">
        <v>81</v>
      </c>
      <c r="P887" s="18" t="s">
        <v>21</v>
      </c>
      <c r="Q887" s="10"/>
    </row>
    <row r="888" spans="3:17" x14ac:dyDescent="0.25">
      <c r="C888" s="8" t="s">
        <v>1802</v>
      </c>
      <c r="D888" s="9" t="s">
        <v>1803</v>
      </c>
      <c r="E888" s="9" t="s">
        <v>40</v>
      </c>
      <c r="F888" s="9" t="s">
        <v>15</v>
      </c>
      <c r="G888" s="9" t="s">
        <v>32</v>
      </c>
      <c r="H888" s="9" t="s">
        <v>28</v>
      </c>
      <c r="I888" s="9" t="s">
        <v>18</v>
      </c>
      <c r="J888" s="9">
        <v>41</v>
      </c>
      <c r="K888" s="18">
        <v>43600</v>
      </c>
      <c r="L888" s="28">
        <v>57032</v>
      </c>
      <c r="M888" s="19">
        <v>0.23</v>
      </c>
      <c r="N888" s="9" t="s">
        <v>19</v>
      </c>
      <c r="O888" s="9" t="s">
        <v>45</v>
      </c>
      <c r="P888" s="18" t="s">
        <v>21</v>
      </c>
      <c r="Q888" s="10"/>
    </row>
    <row r="889" spans="3:17" x14ac:dyDescent="0.25">
      <c r="C889" s="8" t="s">
        <v>1804</v>
      </c>
      <c r="D889" s="9" t="s">
        <v>1805</v>
      </c>
      <c r="E889" s="9" t="s">
        <v>71</v>
      </c>
      <c r="F889" s="9" t="s">
        <v>27</v>
      </c>
      <c r="G889" s="9" t="s">
        <v>44</v>
      </c>
      <c r="H889" s="9" t="s">
        <v>17</v>
      </c>
      <c r="I889" s="9" t="s">
        <v>51</v>
      </c>
      <c r="J889" s="9">
        <v>36</v>
      </c>
      <c r="K889" s="18">
        <v>44217</v>
      </c>
      <c r="L889" s="28">
        <v>57008</v>
      </c>
      <c r="M889" s="19">
        <v>0</v>
      </c>
      <c r="N889" s="9" t="s">
        <v>52</v>
      </c>
      <c r="O889" s="9" t="s">
        <v>66</v>
      </c>
      <c r="P889" s="18" t="s">
        <v>21</v>
      </c>
      <c r="Q889" s="10"/>
    </row>
    <row r="890" spans="3:17" x14ac:dyDescent="0.25">
      <c r="C890" s="8" t="s">
        <v>1806</v>
      </c>
      <c r="D890" s="9" t="s">
        <v>1807</v>
      </c>
      <c r="E890" s="9" t="s">
        <v>22</v>
      </c>
      <c r="F890" s="9" t="s">
        <v>23</v>
      </c>
      <c r="G890" s="9" t="s">
        <v>44</v>
      </c>
      <c r="H890" s="9" t="s">
        <v>28</v>
      </c>
      <c r="I890" s="9" t="s">
        <v>24</v>
      </c>
      <c r="J890" s="9">
        <v>25</v>
      </c>
      <c r="K890" s="18">
        <v>44217</v>
      </c>
      <c r="L890" s="28">
        <v>56878</v>
      </c>
      <c r="M890" s="19">
        <v>0</v>
      </c>
      <c r="N890" s="9" t="s">
        <v>19</v>
      </c>
      <c r="O890" s="9" t="s">
        <v>39</v>
      </c>
      <c r="P890" s="18" t="s">
        <v>21</v>
      </c>
      <c r="Q890" s="10"/>
    </row>
    <row r="891" spans="3:17" x14ac:dyDescent="0.25">
      <c r="C891" s="8" t="s">
        <v>304</v>
      </c>
      <c r="D891" s="9" t="s">
        <v>1808</v>
      </c>
      <c r="E891" s="9" t="s">
        <v>76</v>
      </c>
      <c r="F891" s="9" t="s">
        <v>27</v>
      </c>
      <c r="G891" s="9" t="s">
        <v>16</v>
      </c>
      <c r="H891" s="9" t="s">
        <v>17</v>
      </c>
      <c r="I891" s="9" t="s">
        <v>18</v>
      </c>
      <c r="J891" s="9">
        <v>52</v>
      </c>
      <c r="K891" s="18">
        <v>38406</v>
      </c>
      <c r="L891" s="28">
        <v>56686</v>
      </c>
      <c r="M891" s="19">
        <v>0</v>
      </c>
      <c r="N891" s="9" t="s">
        <v>19</v>
      </c>
      <c r="O891" s="9" t="s">
        <v>20</v>
      </c>
      <c r="P891" s="18" t="s">
        <v>21</v>
      </c>
      <c r="Q891" s="10"/>
    </row>
    <row r="892" spans="3:17" x14ac:dyDescent="0.25">
      <c r="C892" s="8" t="s">
        <v>323</v>
      </c>
      <c r="D892" s="9" t="s">
        <v>1809</v>
      </c>
      <c r="E892" s="9" t="s">
        <v>40</v>
      </c>
      <c r="F892" s="9" t="s">
        <v>43</v>
      </c>
      <c r="G892" s="9" t="s">
        <v>16</v>
      </c>
      <c r="H892" s="9" t="s">
        <v>28</v>
      </c>
      <c r="I892" s="9" t="s">
        <v>18</v>
      </c>
      <c r="J892" s="9">
        <v>48</v>
      </c>
      <c r="K892" s="18">
        <v>39302</v>
      </c>
      <c r="L892" s="28">
        <v>56565</v>
      </c>
      <c r="M892" s="19">
        <v>0.25</v>
      </c>
      <c r="N892" s="9" t="s">
        <v>19</v>
      </c>
      <c r="O892" s="9" t="s">
        <v>39</v>
      </c>
      <c r="P892" s="18" t="s">
        <v>21</v>
      </c>
      <c r="Q892" s="10"/>
    </row>
    <row r="893" spans="3:17" x14ac:dyDescent="0.25">
      <c r="C893" s="8" t="s">
        <v>295</v>
      </c>
      <c r="D893" s="9" t="s">
        <v>1810</v>
      </c>
      <c r="E893" s="9" t="s">
        <v>62</v>
      </c>
      <c r="F893" s="9" t="s">
        <v>50</v>
      </c>
      <c r="G893" s="9" t="s">
        <v>16</v>
      </c>
      <c r="H893" s="9" t="s">
        <v>28</v>
      </c>
      <c r="I893" s="9" t="s">
        <v>24</v>
      </c>
      <c r="J893" s="9">
        <v>49</v>
      </c>
      <c r="K893" s="18">
        <v>41131</v>
      </c>
      <c r="L893" s="28">
        <v>56555</v>
      </c>
      <c r="M893" s="19">
        <v>7.0000000000000007E-2</v>
      </c>
      <c r="N893" s="9" t="s">
        <v>33</v>
      </c>
      <c r="O893" s="9" t="s">
        <v>60</v>
      </c>
      <c r="P893" s="18">
        <v>43865</v>
      </c>
      <c r="Q893" s="10"/>
    </row>
    <row r="894" spans="3:17" x14ac:dyDescent="0.25">
      <c r="C894" s="8" t="s">
        <v>329</v>
      </c>
      <c r="D894" s="9" t="s">
        <v>1811</v>
      </c>
      <c r="E894" s="9" t="s">
        <v>83</v>
      </c>
      <c r="F894" s="9" t="s">
        <v>23</v>
      </c>
      <c r="G894" s="9" t="s">
        <v>16</v>
      </c>
      <c r="H894" s="9" t="s">
        <v>17</v>
      </c>
      <c r="I894" s="9" t="s">
        <v>51</v>
      </c>
      <c r="J894" s="9">
        <v>62</v>
      </c>
      <c r="K894" s="18">
        <v>41748</v>
      </c>
      <c r="L894" s="28">
        <v>56405</v>
      </c>
      <c r="M894" s="19">
        <v>0</v>
      </c>
      <c r="N894" s="9" t="s">
        <v>52</v>
      </c>
      <c r="O894" s="9" t="s">
        <v>53</v>
      </c>
      <c r="P894" s="18" t="s">
        <v>21</v>
      </c>
      <c r="Q894" s="10"/>
    </row>
    <row r="895" spans="3:17" x14ac:dyDescent="0.25">
      <c r="C895" s="8" t="s">
        <v>41</v>
      </c>
      <c r="D895" s="9" t="s">
        <v>1812</v>
      </c>
      <c r="E895" s="9" t="s">
        <v>89</v>
      </c>
      <c r="F895" s="9" t="s">
        <v>27</v>
      </c>
      <c r="G895" s="9" t="s">
        <v>36</v>
      </c>
      <c r="H895" s="9" t="s">
        <v>17</v>
      </c>
      <c r="I895" s="9" t="s">
        <v>18</v>
      </c>
      <c r="J895" s="9">
        <v>36</v>
      </c>
      <c r="K895" s="18">
        <v>40413</v>
      </c>
      <c r="L895" s="28">
        <v>56350</v>
      </c>
      <c r="M895" s="19">
        <v>0</v>
      </c>
      <c r="N895" s="9" t="s">
        <v>19</v>
      </c>
      <c r="O895" s="9" t="s">
        <v>39</v>
      </c>
      <c r="P895" s="18" t="s">
        <v>21</v>
      </c>
      <c r="Q895" s="10"/>
    </row>
    <row r="896" spans="3:17" x14ac:dyDescent="0.25">
      <c r="C896" s="8" t="s">
        <v>117</v>
      </c>
      <c r="D896" s="9" t="s">
        <v>1621</v>
      </c>
      <c r="E896" s="9" t="s">
        <v>98</v>
      </c>
      <c r="F896" s="9" t="s">
        <v>27</v>
      </c>
      <c r="G896" s="9" t="s">
        <v>16</v>
      </c>
      <c r="H896" s="9" t="s">
        <v>28</v>
      </c>
      <c r="I896" s="9" t="s">
        <v>24</v>
      </c>
      <c r="J896" s="9">
        <v>55</v>
      </c>
      <c r="K896" s="18">
        <v>42683</v>
      </c>
      <c r="L896" s="28">
        <v>56239</v>
      </c>
      <c r="M896" s="19">
        <v>0</v>
      </c>
      <c r="N896" s="9" t="s">
        <v>33</v>
      </c>
      <c r="O896" s="9" t="s">
        <v>80</v>
      </c>
      <c r="P896" s="18" t="s">
        <v>21</v>
      </c>
      <c r="Q896" s="10"/>
    </row>
    <row r="897" spans="3:17" x14ac:dyDescent="0.25">
      <c r="C897" s="8" t="s">
        <v>341</v>
      </c>
      <c r="D897" s="9" t="s">
        <v>1813</v>
      </c>
      <c r="E897" s="9" t="s">
        <v>83</v>
      </c>
      <c r="F897" s="9" t="s">
        <v>23</v>
      </c>
      <c r="G897" s="9" t="s">
        <v>44</v>
      </c>
      <c r="H897" s="9" t="s">
        <v>17</v>
      </c>
      <c r="I897" s="9" t="s">
        <v>24</v>
      </c>
      <c r="J897" s="9">
        <v>31</v>
      </c>
      <c r="K897" s="18">
        <v>43171</v>
      </c>
      <c r="L897" s="28">
        <v>56154</v>
      </c>
      <c r="M897" s="19">
        <v>0</v>
      </c>
      <c r="N897" s="9" t="s">
        <v>19</v>
      </c>
      <c r="O897" s="9" t="s">
        <v>63</v>
      </c>
      <c r="P897" s="18" t="s">
        <v>21</v>
      </c>
      <c r="Q897" s="10"/>
    </row>
    <row r="898" spans="3:17" x14ac:dyDescent="0.25">
      <c r="C898" s="8" t="s">
        <v>1814</v>
      </c>
      <c r="D898" s="9" t="s">
        <v>1815</v>
      </c>
      <c r="E898" s="9" t="s">
        <v>83</v>
      </c>
      <c r="F898" s="9" t="s">
        <v>23</v>
      </c>
      <c r="G898" s="9" t="s">
        <v>44</v>
      </c>
      <c r="H898" s="9" t="s">
        <v>17</v>
      </c>
      <c r="I898" s="9" t="s">
        <v>24</v>
      </c>
      <c r="J898" s="9">
        <v>53</v>
      </c>
      <c r="K898" s="18">
        <v>42985</v>
      </c>
      <c r="L898" s="28">
        <v>56037</v>
      </c>
      <c r="M898" s="19">
        <v>0</v>
      </c>
      <c r="N898" s="9" t="s">
        <v>19</v>
      </c>
      <c r="O898" s="9" t="s">
        <v>29</v>
      </c>
      <c r="P898" s="18">
        <v>43251</v>
      </c>
      <c r="Q898" s="10"/>
    </row>
    <row r="899" spans="3:17" x14ac:dyDescent="0.25">
      <c r="C899" s="8" t="s">
        <v>1816</v>
      </c>
      <c r="D899" s="9" t="s">
        <v>1817</v>
      </c>
      <c r="E899" s="9" t="s">
        <v>61</v>
      </c>
      <c r="F899" s="9" t="s">
        <v>23</v>
      </c>
      <c r="G899" s="9" t="s">
        <v>44</v>
      </c>
      <c r="H899" s="9" t="s">
        <v>28</v>
      </c>
      <c r="I899" s="9" t="s">
        <v>24</v>
      </c>
      <c r="J899" s="9">
        <v>27</v>
      </c>
      <c r="K899" s="18">
        <v>44302</v>
      </c>
      <c r="L899" s="28">
        <v>55894</v>
      </c>
      <c r="M899" s="19">
        <v>0.11</v>
      </c>
      <c r="N899" s="9" t="s">
        <v>19</v>
      </c>
      <c r="O899" s="9" t="s">
        <v>39</v>
      </c>
      <c r="P899" s="18" t="s">
        <v>21</v>
      </c>
      <c r="Q899" s="10"/>
    </row>
    <row r="900" spans="3:17" x14ac:dyDescent="0.25">
      <c r="C900" s="8" t="s">
        <v>217</v>
      </c>
      <c r="D900" s="9" t="s">
        <v>1818</v>
      </c>
      <c r="E900" s="9" t="s">
        <v>88</v>
      </c>
      <c r="F900" s="9" t="s">
        <v>27</v>
      </c>
      <c r="G900" s="9" t="s">
        <v>44</v>
      </c>
      <c r="H900" s="9" t="s">
        <v>17</v>
      </c>
      <c r="I900" s="9" t="s">
        <v>24</v>
      </c>
      <c r="J900" s="9">
        <v>39</v>
      </c>
      <c r="K900" s="18">
        <v>43943</v>
      </c>
      <c r="L900" s="28">
        <v>55859</v>
      </c>
      <c r="M900" s="19">
        <v>0</v>
      </c>
      <c r="N900" s="9" t="s">
        <v>19</v>
      </c>
      <c r="O900" s="9" t="s">
        <v>45</v>
      </c>
      <c r="P900" s="18" t="s">
        <v>21</v>
      </c>
      <c r="Q900" s="10"/>
    </row>
    <row r="901" spans="3:17" x14ac:dyDescent="0.25">
      <c r="C901" s="8" t="s">
        <v>1819</v>
      </c>
      <c r="D901" s="9" t="s">
        <v>1820</v>
      </c>
      <c r="E901" s="9" t="s">
        <v>42</v>
      </c>
      <c r="F901" s="9" t="s">
        <v>43</v>
      </c>
      <c r="G901" s="9" t="s">
        <v>44</v>
      </c>
      <c r="H901" s="9" t="s">
        <v>28</v>
      </c>
      <c r="I901" s="9" t="s">
        <v>24</v>
      </c>
      <c r="J901" s="9">
        <v>55</v>
      </c>
      <c r="K901" s="18">
        <v>38909</v>
      </c>
      <c r="L901" s="28">
        <v>55854</v>
      </c>
      <c r="M901" s="19">
        <v>0</v>
      </c>
      <c r="N901" s="9" t="s">
        <v>33</v>
      </c>
      <c r="O901" s="9" t="s">
        <v>80</v>
      </c>
      <c r="P901" s="18" t="s">
        <v>21</v>
      </c>
      <c r="Q901" s="10"/>
    </row>
    <row r="902" spans="3:17" x14ac:dyDescent="0.25">
      <c r="C902" s="8" t="s">
        <v>1816</v>
      </c>
      <c r="D902" s="9" t="s">
        <v>1821</v>
      </c>
      <c r="E902" s="9" t="s">
        <v>22</v>
      </c>
      <c r="F902" s="9" t="s">
        <v>23</v>
      </c>
      <c r="G902" s="9" t="s">
        <v>32</v>
      </c>
      <c r="H902" s="9" t="s">
        <v>17</v>
      </c>
      <c r="I902" s="9" t="s">
        <v>24</v>
      </c>
      <c r="J902" s="9">
        <v>44</v>
      </c>
      <c r="K902" s="18">
        <v>38771</v>
      </c>
      <c r="L902" s="28">
        <v>55767</v>
      </c>
      <c r="M902" s="19">
        <v>0</v>
      </c>
      <c r="N902" s="9" t="s">
        <v>19</v>
      </c>
      <c r="O902" s="9" t="s">
        <v>45</v>
      </c>
      <c r="P902" s="18" t="s">
        <v>21</v>
      </c>
      <c r="Q902" s="10"/>
    </row>
    <row r="903" spans="3:17" x14ac:dyDescent="0.25">
      <c r="C903" s="8" t="s">
        <v>168</v>
      </c>
      <c r="D903" s="9" t="s">
        <v>1822</v>
      </c>
      <c r="E903" s="9" t="s">
        <v>14</v>
      </c>
      <c r="F903" s="9" t="s">
        <v>50</v>
      </c>
      <c r="G903" s="9" t="s">
        <v>32</v>
      </c>
      <c r="H903" s="9" t="s">
        <v>28</v>
      </c>
      <c r="I903" s="9" t="s">
        <v>51</v>
      </c>
      <c r="J903" s="9">
        <v>48</v>
      </c>
      <c r="K903" s="18">
        <v>36584</v>
      </c>
      <c r="L903" s="28">
        <v>55760</v>
      </c>
      <c r="M903" s="19">
        <v>0.3</v>
      </c>
      <c r="N903" s="9" t="s">
        <v>19</v>
      </c>
      <c r="O903" s="9" t="s">
        <v>20</v>
      </c>
      <c r="P903" s="18" t="s">
        <v>21</v>
      </c>
      <c r="Q903" s="10"/>
    </row>
    <row r="904" spans="3:17" x14ac:dyDescent="0.25">
      <c r="C904" s="8" t="s">
        <v>1823</v>
      </c>
      <c r="D904" s="9" t="s">
        <v>392</v>
      </c>
      <c r="E904" s="9" t="s">
        <v>83</v>
      </c>
      <c r="F904" s="9" t="s">
        <v>23</v>
      </c>
      <c r="G904" s="9" t="s">
        <v>16</v>
      </c>
      <c r="H904" s="9" t="s">
        <v>28</v>
      </c>
      <c r="I904" s="9" t="s">
        <v>47</v>
      </c>
      <c r="J904" s="9">
        <v>48</v>
      </c>
      <c r="K904" s="18">
        <v>44095</v>
      </c>
      <c r="L904" s="28">
        <v>55563</v>
      </c>
      <c r="M904" s="19">
        <v>0</v>
      </c>
      <c r="N904" s="9" t="s">
        <v>19</v>
      </c>
      <c r="O904" s="9" t="s">
        <v>39</v>
      </c>
      <c r="P904" s="18" t="s">
        <v>21</v>
      </c>
      <c r="Q904" s="10"/>
    </row>
    <row r="905" spans="3:17" x14ac:dyDescent="0.25">
      <c r="C905" s="8" t="s">
        <v>1824</v>
      </c>
      <c r="D905" s="9" t="s">
        <v>1825</v>
      </c>
      <c r="E905" s="9" t="s">
        <v>68</v>
      </c>
      <c r="F905" s="9" t="s">
        <v>50</v>
      </c>
      <c r="G905" s="9" t="s">
        <v>36</v>
      </c>
      <c r="H905" s="9" t="s">
        <v>28</v>
      </c>
      <c r="I905" s="9" t="s">
        <v>18</v>
      </c>
      <c r="J905" s="9">
        <v>54</v>
      </c>
      <c r="K905" s="18">
        <v>36062</v>
      </c>
      <c r="L905" s="28">
        <v>55518</v>
      </c>
      <c r="M905" s="19">
        <v>0</v>
      </c>
      <c r="N905" s="9" t="s">
        <v>19</v>
      </c>
      <c r="O905" s="9" t="s">
        <v>63</v>
      </c>
      <c r="P905" s="18" t="s">
        <v>21</v>
      </c>
      <c r="Q905" s="10"/>
    </row>
    <row r="906" spans="3:17" x14ac:dyDescent="0.25">
      <c r="C906" s="8" t="s">
        <v>205</v>
      </c>
      <c r="D906" s="9" t="s">
        <v>985</v>
      </c>
      <c r="E906" s="9" t="s">
        <v>61</v>
      </c>
      <c r="F906" s="9" t="s">
        <v>15</v>
      </c>
      <c r="G906" s="9" t="s">
        <v>36</v>
      </c>
      <c r="H906" s="9" t="s">
        <v>17</v>
      </c>
      <c r="I906" s="9" t="s">
        <v>24</v>
      </c>
      <c r="J906" s="9">
        <v>42</v>
      </c>
      <c r="K906" s="18">
        <v>40620</v>
      </c>
      <c r="L906" s="28">
        <v>55499</v>
      </c>
      <c r="M906" s="19">
        <v>0.12</v>
      </c>
      <c r="N906" s="9" t="s">
        <v>33</v>
      </c>
      <c r="O906" s="9" t="s">
        <v>60</v>
      </c>
      <c r="P906" s="18" t="s">
        <v>21</v>
      </c>
      <c r="Q906" s="10"/>
    </row>
    <row r="907" spans="3:17" x14ac:dyDescent="0.25">
      <c r="C907" s="8" t="s">
        <v>1761</v>
      </c>
      <c r="D907" s="9" t="s">
        <v>1826</v>
      </c>
      <c r="E907" s="9" t="s">
        <v>40</v>
      </c>
      <c r="F907" s="9" t="s">
        <v>23</v>
      </c>
      <c r="G907" s="9" t="s">
        <v>44</v>
      </c>
      <c r="H907" s="9" t="s">
        <v>17</v>
      </c>
      <c r="I907" s="9" t="s">
        <v>24</v>
      </c>
      <c r="J907" s="9">
        <v>38</v>
      </c>
      <c r="K907" s="18">
        <v>39232</v>
      </c>
      <c r="L907" s="28">
        <v>55457</v>
      </c>
      <c r="M907" s="19">
        <v>0.22</v>
      </c>
      <c r="N907" s="9" t="s">
        <v>19</v>
      </c>
      <c r="O907" s="9" t="s">
        <v>63</v>
      </c>
      <c r="P907" s="18" t="s">
        <v>21</v>
      </c>
      <c r="Q907" s="10"/>
    </row>
    <row r="908" spans="3:17" x14ac:dyDescent="0.25">
      <c r="C908" s="8" t="s">
        <v>171</v>
      </c>
      <c r="D908" s="9" t="s">
        <v>1827</v>
      </c>
      <c r="E908" s="9" t="s">
        <v>94</v>
      </c>
      <c r="F908" s="9" t="s">
        <v>50</v>
      </c>
      <c r="G908" s="9" t="s">
        <v>16</v>
      </c>
      <c r="H908" s="9" t="s">
        <v>17</v>
      </c>
      <c r="I908" s="9" t="s">
        <v>47</v>
      </c>
      <c r="J908" s="9">
        <v>40</v>
      </c>
      <c r="K908" s="18">
        <v>39960</v>
      </c>
      <c r="L908" s="28">
        <v>55369</v>
      </c>
      <c r="M908" s="19">
        <v>0</v>
      </c>
      <c r="N908" s="9" t="s">
        <v>19</v>
      </c>
      <c r="O908" s="9" t="s">
        <v>45</v>
      </c>
      <c r="P908" s="18">
        <v>44422</v>
      </c>
      <c r="Q908" s="10"/>
    </row>
    <row r="909" spans="3:17" x14ac:dyDescent="0.25">
      <c r="C909" s="8" t="s">
        <v>214</v>
      </c>
      <c r="D909" s="9" t="s">
        <v>1828</v>
      </c>
      <c r="E909" s="9" t="s">
        <v>97</v>
      </c>
      <c r="F909" s="9" t="s">
        <v>31</v>
      </c>
      <c r="G909" s="9" t="s">
        <v>16</v>
      </c>
      <c r="H909" s="9" t="s">
        <v>28</v>
      </c>
      <c r="I909" s="9" t="s">
        <v>24</v>
      </c>
      <c r="J909" s="9">
        <v>57</v>
      </c>
      <c r="K909" s="18">
        <v>33612</v>
      </c>
      <c r="L909" s="28">
        <v>54994</v>
      </c>
      <c r="M909" s="19">
        <v>0.12</v>
      </c>
      <c r="N909" s="9" t="s">
        <v>19</v>
      </c>
      <c r="O909" s="9" t="s">
        <v>45</v>
      </c>
      <c r="P909" s="18" t="s">
        <v>21</v>
      </c>
      <c r="Q909" s="10"/>
    </row>
    <row r="910" spans="3:17" x14ac:dyDescent="0.25">
      <c r="C910" s="8" t="s">
        <v>1634</v>
      </c>
      <c r="D910" s="9" t="s">
        <v>409</v>
      </c>
      <c r="E910" s="9" t="s">
        <v>68</v>
      </c>
      <c r="F910" s="9" t="s">
        <v>43</v>
      </c>
      <c r="G910" s="9" t="s">
        <v>16</v>
      </c>
      <c r="H910" s="9" t="s">
        <v>17</v>
      </c>
      <c r="I910" s="9" t="s">
        <v>18</v>
      </c>
      <c r="J910" s="9">
        <v>43</v>
      </c>
      <c r="K910" s="18">
        <v>43659</v>
      </c>
      <c r="L910" s="28">
        <v>54829</v>
      </c>
      <c r="M910" s="19">
        <v>0</v>
      </c>
      <c r="N910" s="9" t="s">
        <v>19</v>
      </c>
      <c r="O910" s="9" t="s">
        <v>45</v>
      </c>
      <c r="P910" s="18" t="s">
        <v>21</v>
      </c>
      <c r="Q910" s="10"/>
    </row>
    <row r="911" spans="3:17" x14ac:dyDescent="0.25">
      <c r="C911" s="8" t="s">
        <v>106</v>
      </c>
      <c r="D911" s="9" t="s">
        <v>1829</v>
      </c>
      <c r="E911" s="9" t="s">
        <v>35</v>
      </c>
      <c r="F911" s="9" t="s">
        <v>27</v>
      </c>
      <c r="G911" s="9" t="s">
        <v>36</v>
      </c>
      <c r="H911" s="9" t="s">
        <v>28</v>
      </c>
      <c r="I911" s="9" t="s">
        <v>51</v>
      </c>
      <c r="J911" s="9">
        <v>26</v>
      </c>
      <c r="K911" s="18">
        <v>43569</v>
      </c>
      <c r="L911" s="28">
        <v>54775</v>
      </c>
      <c r="M911" s="19">
        <v>0</v>
      </c>
      <c r="N911" s="9" t="s">
        <v>19</v>
      </c>
      <c r="O911" s="9" t="s">
        <v>29</v>
      </c>
      <c r="P911" s="18">
        <v>44211</v>
      </c>
      <c r="Q911" s="10"/>
    </row>
    <row r="912" spans="3:17" x14ac:dyDescent="0.25">
      <c r="C912" s="8" t="s">
        <v>134</v>
      </c>
      <c r="D912" s="9" t="s">
        <v>1830</v>
      </c>
      <c r="E912" s="9" t="s">
        <v>62</v>
      </c>
      <c r="F912" s="9" t="s">
        <v>65</v>
      </c>
      <c r="G912" s="9" t="s">
        <v>16</v>
      </c>
      <c r="H912" s="9" t="s">
        <v>28</v>
      </c>
      <c r="I912" s="9" t="s">
        <v>18</v>
      </c>
      <c r="J912" s="9">
        <v>44</v>
      </c>
      <c r="K912" s="18">
        <v>37296</v>
      </c>
      <c r="L912" s="28">
        <v>54733</v>
      </c>
      <c r="M912" s="19">
        <v>0.06</v>
      </c>
      <c r="N912" s="9" t="s">
        <v>19</v>
      </c>
      <c r="O912" s="9" t="s">
        <v>39</v>
      </c>
      <c r="P912" s="18" t="s">
        <v>21</v>
      </c>
      <c r="Q912" s="10"/>
    </row>
    <row r="913" spans="3:17" x14ac:dyDescent="0.25">
      <c r="C913" s="8" t="s">
        <v>1831</v>
      </c>
      <c r="D913" s="9" t="s">
        <v>1832</v>
      </c>
      <c r="E913" s="9" t="s">
        <v>62</v>
      </c>
      <c r="F913" s="9" t="s">
        <v>23</v>
      </c>
      <c r="G913" s="9" t="s">
        <v>44</v>
      </c>
      <c r="H913" s="9" t="s">
        <v>28</v>
      </c>
      <c r="I913" s="9" t="s">
        <v>24</v>
      </c>
      <c r="J913" s="9">
        <v>50</v>
      </c>
      <c r="K913" s="18">
        <v>40983</v>
      </c>
      <c r="L913" s="28">
        <v>54714</v>
      </c>
      <c r="M913" s="19">
        <v>0.08</v>
      </c>
      <c r="N913" s="9" t="s">
        <v>19</v>
      </c>
      <c r="O913" s="9" t="s">
        <v>39</v>
      </c>
      <c r="P913" s="18" t="s">
        <v>21</v>
      </c>
      <c r="Q913" s="10"/>
    </row>
    <row r="914" spans="3:17" x14ac:dyDescent="0.25">
      <c r="C914" s="8" t="s">
        <v>1833</v>
      </c>
      <c r="D914" s="9" t="s">
        <v>1834</v>
      </c>
      <c r="E914" s="9" t="s">
        <v>68</v>
      </c>
      <c r="F914" s="9" t="s">
        <v>65</v>
      </c>
      <c r="G914" s="9" t="s">
        <v>32</v>
      </c>
      <c r="H914" s="9" t="s">
        <v>17</v>
      </c>
      <c r="I914" s="9" t="s">
        <v>51</v>
      </c>
      <c r="J914" s="9">
        <v>26</v>
      </c>
      <c r="K914" s="18">
        <v>43489</v>
      </c>
      <c r="L914" s="28">
        <v>54654</v>
      </c>
      <c r="M914" s="19">
        <v>0</v>
      </c>
      <c r="N914" s="9" t="s">
        <v>19</v>
      </c>
      <c r="O914" s="9" t="s">
        <v>39</v>
      </c>
      <c r="P914" s="18" t="s">
        <v>21</v>
      </c>
      <c r="Q914" s="10"/>
    </row>
    <row r="915" spans="3:17" x14ac:dyDescent="0.25">
      <c r="C915" s="8" t="s">
        <v>1835</v>
      </c>
      <c r="D915" s="9" t="s">
        <v>1836</v>
      </c>
      <c r="E915" s="9" t="s">
        <v>64</v>
      </c>
      <c r="F915" s="9" t="s">
        <v>50</v>
      </c>
      <c r="G915" s="9" t="s">
        <v>36</v>
      </c>
      <c r="H915" s="9" t="s">
        <v>17</v>
      </c>
      <c r="I915" s="9" t="s">
        <v>18</v>
      </c>
      <c r="J915" s="9">
        <v>29</v>
      </c>
      <c r="K915" s="18">
        <v>42691</v>
      </c>
      <c r="L915" s="28">
        <v>54635</v>
      </c>
      <c r="M915" s="19">
        <v>0</v>
      </c>
      <c r="N915" s="9" t="s">
        <v>19</v>
      </c>
      <c r="O915" s="9" t="s">
        <v>25</v>
      </c>
      <c r="P915" s="18" t="s">
        <v>21</v>
      </c>
      <c r="Q915" s="10"/>
    </row>
    <row r="916" spans="3:17" x14ac:dyDescent="0.25">
      <c r="C916" s="8" t="s">
        <v>1837</v>
      </c>
      <c r="D916" s="9" t="s">
        <v>1838</v>
      </c>
      <c r="E916" s="9" t="s">
        <v>40</v>
      </c>
      <c r="F916" s="9" t="s">
        <v>50</v>
      </c>
      <c r="G916" s="9" t="s">
        <v>44</v>
      </c>
      <c r="H916" s="9" t="s">
        <v>17</v>
      </c>
      <c r="I916" s="9" t="s">
        <v>51</v>
      </c>
      <c r="J916" s="9">
        <v>27</v>
      </c>
      <c r="K916" s="18">
        <v>43397</v>
      </c>
      <c r="L916" s="28">
        <v>54415</v>
      </c>
      <c r="M916" s="19">
        <v>0.28999999999999998</v>
      </c>
      <c r="N916" s="9" t="s">
        <v>52</v>
      </c>
      <c r="O916" s="9" t="s">
        <v>53</v>
      </c>
      <c r="P916" s="18" t="s">
        <v>21</v>
      </c>
      <c r="Q916" s="10"/>
    </row>
    <row r="917" spans="3:17" x14ac:dyDescent="0.25">
      <c r="C917" s="8" t="s">
        <v>1839</v>
      </c>
      <c r="D917" s="9" t="s">
        <v>1840</v>
      </c>
      <c r="E917" s="9" t="s">
        <v>38</v>
      </c>
      <c r="F917" s="9" t="s">
        <v>27</v>
      </c>
      <c r="G917" s="9" t="s">
        <v>36</v>
      </c>
      <c r="H917" s="9" t="s">
        <v>17</v>
      </c>
      <c r="I917" s="9" t="s">
        <v>24</v>
      </c>
      <c r="J917" s="9">
        <v>33</v>
      </c>
      <c r="K917" s="18">
        <v>43029</v>
      </c>
      <c r="L917" s="28">
        <v>54051</v>
      </c>
      <c r="M917" s="19">
        <v>0</v>
      </c>
      <c r="N917" s="9" t="s">
        <v>19</v>
      </c>
      <c r="O917" s="9" t="s">
        <v>29</v>
      </c>
      <c r="P917" s="18" t="s">
        <v>21</v>
      </c>
      <c r="Q917" s="10"/>
    </row>
    <row r="918" spans="3:17" x14ac:dyDescent="0.25">
      <c r="C918" s="8" t="s">
        <v>1841</v>
      </c>
      <c r="D918" s="9" t="s">
        <v>1842</v>
      </c>
      <c r="E918" s="9" t="s">
        <v>84</v>
      </c>
      <c r="F918" s="9" t="s">
        <v>31</v>
      </c>
      <c r="G918" s="9" t="s">
        <v>16</v>
      </c>
      <c r="H918" s="9" t="s">
        <v>17</v>
      </c>
      <c r="I918" s="9" t="s">
        <v>24</v>
      </c>
      <c r="J918" s="9">
        <v>59</v>
      </c>
      <c r="K918" s="18">
        <v>36990</v>
      </c>
      <c r="L918" s="28">
        <v>53929</v>
      </c>
      <c r="M918" s="19">
        <v>0</v>
      </c>
      <c r="N918" s="9" t="s">
        <v>33</v>
      </c>
      <c r="O918" s="9" t="s">
        <v>74</v>
      </c>
      <c r="P918" s="18" t="s">
        <v>21</v>
      </c>
      <c r="Q918" s="10"/>
    </row>
    <row r="919" spans="3:17" x14ac:dyDescent="0.25">
      <c r="C919" s="8" t="s">
        <v>1843</v>
      </c>
      <c r="D919" s="9" t="s">
        <v>1844</v>
      </c>
      <c r="E919" s="9" t="s">
        <v>40</v>
      </c>
      <c r="F919" s="9" t="s">
        <v>23</v>
      </c>
      <c r="G919" s="9" t="s">
        <v>44</v>
      </c>
      <c r="H919" s="9" t="s">
        <v>17</v>
      </c>
      <c r="I919" s="9" t="s">
        <v>51</v>
      </c>
      <c r="J919" s="9">
        <v>40</v>
      </c>
      <c r="K919" s="18">
        <v>44094</v>
      </c>
      <c r="L919" s="28">
        <v>53809</v>
      </c>
      <c r="M919" s="19">
        <v>0.17</v>
      </c>
      <c r="N919" s="9" t="s">
        <v>52</v>
      </c>
      <c r="O919" s="9" t="s">
        <v>81</v>
      </c>
      <c r="P919" s="18" t="s">
        <v>21</v>
      </c>
      <c r="Q919" s="10"/>
    </row>
    <row r="920" spans="3:17" x14ac:dyDescent="0.25">
      <c r="C920" s="8" t="s">
        <v>1845</v>
      </c>
      <c r="D920" s="9" t="s">
        <v>1846</v>
      </c>
      <c r="E920" s="9" t="s">
        <v>64</v>
      </c>
      <c r="F920" s="9" t="s">
        <v>15</v>
      </c>
      <c r="G920" s="9" t="s">
        <v>16</v>
      </c>
      <c r="H920" s="9" t="s">
        <v>17</v>
      </c>
      <c r="I920" s="9" t="s">
        <v>51</v>
      </c>
      <c r="J920" s="9">
        <v>45</v>
      </c>
      <c r="K920" s="18">
        <v>41127</v>
      </c>
      <c r="L920" s="28">
        <v>53799</v>
      </c>
      <c r="M920" s="19">
        <v>0</v>
      </c>
      <c r="N920" s="9" t="s">
        <v>52</v>
      </c>
      <c r="O920" s="9" t="s">
        <v>53</v>
      </c>
      <c r="P920" s="18" t="s">
        <v>21</v>
      </c>
      <c r="Q920" s="10"/>
    </row>
    <row r="921" spans="3:17" x14ac:dyDescent="0.25">
      <c r="C921" s="8" t="s">
        <v>1847</v>
      </c>
      <c r="D921" s="9" t="s">
        <v>1848</v>
      </c>
      <c r="E921" s="9" t="s">
        <v>49</v>
      </c>
      <c r="F921" s="9" t="s">
        <v>50</v>
      </c>
      <c r="G921" s="9" t="s">
        <v>32</v>
      </c>
      <c r="H921" s="9" t="s">
        <v>28</v>
      </c>
      <c r="I921" s="9" t="s">
        <v>24</v>
      </c>
      <c r="J921" s="9">
        <v>38</v>
      </c>
      <c r="K921" s="18">
        <v>40875</v>
      </c>
      <c r="L921" s="28">
        <v>53301</v>
      </c>
      <c r="M921" s="19">
        <v>0</v>
      </c>
      <c r="N921" s="9" t="s">
        <v>19</v>
      </c>
      <c r="O921" s="9" t="s">
        <v>20</v>
      </c>
      <c r="P921" s="18" t="s">
        <v>21</v>
      </c>
      <c r="Q921" s="10"/>
    </row>
    <row r="922" spans="3:17" x14ac:dyDescent="0.25">
      <c r="C922" s="8" t="s">
        <v>1849</v>
      </c>
      <c r="D922" s="9" t="s">
        <v>1850</v>
      </c>
      <c r="E922" s="9" t="s">
        <v>49</v>
      </c>
      <c r="F922" s="9" t="s">
        <v>50</v>
      </c>
      <c r="G922" s="9" t="s">
        <v>44</v>
      </c>
      <c r="H922" s="9" t="s">
        <v>28</v>
      </c>
      <c r="I922" s="9" t="s">
        <v>18</v>
      </c>
      <c r="J922" s="9">
        <v>32</v>
      </c>
      <c r="K922" s="18">
        <v>43864</v>
      </c>
      <c r="L922" s="28">
        <v>53215</v>
      </c>
      <c r="M922" s="19">
        <v>0</v>
      </c>
      <c r="N922" s="9" t="s">
        <v>19</v>
      </c>
      <c r="O922" s="9" t="s">
        <v>39</v>
      </c>
      <c r="P922" s="18" t="s">
        <v>21</v>
      </c>
      <c r="Q922" s="10"/>
    </row>
    <row r="923" spans="3:17" x14ac:dyDescent="0.25">
      <c r="C923" s="8" t="s">
        <v>1532</v>
      </c>
      <c r="D923" s="9" t="s">
        <v>1851</v>
      </c>
      <c r="E923" s="9" t="s">
        <v>62</v>
      </c>
      <c r="F923" s="9" t="s">
        <v>50</v>
      </c>
      <c r="G923" s="9" t="s">
        <v>44</v>
      </c>
      <c r="H923" s="9" t="s">
        <v>17</v>
      </c>
      <c r="I923" s="9" t="s">
        <v>24</v>
      </c>
      <c r="J923" s="9">
        <v>64</v>
      </c>
      <c r="K923" s="18">
        <v>37762</v>
      </c>
      <c r="L923" s="28">
        <v>52811</v>
      </c>
      <c r="M923" s="19">
        <v>0.05</v>
      </c>
      <c r="N923" s="9" t="s">
        <v>19</v>
      </c>
      <c r="O923" s="9" t="s">
        <v>39</v>
      </c>
      <c r="P923" s="18" t="s">
        <v>21</v>
      </c>
      <c r="Q923" s="10"/>
    </row>
    <row r="924" spans="3:17" x14ac:dyDescent="0.25">
      <c r="C924" s="8" t="s">
        <v>1852</v>
      </c>
      <c r="D924" s="9" t="s">
        <v>1853</v>
      </c>
      <c r="E924" s="9" t="s">
        <v>40</v>
      </c>
      <c r="F924" s="9" t="s">
        <v>15</v>
      </c>
      <c r="G924" s="9" t="s">
        <v>32</v>
      </c>
      <c r="H924" s="9" t="s">
        <v>28</v>
      </c>
      <c r="I924" s="9" t="s">
        <v>51</v>
      </c>
      <c r="J924" s="9">
        <v>31</v>
      </c>
      <c r="K924" s="18">
        <v>42957</v>
      </c>
      <c r="L924" s="28">
        <v>52800</v>
      </c>
      <c r="M924" s="19">
        <v>0.28000000000000003</v>
      </c>
      <c r="N924" s="9" t="s">
        <v>19</v>
      </c>
      <c r="O924" s="9" t="s">
        <v>63</v>
      </c>
      <c r="P924" s="18" t="s">
        <v>21</v>
      </c>
      <c r="Q924" s="10"/>
    </row>
    <row r="925" spans="3:17" x14ac:dyDescent="0.25">
      <c r="C925" s="8" t="s">
        <v>1854</v>
      </c>
      <c r="D925" s="9" t="s">
        <v>1855</v>
      </c>
      <c r="E925" s="9" t="s">
        <v>40</v>
      </c>
      <c r="F925" s="9" t="s">
        <v>43</v>
      </c>
      <c r="G925" s="9" t="s">
        <v>16</v>
      </c>
      <c r="H925" s="9" t="s">
        <v>17</v>
      </c>
      <c r="I925" s="9" t="s">
        <v>51</v>
      </c>
      <c r="J925" s="9">
        <v>43</v>
      </c>
      <c r="K925" s="18">
        <v>41928</v>
      </c>
      <c r="L925" s="28">
        <v>52733</v>
      </c>
      <c r="M925" s="19">
        <v>0.23</v>
      </c>
      <c r="N925" s="9" t="s">
        <v>52</v>
      </c>
      <c r="O925" s="9" t="s">
        <v>81</v>
      </c>
      <c r="P925" s="18" t="s">
        <v>21</v>
      </c>
      <c r="Q925" s="10"/>
    </row>
    <row r="926" spans="3:17" x14ac:dyDescent="0.25">
      <c r="C926" s="8" t="s">
        <v>1856</v>
      </c>
      <c r="D926" s="9" t="s">
        <v>1857</v>
      </c>
      <c r="E926" s="9" t="s">
        <v>26</v>
      </c>
      <c r="F926" s="9" t="s">
        <v>27</v>
      </c>
      <c r="G926" s="9" t="s">
        <v>16</v>
      </c>
      <c r="H926" s="9" t="s">
        <v>17</v>
      </c>
      <c r="I926" s="9" t="s">
        <v>18</v>
      </c>
      <c r="J926" s="9">
        <v>45</v>
      </c>
      <c r="K926" s="18">
        <v>39908</v>
      </c>
      <c r="L926" s="28">
        <v>52697</v>
      </c>
      <c r="M926" s="19">
        <v>0</v>
      </c>
      <c r="N926" s="9" t="s">
        <v>19</v>
      </c>
      <c r="O926" s="9" t="s">
        <v>45</v>
      </c>
      <c r="P926" s="18" t="s">
        <v>21</v>
      </c>
      <c r="Q926" s="10"/>
    </row>
    <row r="927" spans="3:17" x14ac:dyDescent="0.25">
      <c r="C927" s="8" t="s">
        <v>206</v>
      </c>
      <c r="D927" s="9" t="s">
        <v>1858</v>
      </c>
      <c r="E927" s="9" t="s">
        <v>97</v>
      </c>
      <c r="F927" s="9" t="s">
        <v>31</v>
      </c>
      <c r="G927" s="9" t="s">
        <v>44</v>
      </c>
      <c r="H927" s="9" t="s">
        <v>28</v>
      </c>
      <c r="I927" s="9" t="s">
        <v>51</v>
      </c>
      <c r="J927" s="9">
        <v>32</v>
      </c>
      <c r="K927" s="18">
        <v>44478</v>
      </c>
      <c r="L927" s="28">
        <v>52693</v>
      </c>
      <c r="M927" s="19">
        <v>0.13</v>
      </c>
      <c r="N927" s="9" t="s">
        <v>52</v>
      </c>
      <c r="O927" s="9" t="s">
        <v>66</v>
      </c>
      <c r="P927" s="18" t="s">
        <v>21</v>
      </c>
      <c r="Q927" s="10"/>
    </row>
    <row r="928" spans="3:17" x14ac:dyDescent="0.25">
      <c r="C928" s="8" t="s">
        <v>1859</v>
      </c>
      <c r="D928" s="9" t="s">
        <v>1860</v>
      </c>
      <c r="E928" s="9" t="s">
        <v>61</v>
      </c>
      <c r="F928" s="9" t="s">
        <v>50</v>
      </c>
      <c r="G928" s="9" t="s">
        <v>32</v>
      </c>
      <c r="H928" s="9" t="s">
        <v>17</v>
      </c>
      <c r="I928" s="9" t="s">
        <v>51</v>
      </c>
      <c r="J928" s="9">
        <v>27</v>
      </c>
      <c r="K928" s="18">
        <v>43721</v>
      </c>
      <c r="L928" s="28">
        <v>52621</v>
      </c>
      <c r="M928" s="19">
        <v>0.13</v>
      </c>
      <c r="N928" s="9" t="s">
        <v>52</v>
      </c>
      <c r="O928" s="9" t="s">
        <v>66</v>
      </c>
      <c r="P928" s="18" t="s">
        <v>21</v>
      </c>
      <c r="Q928" s="10"/>
    </row>
    <row r="929" spans="3:17" x14ac:dyDescent="0.25">
      <c r="C929" s="8" t="s">
        <v>194</v>
      </c>
      <c r="D929" s="9" t="s">
        <v>1861</v>
      </c>
      <c r="E929" s="9" t="s">
        <v>61</v>
      </c>
      <c r="F929" s="9" t="s">
        <v>23</v>
      </c>
      <c r="G929" s="9" t="s">
        <v>44</v>
      </c>
      <c r="H929" s="9" t="s">
        <v>17</v>
      </c>
      <c r="I929" s="9" t="s">
        <v>47</v>
      </c>
      <c r="J929" s="9">
        <v>25</v>
      </c>
      <c r="K929" s="18">
        <v>44272</v>
      </c>
      <c r="L929" s="28">
        <v>52310</v>
      </c>
      <c r="M929" s="19">
        <v>0.1</v>
      </c>
      <c r="N929" s="9" t="s">
        <v>19</v>
      </c>
      <c r="O929" s="9" t="s">
        <v>25</v>
      </c>
      <c r="P929" s="18" t="s">
        <v>21</v>
      </c>
      <c r="Q929" s="10"/>
    </row>
    <row r="930" spans="3:17" x14ac:dyDescent="0.25">
      <c r="C930" s="8" t="s">
        <v>1862</v>
      </c>
      <c r="D930" s="9" t="s">
        <v>1863</v>
      </c>
      <c r="E930" s="9" t="s">
        <v>42</v>
      </c>
      <c r="F930" s="9" t="s">
        <v>50</v>
      </c>
      <c r="G930" s="9" t="s">
        <v>44</v>
      </c>
      <c r="H930" s="9" t="s">
        <v>28</v>
      </c>
      <c r="I930" s="9" t="s">
        <v>18</v>
      </c>
      <c r="J930" s="9">
        <v>31</v>
      </c>
      <c r="K930" s="18">
        <v>43325</v>
      </c>
      <c r="L930" s="28">
        <v>52200</v>
      </c>
      <c r="M930" s="19">
        <v>0</v>
      </c>
      <c r="N930" s="9" t="s">
        <v>19</v>
      </c>
      <c r="O930" s="9" t="s">
        <v>45</v>
      </c>
      <c r="P930" s="18" t="s">
        <v>21</v>
      </c>
      <c r="Q930" s="10"/>
    </row>
    <row r="931" spans="3:17" x14ac:dyDescent="0.25">
      <c r="C931" s="8" t="s">
        <v>1864</v>
      </c>
      <c r="D931" s="9" t="s">
        <v>1865</v>
      </c>
      <c r="E931" s="9" t="s">
        <v>61</v>
      </c>
      <c r="F931" s="9" t="s">
        <v>43</v>
      </c>
      <c r="G931" s="9" t="s">
        <v>32</v>
      </c>
      <c r="H931" s="9" t="s">
        <v>17</v>
      </c>
      <c r="I931" s="9" t="s">
        <v>24</v>
      </c>
      <c r="J931" s="9">
        <v>65</v>
      </c>
      <c r="K931" s="18">
        <v>36823</v>
      </c>
      <c r="L931" s="28">
        <v>52069</v>
      </c>
      <c r="M931" s="19">
        <v>0.13</v>
      </c>
      <c r="N931" s="9" t="s">
        <v>33</v>
      </c>
      <c r="O931" s="9" t="s">
        <v>34</v>
      </c>
      <c r="P931" s="18" t="s">
        <v>21</v>
      </c>
      <c r="Q931" s="10"/>
    </row>
    <row r="932" spans="3:17" x14ac:dyDescent="0.25">
      <c r="C932" s="8" t="s">
        <v>1866</v>
      </c>
      <c r="D932" s="9" t="s">
        <v>1867</v>
      </c>
      <c r="E932" s="9" t="s">
        <v>62</v>
      </c>
      <c r="F932" s="9" t="s">
        <v>50</v>
      </c>
      <c r="G932" s="9" t="s">
        <v>32</v>
      </c>
      <c r="H932" s="9" t="s">
        <v>28</v>
      </c>
      <c r="I932" s="9" t="s">
        <v>51</v>
      </c>
      <c r="J932" s="9">
        <v>50</v>
      </c>
      <c r="K932" s="18">
        <v>41024</v>
      </c>
      <c r="L932" s="28">
        <v>51983</v>
      </c>
      <c r="M932" s="19">
        <v>0.09</v>
      </c>
      <c r="N932" s="9" t="s">
        <v>52</v>
      </c>
      <c r="O932" s="9" t="s">
        <v>53</v>
      </c>
      <c r="P932" s="18" t="s">
        <v>21</v>
      </c>
      <c r="Q932" s="10"/>
    </row>
    <row r="933" spans="3:17" x14ac:dyDescent="0.25">
      <c r="C933" s="8" t="s">
        <v>384</v>
      </c>
      <c r="D933" s="9" t="s">
        <v>1868</v>
      </c>
      <c r="E933" s="9" t="s">
        <v>61</v>
      </c>
      <c r="F933" s="9" t="s">
        <v>27</v>
      </c>
      <c r="G933" s="9" t="s">
        <v>36</v>
      </c>
      <c r="H933" s="9" t="s">
        <v>28</v>
      </c>
      <c r="I933" s="9" t="s">
        <v>24</v>
      </c>
      <c r="J933" s="9">
        <v>46</v>
      </c>
      <c r="K933" s="18">
        <v>43085</v>
      </c>
      <c r="L933" s="28">
        <v>51877</v>
      </c>
      <c r="M933" s="19">
        <v>0.12</v>
      </c>
      <c r="N933" s="9" t="s">
        <v>19</v>
      </c>
      <c r="O933" s="9" t="s">
        <v>25</v>
      </c>
      <c r="P933" s="18" t="s">
        <v>21</v>
      </c>
      <c r="Q933" s="10"/>
    </row>
    <row r="934" spans="3:17" x14ac:dyDescent="0.25">
      <c r="C934" s="8" t="s">
        <v>1869</v>
      </c>
      <c r="D934" s="9" t="s">
        <v>1870</v>
      </c>
      <c r="E934" s="9" t="s">
        <v>61</v>
      </c>
      <c r="F934" s="9" t="s">
        <v>50</v>
      </c>
      <c r="G934" s="9" t="s">
        <v>44</v>
      </c>
      <c r="H934" s="9" t="s">
        <v>28</v>
      </c>
      <c r="I934" s="9" t="s">
        <v>51</v>
      </c>
      <c r="J934" s="9">
        <v>54</v>
      </c>
      <c r="K934" s="18">
        <v>40836</v>
      </c>
      <c r="L934" s="28">
        <v>51630</v>
      </c>
      <c r="M934" s="19">
        <v>0.12</v>
      </c>
      <c r="N934" s="9" t="s">
        <v>19</v>
      </c>
      <c r="O934" s="9" t="s">
        <v>25</v>
      </c>
      <c r="P934" s="18" t="s">
        <v>21</v>
      </c>
      <c r="Q934" s="10"/>
    </row>
    <row r="935" spans="3:17" x14ac:dyDescent="0.25">
      <c r="C935" s="8" t="s">
        <v>1871</v>
      </c>
      <c r="D935" s="9" t="s">
        <v>1872</v>
      </c>
      <c r="E935" s="9" t="s">
        <v>62</v>
      </c>
      <c r="F935" s="9" t="s">
        <v>50</v>
      </c>
      <c r="G935" s="9" t="s">
        <v>16</v>
      </c>
      <c r="H935" s="9" t="s">
        <v>17</v>
      </c>
      <c r="I935" s="9" t="s">
        <v>24</v>
      </c>
      <c r="J935" s="9">
        <v>50</v>
      </c>
      <c r="K935" s="18">
        <v>36653</v>
      </c>
      <c r="L935" s="28">
        <v>51513</v>
      </c>
      <c r="M935" s="19">
        <v>7.0000000000000007E-2</v>
      </c>
      <c r="N935" s="9" t="s">
        <v>19</v>
      </c>
      <c r="O935" s="9" t="s">
        <v>20</v>
      </c>
      <c r="P935" s="18" t="s">
        <v>21</v>
      </c>
      <c r="Q935" s="10"/>
    </row>
    <row r="936" spans="3:17" x14ac:dyDescent="0.25">
      <c r="C936" s="8" t="s">
        <v>1873</v>
      </c>
      <c r="D936" s="9" t="s">
        <v>1874</v>
      </c>
      <c r="E936" s="9" t="s">
        <v>14</v>
      </c>
      <c r="F936" s="9" t="s">
        <v>15</v>
      </c>
      <c r="G936" s="9" t="s">
        <v>32</v>
      </c>
      <c r="H936" s="9" t="s">
        <v>28</v>
      </c>
      <c r="I936" s="9" t="s">
        <v>18</v>
      </c>
      <c r="J936" s="9">
        <v>36</v>
      </c>
      <c r="K936" s="18">
        <v>39830</v>
      </c>
      <c r="L936" s="28">
        <v>51404</v>
      </c>
      <c r="M936" s="19">
        <v>0.31</v>
      </c>
      <c r="N936" s="9" t="s">
        <v>19</v>
      </c>
      <c r="O936" s="9" t="s">
        <v>63</v>
      </c>
      <c r="P936" s="18" t="s">
        <v>21</v>
      </c>
      <c r="Q936" s="10"/>
    </row>
    <row r="937" spans="3:17" x14ac:dyDescent="0.25">
      <c r="C937" s="8" t="s">
        <v>1875</v>
      </c>
      <c r="D937" s="9" t="s">
        <v>1876</v>
      </c>
      <c r="E937" s="9" t="s">
        <v>40</v>
      </c>
      <c r="F937" s="9" t="s">
        <v>15</v>
      </c>
      <c r="G937" s="9" t="s">
        <v>32</v>
      </c>
      <c r="H937" s="9" t="s">
        <v>17</v>
      </c>
      <c r="I937" s="9" t="s">
        <v>18</v>
      </c>
      <c r="J937" s="9">
        <v>64</v>
      </c>
      <c r="K937" s="18">
        <v>41264</v>
      </c>
      <c r="L937" s="28">
        <v>51234</v>
      </c>
      <c r="M937" s="19">
        <v>0.24</v>
      </c>
      <c r="N937" s="9" t="s">
        <v>19</v>
      </c>
      <c r="O937" s="9" t="s">
        <v>25</v>
      </c>
      <c r="P937" s="18" t="s">
        <v>21</v>
      </c>
      <c r="Q937" s="10"/>
    </row>
    <row r="938" spans="3:17" x14ac:dyDescent="0.25">
      <c r="C938" s="8" t="s">
        <v>1877</v>
      </c>
      <c r="D938" s="9" t="s">
        <v>1878</v>
      </c>
      <c r="E938" s="9" t="s">
        <v>62</v>
      </c>
      <c r="F938" s="9" t="s">
        <v>65</v>
      </c>
      <c r="G938" s="9" t="s">
        <v>36</v>
      </c>
      <c r="H938" s="9" t="s">
        <v>17</v>
      </c>
      <c r="I938" s="9" t="s">
        <v>18</v>
      </c>
      <c r="J938" s="9">
        <v>34</v>
      </c>
      <c r="K938" s="18">
        <v>41915</v>
      </c>
      <c r="L938" s="28">
        <v>50994</v>
      </c>
      <c r="M938" s="19">
        <v>0.09</v>
      </c>
      <c r="N938" s="9" t="s">
        <v>19</v>
      </c>
      <c r="O938" s="9" t="s">
        <v>29</v>
      </c>
      <c r="P938" s="18" t="s">
        <v>21</v>
      </c>
      <c r="Q938" s="10"/>
    </row>
    <row r="939" spans="3:17" x14ac:dyDescent="0.25">
      <c r="C939" s="8" t="s">
        <v>1879</v>
      </c>
      <c r="D939" s="9" t="s">
        <v>1880</v>
      </c>
      <c r="E939" s="9" t="s">
        <v>14</v>
      </c>
      <c r="F939" s="9" t="s">
        <v>65</v>
      </c>
      <c r="G939" s="9" t="s">
        <v>44</v>
      </c>
      <c r="H939" s="9" t="s">
        <v>17</v>
      </c>
      <c r="I939" s="9" t="s">
        <v>18</v>
      </c>
      <c r="J939" s="9">
        <v>41</v>
      </c>
      <c r="K939" s="18">
        <v>41130</v>
      </c>
      <c r="L939" s="28">
        <v>50883</v>
      </c>
      <c r="M939" s="19">
        <v>0.37</v>
      </c>
      <c r="N939" s="9" t="s">
        <v>19</v>
      </c>
      <c r="O939" s="9" t="s">
        <v>25</v>
      </c>
      <c r="P939" s="18" t="s">
        <v>21</v>
      </c>
      <c r="Q939" s="10"/>
    </row>
    <row r="940" spans="3:17" x14ac:dyDescent="0.25">
      <c r="C940" s="8" t="s">
        <v>1881</v>
      </c>
      <c r="D940" s="9" t="s">
        <v>1882</v>
      </c>
      <c r="E940" s="9" t="s">
        <v>86</v>
      </c>
      <c r="F940" s="9" t="s">
        <v>31</v>
      </c>
      <c r="G940" s="9" t="s">
        <v>44</v>
      </c>
      <c r="H940" s="9" t="s">
        <v>28</v>
      </c>
      <c r="I940" s="9" t="s">
        <v>24</v>
      </c>
      <c r="J940" s="9">
        <v>25</v>
      </c>
      <c r="K940" s="18">
        <v>44385</v>
      </c>
      <c r="L940" s="28">
        <v>50857</v>
      </c>
      <c r="M940" s="19">
        <v>0</v>
      </c>
      <c r="N940" s="9" t="s">
        <v>19</v>
      </c>
      <c r="O940" s="9" t="s">
        <v>29</v>
      </c>
      <c r="P940" s="18" t="s">
        <v>21</v>
      </c>
      <c r="Q940" s="10"/>
    </row>
    <row r="941" spans="3:17" x14ac:dyDescent="0.25">
      <c r="C941" s="8" t="s">
        <v>1883</v>
      </c>
      <c r="D941" s="9" t="s">
        <v>1884</v>
      </c>
      <c r="E941" s="9" t="s">
        <v>62</v>
      </c>
      <c r="F941" s="9" t="s">
        <v>27</v>
      </c>
      <c r="G941" s="9" t="s">
        <v>36</v>
      </c>
      <c r="H941" s="9" t="s">
        <v>28</v>
      </c>
      <c r="I941" s="9" t="s">
        <v>24</v>
      </c>
      <c r="J941" s="9">
        <v>45</v>
      </c>
      <c r="K941" s="18">
        <v>42026</v>
      </c>
      <c r="L941" s="28">
        <v>50825</v>
      </c>
      <c r="M941" s="19">
        <v>0.1</v>
      </c>
      <c r="N941" s="9" t="s">
        <v>19</v>
      </c>
      <c r="O941" s="9" t="s">
        <v>39</v>
      </c>
      <c r="P941" s="18" t="s">
        <v>21</v>
      </c>
      <c r="Q941" s="10"/>
    </row>
    <row r="942" spans="3:17" x14ac:dyDescent="0.25">
      <c r="C942" s="8" t="s">
        <v>560</v>
      </c>
      <c r="D942" s="9" t="s">
        <v>1885</v>
      </c>
      <c r="E942" s="9" t="s">
        <v>40</v>
      </c>
      <c r="F942" s="9" t="s">
        <v>23</v>
      </c>
      <c r="G942" s="9" t="s">
        <v>44</v>
      </c>
      <c r="H942" s="9" t="s">
        <v>17</v>
      </c>
      <c r="I942" s="9" t="s">
        <v>51</v>
      </c>
      <c r="J942" s="9">
        <v>52</v>
      </c>
      <c r="K942" s="18">
        <v>34209</v>
      </c>
      <c r="L942" s="28">
        <v>50809</v>
      </c>
      <c r="M942" s="19">
        <v>0.25</v>
      </c>
      <c r="N942" s="9" t="s">
        <v>52</v>
      </c>
      <c r="O942" s="9" t="s">
        <v>53</v>
      </c>
      <c r="P942" s="18" t="s">
        <v>21</v>
      </c>
      <c r="Q942" s="10"/>
    </row>
    <row r="943" spans="3:17" x14ac:dyDescent="0.25">
      <c r="C943" s="8" t="s">
        <v>1886</v>
      </c>
      <c r="D943" s="9" t="s">
        <v>1887</v>
      </c>
      <c r="E943" s="9" t="s">
        <v>38</v>
      </c>
      <c r="F943" s="9" t="s">
        <v>27</v>
      </c>
      <c r="G943" s="9" t="s">
        <v>36</v>
      </c>
      <c r="H943" s="9" t="s">
        <v>17</v>
      </c>
      <c r="I943" s="9" t="s">
        <v>47</v>
      </c>
      <c r="J943" s="9">
        <v>37</v>
      </c>
      <c r="K943" s="18">
        <v>42487</v>
      </c>
      <c r="L943" s="28">
        <v>50784</v>
      </c>
      <c r="M943" s="19">
        <v>0</v>
      </c>
      <c r="N943" s="9" t="s">
        <v>19</v>
      </c>
      <c r="O943" s="9" t="s">
        <v>20</v>
      </c>
      <c r="P943" s="18" t="s">
        <v>21</v>
      </c>
      <c r="Q943" s="10"/>
    </row>
    <row r="944" spans="3:17" x14ac:dyDescent="0.25">
      <c r="C944" s="8" t="s">
        <v>1888</v>
      </c>
      <c r="D944" s="9" t="s">
        <v>1889</v>
      </c>
      <c r="E944" s="9" t="s">
        <v>14</v>
      </c>
      <c r="F944" s="9" t="s">
        <v>23</v>
      </c>
      <c r="G944" s="9" t="s">
        <v>32</v>
      </c>
      <c r="H944" s="9" t="s">
        <v>28</v>
      </c>
      <c r="I944" s="9" t="s">
        <v>51</v>
      </c>
      <c r="J944" s="9">
        <v>44</v>
      </c>
      <c r="K944" s="18">
        <v>39335</v>
      </c>
      <c r="L944" s="28">
        <v>50733</v>
      </c>
      <c r="M944" s="19">
        <v>0.33</v>
      </c>
      <c r="N944" s="9" t="s">
        <v>52</v>
      </c>
      <c r="O944" s="9" t="s">
        <v>53</v>
      </c>
      <c r="P944" s="18" t="s">
        <v>21</v>
      </c>
      <c r="Q944" s="10"/>
    </row>
    <row r="945" spans="3:17" x14ac:dyDescent="0.25">
      <c r="C945" s="8" t="s">
        <v>1890</v>
      </c>
      <c r="D945" s="9" t="s">
        <v>1891</v>
      </c>
      <c r="E945" s="9" t="s">
        <v>61</v>
      </c>
      <c r="F945" s="9" t="s">
        <v>23</v>
      </c>
      <c r="G945" s="9" t="s">
        <v>16</v>
      </c>
      <c r="H945" s="9" t="s">
        <v>28</v>
      </c>
      <c r="I945" s="9" t="s">
        <v>47</v>
      </c>
      <c r="J945" s="9">
        <v>42</v>
      </c>
      <c r="K945" s="18">
        <v>37914</v>
      </c>
      <c r="L945" s="28">
        <v>50685</v>
      </c>
      <c r="M945" s="19">
        <v>0.14000000000000001</v>
      </c>
      <c r="N945" s="9" t="s">
        <v>19</v>
      </c>
      <c r="O945" s="9" t="s">
        <v>39</v>
      </c>
      <c r="P945" s="18" t="s">
        <v>21</v>
      </c>
      <c r="Q945" s="10"/>
    </row>
    <row r="946" spans="3:17" x14ac:dyDescent="0.25">
      <c r="C946" s="8" t="s">
        <v>1892</v>
      </c>
      <c r="D946" s="9" t="s">
        <v>1443</v>
      </c>
      <c r="E946" s="9" t="s">
        <v>68</v>
      </c>
      <c r="F946" s="9" t="s">
        <v>65</v>
      </c>
      <c r="G946" s="9" t="s">
        <v>44</v>
      </c>
      <c r="H946" s="9" t="s">
        <v>28</v>
      </c>
      <c r="I946" s="9" t="s">
        <v>18</v>
      </c>
      <c r="J946" s="9">
        <v>49</v>
      </c>
      <c r="K946" s="18">
        <v>40894</v>
      </c>
      <c r="L946" s="28">
        <v>50548</v>
      </c>
      <c r="M946" s="19">
        <v>0</v>
      </c>
      <c r="N946" s="9" t="s">
        <v>19</v>
      </c>
      <c r="O946" s="9" t="s">
        <v>63</v>
      </c>
      <c r="P946" s="18" t="s">
        <v>21</v>
      </c>
      <c r="Q946" s="10"/>
    </row>
    <row r="947" spans="3:17" x14ac:dyDescent="0.25">
      <c r="C947" s="8" t="s">
        <v>213</v>
      </c>
      <c r="D947" s="9" t="s">
        <v>1893</v>
      </c>
      <c r="E947" s="9" t="s">
        <v>91</v>
      </c>
      <c r="F947" s="9" t="s">
        <v>27</v>
      </c>
      <c r="G947" s="9" t="s">
        <v>44</v>
      </c>
      <c r="H947" s="9" t="s">
        <v>28</v>
      </c>
      <c r="I947" s="9" t="s">
        <v>24</v>
      </c>
      <c r="J947" s="9">
        <v>34</v>
      </c>
      <c r="K947" s="18">
        <v>43728</v>
      </c>
      <c r="L947" s="28">
        <v>50475</v>
      </c>
      <c r="M947" s="19">
        <v>0</v>
      </c>
      <c r="N947" s="9" t="s">
        <v>33</v>
      </c>
      <c r="O947" s="9" t="s">
        <v>60</v>
      </c>
      <c r="P947" s="18" t="s">
        <v>21</v>
      </c>
      <c r="Q947" s="10"/>
    </row>
    <row r="948" spans="3:17" x14ac:dyDescent="0.25">
      <c r="C948" s="8" t="s">
        <v>1894</v>
      </c>
      <c r="D948" s="9" t="s">
        <v>1895</v>
      </c>
      <c r="E948" s="9" t="s">
        <v>64</v>
      </c>
      <c r="F948" s="9" t="s">
        <v>50</v>
      </c>
      <c r="G948" s="9" t="s">
        <v>36</v>
      </c>
      <c r="H948" s="9" t="s">
        <v>28</v>
      </c>
      <c r="I948" s="9" t="s">
        <v>51</v>
      </c>
      <c r="J948" s="9">
        <v>39</v>
      </c>
      <c r="K948" s="18">
        <v>39229</v>
      </c>
      <c r="L948" s="28">
        <v>50341</v>
      </c>
      <c r="M948" s="19">
        <v>0</v>
      </c>
      <c r="N948" s="9" t="s">
        <v>19</v>
      </c>
      <c r="O948" s="9" t="s">
        <v>63</v>
      </c>
      <c r="P948" s="18" t="s">
        <v>21</v>
      </c>
      <c r="Q948" s="10"/>
    </row>
    <row r="949" spans="3:17" x14ac:dyDescent="0.25">
      <c r="C949" s="8" t="s">
        <v>1448</v>
      </c>
      <c r="D949" s="9" t="s">
        <v>1896</v>
      </c>
      <c r="E949" s="9" t="s">
        <v>14</v>
      </c>
      <c r="F949" s="9" t="s">
        <v>23</v>
      </c>
      <c r="G949" s="9" t="s">
        <v>44</v>
      </c>
      <c r="H949" s="9" t="s">
        <v>28</v>
      </c>
      <c r="I949" s="9" t="s">
        <v>24</v>
      </c>
      <c r="J949" s="9">
        <v>31</v>
      </c>
      <c r="K949" s="18">
        <v>42018</v>
      </c>
      <c r="L949" s="28">
        <v>50111</v>
      </c>
      <c r="M949" s="19">
        <v>0.34</v>
      </c>
      <c r="N949" s="9" t="s">
        <v>19</v>
      </c>
      <c r="O949" s="9" t="s">
        <v>39</v>
      </c>
      <c r="P949" s="18" t="s">
        <v>21</v>
      </c>
      <c r="Q949" s="10"/>
    </row>
    <row r="950" spans="3:17" x14ac:dyDescent="0.25">
      <c r="C950" s="8" t="s">
        <v>407</v>
      </c>
      <c r="D950" s="9" t="s">
        <v>1897</v>
      </c>
      <c r="E950" s="9" t="s">
        <v>61</v>
      </c>
      <c r="F950" s="9" t="s">
        <v>23</v>
      </c>
      <c r="G950" s="9" t="s">
        <v>44</v>
      </c>
      <c r="H950" s="9" t="s">
        <v>17</v>
      </c>
      <c r="I950" s="9" t="s">
        <v>24</v>
      </c>
      <c r="J950" s="9">
        <v>36</v>
      </c>
      <c r="K950" s="18">
        <v>40248</v>
      </c>
      <c r="L950" s="28">
        <v>50069</v>
      </c>
      <c r="M950" s="19">
        <v>0.13</v>
      </c>
      <c r="N950" s="9" t="s">
        <v>33</v>
      </c>
      <c r="O950" s="9" t="s">
        <v>60</v>
      </c>
      <c r="P950" s="18" t="s">
        <v>21</v>
      </c>
      <c r="Q950" s="10"/>
    </row>
    <row r="951" spans="3:17" x14ac:dyDescent="0.25">
      <c r="C951" s="8" t="s">
        <v>325</v>
      </c>
      <c r="D951" s="9" t="s">
        <v>1898</v>
      </c>
      <c r="E951" s="9" t="s">
        <v>62</v>
      </c>
      <c r="F951" s="9" t="s">
        <v>15</v>
      </c>
      <c r="G951" s="9" t="s">
        <v>32</v>
      </c>
      <c r="H951" s="9" t="s">
        <v>17</v>
      </c>
      <c r="I951" s="9" t="s">
        <v>24</v>
      </c>
      <c r="J951" s="9">
        <v>61</v>
      </c>
      <c r="K951" s="18">
        <v>40092</v>
      </c>
      <c r="L951" s="28">
        <v>49998</v>
      </c>
      <c r="M951" s="19">
        <v>7.0000000000000007E-2</v>
      </c>
      <c r="N951" s="9" t="s">
        <v>33</v>
      </c>
      <c r="O951" s="9" t="s">
        <v>60</v>
      </c>
      <c r="P951" s="18" t="s">
        <v>21</v>
      </c>
      <c r="Q951" s="10"/>
    </row>
    <row r="952" spans="3:17" x14ac:dyDescent="0.25">
      <c r="C952" s="8" t="s">
        <v>1899</v>
      </c>
      <c r="D952" s="9" t="s">
        <v>1900</v>
      </c>
      <c r="E952" s="9" t="s">
        <v>68</v>
      </c>
      <c r="F952" s="9" t="s">
        <v>65</v>
      </c>
      <c r="G952" s="9" t="s">
        <v>36</v>
      </c>
      <c r="H952" s="9" t="s">
        <v>28</v>
      </c>
      <c r="I952" s="9" t="s">
        <v>24</v>
      </c>
      <c r="J952" s="9">
        <v>29</v>
      </c>
      <c r="K952" s="18">
        <v>42602</v>
      </c>
      <c r="L952" s="28">
        <v>49738</v>
      </c>
      <c r="M952" s="19">
        <v>0</v>
      </c>
      <c r="N952" s="9" t="s">
        <v>19</v>
      </c>
      <c r="O952" s="9" t="s">
        <v>29</v>
      </c>
      <c r="P952" s="18" t="s">
        <v>21</v>
      </c>
      <c r="Q952" s="10"/>
    </row>
    <row r="953" spans="3:17" x14ac:dyDescent="0.25">
      <c r="C953" s="8" t="s">
        <v>1901</v>
      </c>
      <c r="D953" s="9" t="s">
        <v>1902</v>
      </c>
      <c r="E953" s="9" t="s">
        <v>61</v>
      </c>
      <c r="F953" s="9" t="s">
        <v>27</v>
      </c>
      <c r="G953" s="9" t="s">
        <v>44</v>
      </c>
      <c r="H953" s="9" t="s">
        <v>28</v>
      </c>
      <c r="I953" s="9" t="s">
        <v>51</v>
      </c>
      <c r="J953" s="9">
        <v>33</v>
      </c>
      <c r="K953" s="18">
        <v>41267</v>
      </c>
      <c r="L953" s="28">
        <v>49404</v>
      </c>
      <c r="M953" s="19">
        <v>0.1</v>
      </c>
      <c r="N953" s="9" t="s">
        <v>52</v>
      </c>
      <c r="O953" s="9" t="s">
        <v>66</v>
      </c>
      <c r="P953" s="18" t="s">
        <v>21</v>
      </c>
      <c r="Q953" s="10"/>
    </row>
    <row r="954" spans="3:17" x14ac:dyDescent="0.25">
      <c r="C954" s="8" t="s">
        <v>399</v>
      </c>
      <c r="D954" s="9" t="s">
        <v>1903</v>
      </c>
      <c r="E954" s="9" t="s">
        <v>62</v>
      </c>
      <c r="F954" s="9" t="s">
        <v>15</v>
      </c>
      <c r="G954" s="9" t="s">
        <v>36</v>
      </c>
      <c r="H954" s="9" t="s">
        <v>28</v>
      </c>
      <c r="I954" s="9" t="s">
        <v>18</v>
      </c>
      <c r="J954" s="9">
        <v>32</v>
      </c>
      <c r="K954" s="18">
        <v>43936</v>
      </c>
      <c r="L954" s="28">
        <v>49219</v>
      </c>
      <c r="M954" s="19">
        <v>0.09</v>
      </c>
      <c r="N954" s="9" t="s">
        <v>19</v>
      </c>
      <c r="O954" s="9" t="s">
        <v>45</v>
      </c>
      <c r="P954" s="18" t="s">
        <v>21</v>
      </c>
      <c r="Q954" s="10"/>
    </row>
    <row r="955" spans="3:17" x14ac:dyDescent="0.25">
      <c r="C955" s="8" t="s">
        <v>282</v>
      </c>
      <c r="D955" s="9" t="s">
        <v>1904</v>
      </c>
      <c r="E955" s="9" t="s">
        <v>94</v>
      </c>
      <c r="F955" s="9" t="s">
        <v>50</v>
      </c>
      <c r="G955" s="9" t="s">
        <v>16</v>
      </c>
      <c r="H955" s="9" t="s">
        <v>17</v>
      </c>
      <c r="I955" s="9" t="s">
        <v>24</v>
      </c>
      <c r="J955" s="9">
        <v>33</v>
      </c>
      <c r="K955" s="18">
        <v>44218</v>
      </c>
      <c r="L955" s="28">
        <v>49186</v>
      </c>
      <c r="M955" s="19">
        <v>0</v>
      </c>
      <c r="N955" s="9" t="s">
        <v>19</v>
      </c>
      <c r="O955" s="9" t="s">
        <v>20</v>
      </c>
      <c r="P955" s="18" t="s">
        <v>21</v>
      </c>
      <c r="Q955" s="10"/>
    </row>
    <row r="956" spans="3:17" x14ac:dyDescent="0.25">
      <c r="C956" s="8" t="s">
        <v>204</v>
      </c>
      <c r="D956" s="9" t="s">
        <v>1905</v>
      </c>
      <c r="E956" s="9" t="s">
        <v>56</v>
      </c>
      <c r="F956" s="9" t="s">
        <v>27</v>
      </c>
      <c r="G956" s="9" t="s">
        <v>44</v>
      </c>
      <c r="H956" s="9" t="s">
        <v>17</v>
      </c>
      <c r="I956" s="9" t="s">
        <v>24</v>
      </c>
      <c r="J956" s="9">
        <v>36</v>
      </c>
      <c r="K956" s="18">
        <v>41972</v>
      </c>
      <c r="L956" s="28">
        <v>49011</v>
      </c>
      <c r="M956" s="19">
        <v>0.08</v>
      </c>
      <c r="N956" s="9" t="s">
        <v>33</v>
      </c>
      <c r="O956" s="9" t="s">
        <v>80</v>
      </c>
      <c r="P956" s="18" t="s">
        <v>21</v>
      </c>
      <c r="Q956" s="10"/>
    </row>
    <row r="957" spans="3:17" x14ac:dyDescent="0.25">
      <c r="C957" s="8" t="s">
        <v>1906</v>
      </c>
      <c r="D957" s="9" t="s">
        <v>1907</v>
      </c>
      <c r="E957" s="9" t="s">
        <v>64</v>
      </c>
      <c r="F957" s="9" t="s">
        <v>15</v>
      </c>
      <c r="G957" s="9" t="s">
        <v>36</v>
      </c>
      <c r="H957" s="9" t="s">
        <v>28</v>
      </c>
      <c r="I957" s="9" t="s">
        <v>51</v>
      </c>
      <c r="J957" s="9">
        <v>39</v>
      </c>
      <c r="K957" s="18">
        <v>39708</v>
      </c>
      <c r="L957" s="28">
        <v>48906</v>
      </c>
      <c r="M957" s="19">
        <v>0</v>
      </c>
      <c r="N957" s="9" t="s">
        <v>19</v>
      </c>
      <c r="O957" s="9" t="s">
        <v>63</v>
      </c>
      <c r="P957" s="18" t="s">
        <v>21</v>
      </c>
      <c r="Q957" s="10"/>
    </row>
    <row r="958" spans="3:17" x14ac:dyDescent="0.25">
      <c r="C958" s="8" t="s">
        <v>1908</v>
      </c>
      <c r="D958" s="9" t="s">
        <v>1909</v>
      </c>
      <c r="E958" s="9" t="s">
        <v>40</v>
      </c>
      <c r="F958" s="9" t="s">
        <v>23</v>
      </c>
      <c r="G958" s="9" t="s">
        <v>32</v>
      </c>
      <c r="H958" s="9" t="s">
        <v>17</v>
      </c>
      <c r="I958" s="9" t="s">
        <v>51</v>
      </c>
      <c r="J958" s="9">
        <v>53</v>
      </c>
      <c r="K958" s="18">
        <v>38919</v>
      </c>
      <c r="L958" s="28">
        <v>48762</v>
      </c>
      <c r="M958" s="19">
        <v>0.21</v>
      </c>
      <c r="N958" s="9" t="s">
        <v>52</v>
      </c>
      <c r="O958" s="9" t="s">
        <v>53</v>
      </c>
      <c r="P958" s="18" t="s">
        <v>21</v>
      </c>
      <c r="Q958" s="10"/>
    </row>
    <row r="959" spans="3:17" x14ac:dyDescent="0.25">
      <c r="C959" s="8" t="s">
        <v>1910</v>
      </c>
      <c r="D959" s="9" t="s">
        <v>1911</v>
      </c>
      <c r="E959" s="9" t="s">
        <v>61</v>
      </c>
      <c r="F959" s="9" t="s">
        <v>27</v>
      </c>
      <c r="G959" s="9" t="s">
        <v>36</v>
      </c>
      <c r="H959" s="9" t="s">
        <v>17</v>
      </c>
      <c r="I959" s="9" t="s">
        <v>24</v>
      </c>
      <c r="J959" s="9">
        <v>53</v>
      </c>
      <c r="K959" s="18">
        <v>35532</v>
      </c>
      <c r="L959" s="28">
        <v>48687</v>
      </c>
      <c r="M959" s="19">
        <v>0.1</v>
      </c>
      <c r="N959" s="9" t="s">
        <v>19</v>
      </c>
      <c r="O959" s="9" t="s">
        <v>63</v>
      </c>
      <c r="P959" s="18" t="s">
        <v>21</v>
      </c>
      <c r="Q959" s="10"/>
    </row>
    <row r="960" spans="3:17" x14ac:dyDescent="0.25">
      <c r="C960" s="8" t="s">
        <v>1134</v>
      </c>
      <c r="D960" s="9" t="s">
        <v>1912</v>
      </c>
      <c r="E960" s="9" t="s">
        <v>40</v>
      </c>
      <c r="F960" s="9" t="s">
        <v>23</v>
      </c>
      <c r="G960" s="9" t="s">
        <v>36</v>
      </c>
      <c r="H960" s="9" t="s">
        <v>17</v>
      </c>
      <c r="I960" s="9" t="s">
        <v>18</v>
      </c>
      <c r="J960" s="9">
        <v>54</v>
      </c>
      <c r="K960" s="18">
        <v>34603</v>
      </c>
      <c r="L960" s="28">
        <v>48510</v>
      </c>
      <c r="M960" s="19">
        <v>0.17</v>
      </c>
      <c r="N960" s="9" t="s">
        <v>19</v>
      </c>
      <c r="O960" s="9" t="s">
        <v>45</v>
      </c>
      <c r="P960" s="18">
        <v>38131</v>
      </c>
      <c r="Q960" s="10"/>
    </row>
    <row r="961" spans="3:17" x14ac:dyDescent="0.25">
      <c r="C961" s="8" t="s">
        <v>1913</v>
      </c>
      <c r="D961" s="9" t="s">
        <v>1914</v>
      </c>
      <c r="E961" s="9" t="s">
        <v>88</v>
      </c>
      <c r="F961" s="9" t="s">
        <v>27</v>
      </c>
      <c r="G961" s="9" t="s">
        <v>44</v>
      </c>
      <c r="H961" s="9" t="s">
        <v>28</v>
      </c>
      <c r="I961" s="9" t="s">
        <v>51</v>
      </c>
      <c r="J961" s="9">
        <v>55</v>
      </c>
      <c r="K961" s="18">
        <v>34290</v>
      </c>
      <c r="L961" s="28">
        <v>48415</v>
      </c>
      <c r="M961" s="19">
        <v>0</v>
      </c>
      <c r="N961" s="9" t="s">
        <v>19</v>
      </c>
      <c r="O961" s="9" t="s">
        <v>45</v>
      </c>
      <c r="P961" s="18" t="s">
        <v>21</v>
      </c>
      <c r="Q961" s="10"/>
    </row>
    <row r="962" spans="3:17" x14ac:dyDescent="0.25">
      <c r="C962" s="8" t="s">
        <v>1297</v>
      </c>
      <c r="D962" s="9" t="s">
        <v>1915</v>
      </c>
      <c r="E962" s="9" t="s">
        <v>42</v>
      </c>
      <c r="F962" s="9" t="s">
        <v>65</v>
      </c>
      <c r="G962" s="9" t="s">
        <v>36</v>
      </c>
      <c r="H962" s="9" t="s">
        <v>17</v>
      </c>
      <c r="I962" s="9" t="s">
        <v>24</v>
      </c>
      <c r="J962" s="9">
        <v>44</v>
      </c>
      <c r="K962" s="18">
        <v>44314</v>
      </c>
      <c r="L962" s="28">
        <v>48345</v>
      </c>
      <c r="M962" s="19">
        <v>0</v>
      </c>
      <c r="N962" s="9" t="s">
        <v>19</v>
      </c>
      <c r="O962" s="9" t="s">
        <v>45</v>
      </c>
      <c r="P962" s="18" t="s">
        <v>21</v>
      </c>
      <c r="Q962" s="10"/>
    </row>
    <row r="963" spans="3:17" x14ac:dyDescent="0.25">
      <c r="C963" s="8" t="s">
        <v>1600</v>
      </c>
      <c r="D963" s="9" t="s">
        <v>1916</v>
      </c>
      <c r="E963" s="9" t="s">
        <v>62</v>
      </c>
      <c r="F963" s="9" t="s">
        <v>15</v>
      </c>
      <c r="G963" s="9" t="s">
        <v>36</v>
      </c>
      <c r="H963" s="9" t="s">
        <v>28</v>
      </c>
      <c r="I963" s="9" t="s">
        <v>24</v>
      </c>
      <c r="J963" s="9">
        <v>52</v>
      </c>
      <c r="K963" s="18">
        <v>36523</v>
      </c>
      <c r="L963" s="28">
        <v>48340</v>
      </c>
      <c r="M963" s="19">
        <v>7.0000000000000007E-2</v>
      </c>
      <c r="N963" s="9" t="s">
        <v>19</v>
      </c>
      <c r="O963" s="9" t="s">
        <v>39</v>
      </c>
      <c r="P963" s="18" t="s">
        <v>21</v>
      </c>
      <c r="Q963" s="10"/>
    </row>
    <row r="964" spans="3:17" x14ac:dyDescent="0.25">
      <c r="C964" s="8" t="s">
        <v>1737</v>
      </c>
      <c r="D964" s="9" t="s">
        <v>145</v>
      </c>
      <c r="E964" s="9" t="s">
        <v>40</v>
      </c>
      <c r="F964" s="9" t="s">
        <v>50</v>
      </c>
      <c r="G964" s="9" t="s">
        <v>16</v>
      </c>
      <c r="H964" s="9" t="s">
        <v>28</v>
      </c>
      <c r="I964" s="9" t="s">
        <v>24</v>
      </c>
      <c r="J964" s="9">
        <v>27</v>
      </c>
      <c r="K964" s="18">
        <v>43776</v>
      </c>
      <c r="L964" s="28">
        <v>48266</v>
      </c>
      <c r="M964" s="19">
        <v>0.28999999999999998</v>
      </c>
      <c r="N964" s="9" t="s">
        <v>19</v>
      </c>
      <c r="O964" s="9" t="s">
        <v>29</v>
      </c>
      <c r="P964" s="18" t="s">
        <v>21</v>
      </c>
      <c r="Q964" s="10"/>
    </row>
    <row r="965" spans="3:17" x14ac:dyDescent="0.25">
      <c r="C965" s="8" t="s">
        <v>1917</v>
      </c>
      <c r="D965" s="9" t="s">
        <v>1918</v>
      </c>
      <c r="E965" s="9" t="s">
        <v>64</v>
      </c>
      <c r="F965" s="9" t="s">
        <v>65</v>
      </c>
      <c r="G965" s="9" t="s">
        <v>16</v>
      </c>
      <c r="H965" s="9" t="s">
        <v>28</v>
      </c>
      <c r="I965" s="9" t="s">
        <v>51</v>
      </c>
      <c r="J965" s="9">
        <v>58</v>
      </c>
      <c r="K965" s="18">
        <v>38819</v>
      </c>
      <c r="L965" s="28">
        <v>47974</v>
      </c>
      <c r="M965" s="19">
        <v>0</v>
      </c>
      <c r="N965" s="9" t="s">
        <v>19</v>
      </c>
      <c r="O965" s="9" t="s">
        <v>29</v>
      </c>
      <c r="P965" s="18" t="s">
        <v>21</v>
      </c>
      <c r="Q965" s="10"/>
    </row>
    <row r="966" spans="3:17" x14ac:dyDescent="0.25">
      <c r="C966" s="8" t="s">
        <v>371</v>
      </c>
      <c r="D966" s="9" t="s">
        <v>1919</v>
      </c>
      <c r="E966" s="9" t="s">
        <v>64</v>
      </c>
      <c r="F966" s="9" t="s">
        <v>65</v>
      </c>
      <c r="G966" s="9" t="s">
        <v>32</v>
      </c>
      <c r="H966" s="9" t="s">
        <v>28</v>
      </c>
      <c r="I966" s="9" t="s">
        <v>24</v>
      </c>
      <c r="J966" s="9">
        <v>49</v>
      </c>
      <c r="K966" s="18">
        <v>43671</v>
      </c>
      <c r="L966" s="28">
        <v>47913</v>
      </c>
      <c r="M966" s="19">
        <v>0</v>
      </c>
      <c r="N966" s="9" t="s">
        <v>33</v>
      </c>
      <c r="O966" s="9" t="s">
        <v>80</v>
      </c>
      <c r="P966" s="18">
        <v>44257</v>
      </c>
      <c r="Q966" s="10"/>
    </row>
    <row r="967" spans="3:17" x14ac:dyDescent="0.25">
      <c r="C967" s="8" t="s">
        <v>260</v>
      </c>
      <c r="D967" s="9" t="s">
        <v>1920</v>
      </c>
      <c r="E967" s="9" t="s">
        <v>71</v>
      </c>
      <c r="F967" s="9" t="s">
        <v>27</v>
      </c>
      <c r="G967" s="9" t="s">
        <v>44</v>
      </c>
      <c r="H967" s="9" t="s">
        <v>17</v>
      </c>
      <c r="I967" s="9" t="s">
        <v>51</v>
      </c>
      <c r="J967" s="9">
        <v>36</v>
      </c>
      <c r="K967" s="18">
        <v>42677</v>
      </c>
      <c r="L967" s="28">
        <v>47387</v>
      </c>
      <c r="M967" s="19">
        <v>0</v>
      </c>
      <c r="N967" s="9" t="s">
        <v>19</v>
      </c>
      <c r="O967" s="9" t="s">
        <v>29</v>
      </c>
      <c r="P967" s="18" t="s">
        <v>21</v>
      </c>
      <c r="Q967" s="10"/>
    </row>
    <row r="968" spans="3:17" x14ac:dyDescent="0.25">
      <c r="C968" s="8" t="s">
        <v>1921</v>
      </c>
      <c r="D968" s="9" t="s">
        <v>1922</v>
      </c>
      <c r="E968" s="9" t="s">
        <v>40</v>
      </c>
      <c r="F968" s="9" t="s">
        <v>43</v>
      </c>
      <c r="G968" s="9" t="s">
        <v>16</v>
      </c>
      <c r="H968" s="9" t="s">
        <v>28</v>
      </c>
      <c r="I968" s="9" t="s">
        <v>18</v>
      </c>
      <c r="J968" s="9">
        <v>26</v>
      </c>
      <c r="K968" s="18">
        <v>43753</v>
      </c>
      <c r="L968" s="28">
        <v>47071</v>
      </c>
      <c r="M968" s="19">
        <v>0.2</v>
      </c>
      <c r="N968" s="9" t="s">
        <v>19</v>
      </c>
      <c r="O968" s="9" t="s">
        <v>45</v>
      </c>
      <c r="P968" s="18" t="s">
        <v>21</v>
      </c>
      <c r="Q968" s="10"/>
    </row>
    <row r="969" spans="3:17" x14ac:dyDescent="0.25">
      <c r="C969" s="8" t="s">
        <v>1923</v>
      </c>
      <c r="D969" s="9" t="s">
        <v>1924</v>
      </c>
      <c r="E969" s="9" t="s">
        <v>86</v>
      </c>
      <c r="F969" s="9" t="s">
        <v>31</v>
      </c>
      <c r="G969" s="9" t="s">
        <v>16</v>
      </c>
      <c r="H969" s="9" t="s">
        <v>17</v>
      </c>
      <c r="I969" s="9" t="s">
        <v>24</v>
      </c>
      <c r="J969" s="9">
        <v>37</v>
      </c>
      <c r="K969" s="18">
        <v>43898</v>
      </c>
      <c r="L969" s="28">
        <v>47032</v>
      </c>
      <c r="M969" s="19">
        <v>0</v>
      </c>
      <c r="N969" s="9" t="s">
        <v>19</v>
      </c>
      <c r="O969" s="9" t="s">
        <v>39</v>
      </c>
      <c r="P969" s="18" t="s">
        <v>21</v>
      </c>
      <c r="Q969" s="10"/>
    </row>
    <row r="970" spans="3:17" x14ac:dyDescent="0.25">
      <c r="C970" s="8" t="s">
        <v>1925</v>
      </c>
      <c r="D970" s="9" t="s">
        <v>1926</v>
      </c>
      <c r="E970" s="9" t="s">
        <v>40</v>
      </c>
      <c r="F970" s="9" t="s">
        <v>23</v>
      </c>
      <c r="G970" s="9" t="s">
        <v>44</v>
      </c>
      <c r="H970" s="9" t="s">
        <v>28</v>
      </c>
      <c r="I970" s="9" t="s">
        <v>24</v>
      </c>
      <c r="J970" s="9">
        <v>47</v>
      </c>
      <c r="K970" s="18">
        <v>43772</v>
      </c>
      <c r="L970" s="28">
        <v>46878</v>
      </c>
      <c r="M970" s="19">
        <v>0.21</v>
      </c>
      <c r="N970" s="9" t="s">
        <v>33</v>
      </c>
      <c r="O970" s="9" t="s">
        <v>34</v>
      </c>
      <c r="P970" s="18" t="s">
        <v>21</v>
      </c>
      <c r="Q970" s="10"/>
    </row>
    <row r="971" spans="3:17" x14ac:dyDescent="0.25">
      <c r="C971" s="8" t="s">
        <v>1927</v>
      </c>
      <c r="D971" s="9" t="s">
        <v>1928</v>
      </c>
      <c r="E971" s="9" t="s">
        <v>76</v>
      </c>
      <c r="F971" s="9" t="s">
        <v>27</v>
      </c>
      <c r="G971" s="9" t="s">
        <v>44</v>
      </c>
      <c r="H971" s="9" t="s">
        <v>28</v>
      </c>
      <c r="I971" s="9" t="s">
        <v>51</v>
      </c>
      <c r="J971" s="9">
        <v>29</v>
      </c>
      <c r="K971" s="18">
        <v>42509</v>
      </c>
      <c r="L971" s="28">
        <v>46845</v>
      </c>
      <c r="M971" s="19">
        <v>0</v>
      </c>
      <c r="N971" s="9" t="s">
        <v>52</v>
      </c>
      <c r="O971" s="9" t="s">
        <v>66</v>
      </c>
      <c r="P971" s="18" t="s">
        <v>21</v>
      </c>
      <c r="Q971" s="10"/>
    </row>
    <row r="972" spans="3:17" x14ac:dyDescent="0.25">
      <c r="C972" s="8" t="s">
        <v>1929</v>
      </c>
      <c r="D972" s="9" t="s">
        <v>1930</v>
      </c>
      <c r="E972" s="9" t="s">
        <v>89</v>
      </c>
      <c r="F972" s="9" t="s">
        <v>27</v>
      </c>
      <c r="G972" s="9" t="s">
        <v>16</v>
      </c>
      <c r="H972" s="9" t="s">
        <v>17</v>
      </c>
      <c r="I972" s="9" t="s">
        <v>18</v>
      </c>
      <c r="J972" s="9">
        <v>58</v>
      </c>
      <c r="K972" s="18">
        <v>42486</v>
      </c>
      <c r="L972" s="28">
        <v>46833</v>
      </c>
      <c r="M972" s="19">
        <v>0</v>
      </c>
      <c r="N972" s="9" t="s">
        <v>19</v>
      </c>
      <c r="O972" s="9" t="s">
        <v>39</v>
      </c>
      <c r="P972" s="18" t="s">
        <v>21</v>
      </c>
      <c r="Q972" s="10"/>
    </row>
    <row r="973" spans="3:17" x14ac:dyDescent="0.25">
      <c r="C973" s="8" t="s">
        <v>1931</v>
      </c>
      <c r="D973" s="9" t="s">
        <v>1932</v>
      </c>
      <c r="E973" s="9" t="s">
        <v>64</v>
      </c>
      <c r="F973" s="9" t="s">
        <v>43</v>
      </c>
      <c r="G973" s="9" t="s">
        <v>36</v>
      </c>
      <c r="H973" s="9" t="s">
        <v>28</v>
      </c>
      <c r="I973" s="9" t="s">
        <v>51</v>
      </c>
      <c r="J973" s="9">
        <v>47</v>
      </c>
      <c r="K973" s="18">
        <v>38684</v>
      </c>
      <c r="L973" s="28">
        <v>46727</v>
      </c>
      <c r="M973" s="19">
        <v>0</v>
      </c>
      <c r="N973" s="9" t="s">
        <v>52</v>
      </c>
      <c r="O973" s="9" t="s">
        <v>81</v>
      </c>
      <c r="P973" s="18" t="s">
        <v>21</v>
      </c>
      <c r="Q973" s="10"/>
    </row>
    <row r="974" spans="3:17" x14ac:dyDescent="0.25">
      <c r="C974" s="8" t="s">
        <v>1933</v>
      </c>
      <c r="D974" s="9" t="s">
        <v>1934</v>
      </c>
      <c r="E974" s="9" t="s">
        <v>61</v>
      </c>
      <c r="F974" s="9" t="s">
        <v>43</v>
      </c>
      <c r="G974" s="9" t="s">
        <v>44</v>
      </c>
      <c r="H974" s="9" t="s">
        <v>28</v>
      </c>
      <c r="I974" s="9" t="s">
        <v>24</v>
      </c>
      <c r="J974" s="9">
        <v>52</v>
      </c>
      <c r="K974" s="18">
        <v>43255</v>
      </c>
      <c r="L974" s="28">
        <v>46081</v>
      </c>
      <c r="M974" s="19">
        <v>0.1</v>
      </c>
      <c r="N974" s="9" t="s">
        <v>33</v>
      </c>
      <c r="O974" s="9" t="s">
        <v>74</v>
      </c>
      <c r="P974" s="18" t="s">
        <v>21</v>
      </c>
      <c r="Q974" s="10"/>
    </row>
    <row r="975" spans="3:17" x14ac:dyDescent="0.25">
      <c r="C975" s="8" t="s">
        <v>1935</v>
      </c>
      <c r="D975" s="9" t="s">
        <v>1936</v>
      </c>
      <c r="E975" s="9" t="s">
        <v>71</v>
      </c>
      <c r="F975" s="9" t="s">
        <v>27</v>
      </c>
      <c r="G975" s="9" t="s">
        <v>16</v>
      </c>
      <c r="H975" s="9" t="s">
        <v>28</v>
      </c>
      <c r="I975" s="9" t="s">
        <v>18</v>
      </c>
      <c r="J975" s="9">
        <v>61</v>
      </c>
      <c r="K975" s="18">
        <v>42437</v>
      </c>
      <c r="L975" s="28">
        <v>45819</v>
      </c>
      <c r="M975" s="19">
        <v>0</v>
      </c>
      <c r="N975" s="9" t="s">
        <v>19</v>
      </c>
      <c r="O975" s="9" t="s">
        <v>29</v>
      </c>
      <c r="P975" s="18" t="s">
        <v>21</v>
      </c>
      <c r="Q975" s="10"/>
    </row>
    <row r="976" spans="3:17" x14ac:dyDescent="0.25">
      <c r="C976" s="8" t="s">
        <v>197</v>
      </c>
      <c r="D976" s="9" t="s">
        <v>1937</v>
      </c>
      <c r="E976" s="9" t="s">
        <v>76</v>
      </c>
      <c r="F976" s="9" t="s">
        <v>27</v>
      </c>
      <c r="G976" s="9" t="s">
        <v>16</v>
      </c>
      <c r="H976" s="9" t="s">
        <v>28</v>
      </c>
      <c r="I976" s="9" t="s">
        <v>51</v>
      </c>
      <c r="J976" s="9">
        <v>45</v>
      </c>
      <c r="K976" s="18">
        <v>37126</v>
      </c>
      <c r="L976" s="28">
        <v>45369</v>
      </c>
      <c r="M976" s="19">
        <v>0</v>
      </c>
      <c r="N976" s="9" t="s">
        <v>19</v>
      </c>
      <c r="O976" s="9" t="s">
        <v>29</v>
      </c>
      <c r="P976" s="18" t="s">
        <v>21</v>
      </c>
      <c r="Q976" s="10"/>
    </row>
    <row r="977" spans="3:17" x14ac:dyDescent="0.25">
      <c r="C977" s="8" t="s">
        <v>1938</v>
      </c>
      <c r="D977" s="9" t="s">
        <v>1939</v>
      </c>
      <c r="E977" s="9" t="s">
        <v>89</v>
      </c>
      <c r="F977" s="9" t="s">
        <v>27</v>
      </c>
      <c r="G977" s="9" t="s">
        <v>32</v>
      </c>
      <c r="H977" s="9" t="s">
        <v>17</v>
      </c>
      <c r="I977" s="9" t="s">
        <v>18</v>
      </c>
      <c r="J977" s="9">
        <v>40</v>
      </c>
      <c r="K977" s="18">
        <v>40944</v>
      </c>
      <c r="L977" s="28">
        <v>45295</v>
      </c>
      <c r="M977" s="19">
        <v>0</v>
      </c>
      <c r="N977" s="9" t="s">
        <v>19</v>
      </c>
      <c r="O977" s="9" t="s">
        <v>29</v>
      </c>
      <c r="P977" s="18" t="s">
        <v>21</v>
      </c>
      <c r="Q977" s="10"/>
    </row>
    <row r="978" spans="3:17" x14ac:dyDescent="0.25">
      <c r="C978" s="8" t="s">
        <v>1940</v>
      </c>
      <c r="D978" s="9" t="s">
        <v>1941</v>
      </c>
      <c r="E978" s="9" t="s">
        <v>14</v>
      </c>
      <c r="F978" s="9" t="s">
        <v>23</v>
      </c>
      <c r="G978" s="9" t="s">
        <v>32</v>
      </c>
      <c r="H978" s="9" t="s">
        <v>28</v>
      </c>
      <c r="I978" s="9" t="s">
        <v>47</v>
      </c>
      <c r="J978" s="9">
        <v>45</v>
      </c>
      <c r="K978" s="18">
        <v>40524</v>
      </c>
      <c r="L978" s="28">
        <v>45286</v>
      </c>
      <c r="M978" s="19">
        <v>0.32</v>
      </c>
      <c r="N978" s="9" t="s">
        <v>19</v>
      </c>
      <c r="O978" s="9" t="s">
        <v>29</v>
      </c>
      <c r="P978" s="18" t="s">
        <v>21</v>
      </c>
      <c r="Q978" s="10"/>
    </row>
    <row r="979" spans="3:17" x14ac:dyDescent="0.25">
      <c r="C979" s="8" t="s">
        <v>1942</v>
      </c>
      <c r="D979" s="9" t="s">
        <v>1943</v>
      </c>
      <c r="E979" s="9" t="s">
        <v>84</v>
      </c>
      <c r="F979" s="9" t="s">
        <v>31</v>
      </c>
      <c r="G979" s="9" t="s">
        <v>44</v>
      </c>
      <c r="H979" s="9" t="s">
        <v>17</v>
      </c>
      <c r="I979" s="9" t="s">
        <v>24</v>
      </c>
      <c r="J979" s="9">
        <v>37</v>
      </c>
      <c r="K979" s="18">
        <v>41318</v>
      </c>
      <c r="L979" s="28">
        <v>45206</v>
      </c>
      <c r="M979" s="19">
        <v>0</v>
      </c>
      <c r="N979" s="9" t="s">
        <v>33</v>
      </c>
      <c r="O979" s="9" t="s">
        <v>60</v>
      </c>
      <c r="P979" s="18" t="s">
        <v>21</v>
      </c>
      <c r="Q979" s="10"/>
    </row>
    <row r="980" spans="3:17" x14ac:dyDescent="0.25">
      <c r="C980" s="8" t="s">
        <v>276</v>
      </c>
      <c r="D980" s="9" t="s">
        <v>1944</v>
      </c>
      <c r="E980" s="9" t="s">
        <v>62</v>
      </c>
      <c r="F980" s="9" t="s">
        <v>65</v>
      </c>
      <c r="G980" s="9" t="s">
        <v>36</v>
      </c>
      <c r="H980" s="9" t="s">
        <v>28</v>
      </c>
      <c r="I980" s="9" t="s">
        <v>18</v>
      </c>
      <c r="J980" s="9">
        <v>57</v>
      </c>
      <c r="K980" s="18">
        <v>43484</v>
      </c>
      <c r="L980" s="28">
        <v>45061</v>
      </c>
      <c r="M980" s="19">
        <v>0.05</v>
      </c>
      <c r="N980" s="9" t="s">
        <v>19</v>
      </c>
      <c r="O980" s="9" t="s">
        <v>20</v>
      </c>
      <c r="P980" s="18" t="s">
        <v>21</v>
      </c>
      <c r="Q980" s="10"/>
    </row>
    <row r="981" spans="3:17" x14ac:dyDescent="0.25">
      <c r="C981" s="8" t="s">
        <v>1945</v>
      </c>
      <c r="D981" s="9" t="s">
        <v>1946</v>
      </c>
      <c r="E981" s="9" t="s">
        <v>62</v>
      </c>
      <c r="F981" s="9" t="s">
        <v>65</v>
      </c>
      <c r="G981" s="9" t="s">
        <v>36</v>
      </c>
      <c r="H981" s="9" t="s">
        <v>17</v>
      </c>
      <c r="I981" s="9" t="s">
        <v>51</v>
      </c>
      <c r="J981" s="9">
        <v>44</v>
      </c>
      <c r="K981" s="18">
        <v>38642</v>
      </c>
      <c r="L981" s="28">
        <v>45049</v>
      </c>
      <c r="M981" s="19">
        <v>0.1</v>
      </c>
      <c r="N981" s="9" t="s">
        <v>19</v>
      </c>
      <c r="O981" s="9" t="s">
        <v>39</v>
      </c>
      <c r="P981" s="18" t="s">
        <v>21</v>
      </c>
      <c r="Q981" s="10"/>
    </row>
    <row r="982" spans="3:17" x14ac:dyDescent="0.25">
      <c r="C982" s="8" t="s">
        <v>153</v>
      </c>
      <c r="D982" s="9" t="s">
        <v>1947</v>
      </c>
      <c r="E982" s="9" t="s">
        <v>91</v>
      </c>
      <c r="F982" s="9" t="s">
        <v>27</v>
      </c>
      <c r="G982" s="9" t="s">
        <v>32</v>
      </c>
      <c r="H982" s="9" t="s">
        <v>28</v>
      </c>
      <c r="I982" s="9" t="s">
        <v>51</v>
      </c>
      <c r="J982" s="9">
        <v>48</v>
      </c>
      <c r="K982" s="18">
        <v>39635</v>
      </c>
      <c r="L982" s="28">
        <v>44735</v>
      </c>
      <c r="M982" s="19">
        <v>0</v>
      </c>
      <c r="N982" s="9" t="s">
        <v>19</v>
      </c>
      <c r="O982" s="9" t="s">
        <v>20</v>
      </c>
      <c r="P982" s="18" t="s">
        <v>21</v>
      </c>
      <c r="Q982" s="10"/>
    </row>
    <row r="983" spans="3:17" x14ac:dyDescent="0.25">
      <c r="C983" s="8" t="s">
        <v>1948</v>
      </c>
      <c r="D983" s="9" t="s">
        <v>1949</v>
      </c>
      <c r="E983" s="9" t="s">
        <v>62</v>
      </c>
      <c r="F983" s="9" t="s">
        <v>65</v>
      </c>
      <c r="G983" s="9" t="s">
        <v>44</v>
      </c>
      <c r="H983" s="9" t="s">
        <v>17</v>
      </c>
      <c r="I983" s="9" t="s">
        <v>24</v>
      </c>
      <c r="J983" s="9">
        <v>25</v>
      </c>
      <c r="K983" s="18">
        <v>44545</v>
      </c>
      <c r="L983" s="28">
        <v>44732</v>
      </c>
      <c r="M983" s="19">
        <v>0.06</v>
      </c>
      <c r="N983" s="9" t="s">
        <v>33</v>
      </c>
      <c r="O983" s="9" t="s">
        <v>34</v>
      </c>
      <c r="P983" s="18" t="s">
        <v>21</v>
      </c>
      <c r="Q983" s="10"/>
    </row>
    <row r="984" spans="3:17" x14ac:dyDescent="0.25">
      <c r="C984" s="8" t="s">
        <v>403</v>
      </c>
      <c r="D984" s="9" t="s">
        <v>1950</v>
      </c>
      <c r="E984" s="9" t="s">
        <v>42</v>
      </c>
      <c r="F984" s="9" t="s">
        <v>43</v>
      </c>
      <c r="G984" s="9" t="s">
        <v>44</v>
      </c>
      <c r="H984" s="9" t="s">
        <v>17</v>
      </c>
      <c r="I984" s="9" t="s">
        <v>51</v>
      </c>
      <c r="J984" s="9">
        <v>35</v>
      </c>
      <c r="K984" s="18">
        <v>42745</v>
      </c>
      <c r="L984" s="28">
        <v>44614</v>
      </c>
      <c r="M984" s="19">
        <v>0</v>
      </c>
      <c r="N984" s="9" t="s">
        <v>19</v>
      </c>
      <c r="O984" s="9" t="s">
        <v>25</v>
      </c>
      <c r="P984" s="18" t="s">
        <v>21</v>
      </c>
      <c r="Q984" s="10"/>
    </row>
    <row r="985" spans="3:17" x14ac:dyDescent="0.25">
      <c r="C985" s="8" t="s">
        <v>463</v>
      </c>
      <c r="D985" s="9" t="s">
        <v>1951</v>
      </c>
      <c r="E985" s="9" t="s">
        <v>14</v>
      </c>
      <c r="F985" s="9" t="s">
        <v>27</v>
      </c>
      <c r="G985" s="9" t="s">
        <v>44</v>
      </c>
      <c r="H985" s="9" t="s">
        <v>17</v>
      </c>
      <c r="I985" s="9" t="s">
        <v>24</v>
      </c>
      <c r="J985" s="9">
        <v>57</v>
      </c>
      <c r="K985" s="18">
        <v>42685</v>
      </c>
      <c r="L985" s="28">
        <v>43391</v>
      </c>
      <c r="M985" s="19">
        <v>0.33</v>
      </c>
      <c r="N985" s="9" t="s">
        <v>19</v>
      </c>
      <c r="O985" s="9" t="s">
        <v>39</v>
      </c>
      <c r="P985" s="18">
        <v>42820</v>
      </c>
      <c r="Q985" s="10"/>
    </row>
    <row r="986" spans="3:17" x14ac:dyDescent="0.25">
      <c r="C986" s="8" t="s">
        <v>1952</v>
      </c>
      <c r="D986" s="9" t="s">
        <v>1953</v>
      </c>
      <c r="E986" s="9" t="s">
        <v>62</v>
      </c>
      <c r="F986" s="9" t="s">
        <v>43</v>
      </c>
      <c r="G986" s="9" t="s">
        <v>44</v>
      </c>
      <c r="H986" s="9" t="s">
        <v>28</v>
      </c>
      <c r="I986" s="9" t="s">
        <v>24</v>
      </c>
      <c r="J986" s="9">
        <v>49</v>
      </c>
      <c r="K986" s="18">
        <v>43240</v>
      </c>
      <c r="L986" s="28">
        <v>43363</v>
      </c>
      <c r="M986" s="19">
        <v>0.09</v>
      </c>
      <c r="N986" s="9" t="s">
        <v>33</v>
      </c>
      <c r="O986" s="9" t="s">
        <v>60</v>
      </c>
      <c r="P986" s="18">
        <v>43538</v>
      </c>
      <c r="Q986" s="10"/>
    </row>
    <row r="987" spans="3:17" x14ac:dyDescent="0.25">
      <c r="C987" s="8" t="s">
        <v>1954</v>
      </c>
      <c r="D987" s="9" t="s">
        <v>1955</v>
      </c>
      <c r="E987" s="9" t="s">
        <v>40</v>
      </c>
      <c r="F987" s="9" t="s">
        <v>50</v>
      </c>
      <c r="G987" s="9" t="s">
        <v>32</v>
      </c>
      <c r="H987" s="9" t="s">
        <v>17</v>
      </c>
      <c r="I987" s="9" t="s">
        <v>24</v>
      </c>
      <c r="J987" s="9">
        <v>25</v>
      </c>
      <c r="K987" s="18">
        <v>44549</v>
      </c>
      <c r="L987" s="28">
        <v>43336</v>
      </c>
      <c r="M987" s="19">
        <v>0.23</v>
      </c>
      <c r="N987" s="9" t="s">
        <v>33</v>
      </c>
      <c r="O987" s="9" t="s">
        <v>34</v>
      </c>
      <c r="P987" s="18" t="s">
        <v>21</v>
      </c>
      <c r="Q987" s="10"/>
    </row>
    <row r="988" spans="3:17" x14ac:dyDescent="0.25">
      <c r="C988" s="8" t="s">
        <v>1956</v>
      </c>
      <c r="D988" s="9" t="s">
        <v>1957</v>
      </c>
      <c r="E988" s="9" t="s">
        <v>61</v>
      </c>
      <c r="F988" s="9" t="s">
        <v>27</v>
      </c>
      <c r="G988" s="9" t="s">
        <v>16</v>
      </c>
      <c r="H988" s="9" t="s">
        <v>17</v>
      </c>
      <c r="I988" s="9" t="s">
        <v>18</v>
      </c>
      <c r="J988" s="9">
        <v>46</v>
      </c>
      <c r="K988" s="18">
        <v>37265</v>
      </c>
      <c r="L988" s="28">
        <v>43080</v>
      </c>
      <c r="M988" s="19">
        <v>0.14000000000000001</v>
      </c>
      <c r="N988" s="9" t="s">
        <v>19</v>
      </c>
      <c r="O988" s="9" t="s">
        <v>39</v>
      </c>
      <c r="P988" s="18" t="s">
        <v>21</v>
      </c>
      <c r="Q988" s="10"/>
    </row>
    <row r="989" spans="3:17" x14ac:dyDescent="0.25">
      <c r="C989" s="8" t="s">
        <v>519</v>
      </c>
      <c r="D989" s="9" t="s">
        <v>1958</v>
      </c>
      <c r="E989" s="9" t="s">
        <v>40</v>
      </c>
      <c r="F989" s="9" t="s">
        <v>15</v>
      </c>
      <c r="G989" s="9" t="s">
        <v>32</v>
      </c>
      <c r="H989" s="9" t="s">
        <v>28</v>
      </c>
      <c r="I989" s="9" t="s">
        <v>24</v>
      </c>
      <c r="J989" s="9">
        <v>60</v>
      </c>
      <c r="K989" s="18">
        <v>42891</v>
      </c>
      <c r="L989" s="28">
        <v>43001</v>
      </c>
      <c r="M989" s="19">
        <v>0.18</v>
      </c>
      <c r="N989" s="9" t="s">
        <v>19</v>
      </c>
      <c r="O989" s="9" t="s">
        <v>45</v>
      </c>
      <c r="P989" s="18" t="s">
        <v>21</v>
      </c>
      <c r="Q989" s="10"/>
    </row>
    <row r="990" spans="3:17" x14ac:dyDescent="0.25">
      <c r="C990" s="8" t="s">
        <v>1959</v>
      </c>
      <c r="D990" s="9" t="s">
        <v>1960</v>
      </c>
      <c r="E990" s="9" t="s">
        <v>129</v>
      </c>
      <c r="F990" s="9" t="s">
        <v>31</v>
      </c>
      <c r="G990" s="9" t="s">
        <v>32</v>
      </c>
      <c r="H990" s="9" t="s">
        <v>17</v>
      </c>
      <c r="I990" s="9" t="s">
        <v>24</v>
      </c>
      <c r="J990" s="9">
        <v>45</v>
      </c>
      <c r="K990" s="18">
        <v>40967</v>
      </c>
      <c r="L990" s="28">
        <v>41859</v>
      </c>
      <c r="M990" s="19">
        <v>0</v>
      </c>
      <c r="N990" s="9" t="s">
        <v>33</v>
      </c>
      <c r="O990" s="9" t="s">
        <v>60</v>
      </c>
      <c r="P990" s="18" t="s">
        <v>21</v>
      </c>
      <c r="Q990" s="10"/>
    </row>
    <row r="991" spans="3:17" x14ac:dyDescent="0.25">
      <c r="C991" s="8" t="s">
        <v>1961</v>
      </c>
      <c r="D991" s="9" t="s">
        <v>1962</v>
      </c>
      <c r="E991" s="9" t="s">
        <v>40</v>
      </c>
      <c r="F991" s="9" t="s">
        <v>50</v>
      </c>
      <c r="G991" s="9" t="s">
        <v>44</v>
      </c>
      <c r="H991" s="9" t="s">
        <v>17</v>
      </c>
      <c r="I991" s="9" t="s">
        <v>18</v>
      </c>
      <c r="J991" s="9">
        <v>39</v>
      </c>
      <c r="K991" s="18">
        <v>39201</v>
      </c>
      <c r="L991" s="28">
        <v>41844</v>
      </c>
      <c r="M991" s="19">
        <v>0.23</v>
      </c>
      <c r="N991" s="9" t="s">
        <v>19</v>
      </c>
      <c r="O991" s="9" t="s">
        <v>39</v>
      </c>
      <c r="P991" s="18" t="s">
        <v>21</v>
      </c>
      <c r="Q991" s="10"/>
    </row>
    <row r="992" spans="3:17" x14ac:dyDescent="0.25">
      <c r="C992" s="8" t="s">
        <v>1963</v>
      </c>
      <c r="D992" s="9" t="s">
        <v>1964</v>
      </c>
      <c r="E992" s="9" t="s">
        <v>14</v>
      </c>
      <c r="F992" s="9" t="s">
        <v>50</v>
      </c>
      <c r="G992" s="9" t="s">
        <v>36</v>
      </c>
      <c r="H992" s="9" t="s">
        <v>17</v>
      </c>
      <c r="I992" s="9" t="s">
        <v>51</v>
      </c>
      <c r="J992" s="9">
        <v>43</v>
      </c>
      <c r="K992" s="18">
        <v>42603</v>
      </c>
      <c r="L992" s="28">
        <v>41728</v>
      </c>
      <c r="M992" s="19">
        <v>0.35</v>
      </c>
      <c r="N992" s="9" t="s">
        <v>19</v>
      </c>
      <c r="O992" s="9" t="s">
        <v>29</v>
      </c>
      <c r="P992" s="18" t="s">
        <v>21</v>
      </c>
      <c r="Q992" s="10"/>
    </row>
    <row r="993" spans="3:17" x14ac:dyDescent="0.25">
      <c r="C993" s="8" t="s">
        <v>313</v>
      </c>
      <c r="D993" s="9" t="s">
        <v>1965</v>
      </c>
      <c r="E993" s="9" t="s">
        <v>61</v>
      </c>
      <c r="F993" s="9" t="s">
        <v>27</v>
      </c>
      <c r="G993" s="9" t="s">
        <v>16</v>
      </c>
      <c r="H993" s="9" t="s">
        <v>28</v>
      </c>
      <c r="I993" s="9" t="s">
        <v>24</v>
      </c>
      <c r="J993" s="9">
        <v>37</v>
      </c>
      <c r="K993" s="18">
        <v>40511</v>
      </c>
      <c r="L993" s="28">
        <v>41673</v>
      </c>
      <c r="M993" s="19">
        <v>0.11</v>
      </c>
      <c r="N993" s="9" t="s">
        <v>19</v>
      </c>
      <c r="O993" s="9" t="s">
        <v>29</v>
      </c>
      <c r="P993" s="18" t="s">
        <v>21</v>
      </c>
      <c r="Q993" s="10"/>
    </row>
    <row r="994" spans="3:17" x14ac:dyDescent="0.25">
      <c r="C994" s="8" t="s">
        <v>1966</v>
      </c>
      <c r="D994" s="9" t="s">
        <v>1967</v>
      </c>
      <c r="E994" s="9" t="s">
        <v>77</v>
      </c>
      <c r="F994" s="9" t="s">
        <v>23</v>
      </c>
      <c r="G994" s="9" t="s">
        <v>16</v>
      </c>
      <c r="H994" s="9" t="s">
        <v>28</v>
      </c>
      <c r="I994" s="9" t="s">
        <v>51</v>
      </c>
      <c r="J994" s="9">
        <v>48</v>
      </c>
      <c r="K994" s="18">
        <v>35907</v>
      </c>
      <c r="L994" s="28">
        <v>41561</v>
      </c>
      <c r="M994" s="19">
        <v>0</v>
      </c>
      <c r="N994" s="9" t="s">
        <v>52</v>
      </c>
      <c r="O994" s="9" t="s">
        <v>81</v>
      </c>
      <c r="P994" s="18">
        <v>38318</v>
      </c>
      <c r="Q994" s="10"/>
    </row>
    <row r="995" spans="3:17" x14ac:dyDescent="0.25">
      <c r="C995" s="8" t="s">
        <v>1117</v>
      </c>
      <c r="D995" s="9" t="s">
        <v>1968</v>
      </c>
      <c r="E995" s="9" t="s">
        <v>55</v>
      </c>
      <c r="F995" s="9" t="s">
        <v>27</v>
      </c>
      <c r="G995" s="9" t="s">
        <v>36</v>
      </c>
      <c r="H995" s="9" t="s">
        <v>28</v>
      </c>
      <c r="I995" s="9" t="s">
        <v>18</v>
      </c>
      <c r="J995" s="9">
        <v>30</v>
      </c>
      <c r="K995" s="18">
        <v>42169</v>
      </c>
      <c r="L995" s="28">
        <v>41545</v>
      </c>
      <c r="M995" s="19">
        <v>0</v>
      </c>
      <c r="N995" s="9" t="s">
        <v>19</v>
      </c>
      <c r="O995" s="9" t="s">
        <v>20</v>
      </c>
      <c r="P995" s="18" t="s">
        <v>21</v>
      </c>
      <c r="Q995" s="10"/>
    </row>
    <row r="996" spans="3:17" x14ac:dyDescent="0.25">
      <c r="C996" s="8" t="s">
        <v>1969</v>
      </c>
      <c r="D996" s="9" t="s">
        <v>1970</v>
      </c>
      <c r="E996" s="9" t="s">
        <v>40</v>
      </c>
      <c r="F996" s="9" t="s">
        <v>27</v>
      </c>
      <c r="G996" s="9" t="s">
        <v>36</v>
      </c>
      <c r="H996" s="9" t="s">
        <v>17</v>
      </c>
      <c r="I996" s="9" t="s">
        <v>18</v>
      </c>
      <c r="J996" s="9">
        <v>46</v>
      </c>
      <c r="K996" s="18">
        <v>43379</v>
      </c>
      <c r="L996" s="28">
        <v>41429</v>
      </c>
      <c r="M996" s="19">
        <v>0.17</v>
      </c>
      <c r="N996" s="9" t="s">
        <v>19</v>
      </c>
      <c r="O996" s="9" t="s">
        <v>20</v>
      </c>
      <c r="P996" s="18" t="s">
        <v>21</v>
      </c>
      <c r="Q996" s="10"/>
    </row>
    <row r="997" spans="3:17" x14ac:dyDescent="0.25">
      <c r="C997" s="8" t="s">
        <v>1971</v>
      </c>
      <c r="D997" s="9" t="s">
        <v>1972</v>
      </c>
      <c r="E997" s="9" t="s">
        <v>76</v>
      </c>
      <c r="F997" s="9" t="s">
        <v>27</v>
      </c>
      <c r="G997" s="9" t="s">
        <v>32</v>
      </c>
      <c r="H997" s="9" t="s">
        <v>17</v>
      </c>
      <c r="I997" s="9" t="s">
        <v>24</v>
      </c>
      <c r="J997" s="9">
        <v>55</v>
      </c>
      <c r="K997" s="18">
        <v>39820</v>
      </c>
      <c r="L997" s="28">
        <v>41336</v>
      </c>
      <c r="M997" s="19">
        <v>0</v>
      </c>
      <c r="N997" s="9" t="s">
        <v>19</v>
      </c>
      <c r="O997" s="9" t="s">
        <v>29</v>
      </c>
      <c r="P997" s="18" t="s">
        <v>21</v>
      </c>
      <c r="Q997" s="10"/>
    </row>
    <row r="998" spans="3:17" x14ac:dyDescent="0.25">
      <c r="C998" s="8" t="s">
        <v>1973</v>
      </c>
      <c r="D998" s="9" t="s">
        <v>1974</v>
      </c>
      <c r="E998" s="9" t="s">
        <v>42</v>
      </c>
      <c r="F998" s="9" t="s">
        <v>43</v>
      </c>
      <c r="G998" s="9" t="s">
        <v>44</v>
      </c>
      <c r="H998" s="9" t="s">
        <v>28</v>
      </c>
      <c r="I998" s="9" t="s">
        <v>18</v>
      </c>
      <c r="J998" s="9">
        <v>33</v>
      </c>
      <c r="K998" s="18">
        <v>42631</v>
      </c>
      <c r="L998" s="28">
        <v>40897</v>
      </c>
      <c r="M998" s="19">
        <v>0</v>
      </c>
      <c r="N998" s="9" t="s">
        <v>19</v>
      </c>
      <c r="O998" s="9" t="s">
        <v>29</v>
      </c>
      <c r="P998" s="18" t="s">
        <v>21</v>
      </c>
      <c r="Q998" s="10"/>
    </row>
    <row r="999" spans="3:17" x14ac:dyDescent="0.25">
      <c r="C999" s="8" t="s">
        <v>1975</v>
      </c>
      <c r="D999" s="9" t="s">
        <v>1976</v>
      </c>
      <c r="E999" s="9" t="s">
        <v>68</v>
      </c>
      <c r="F999" s="9" t="s">
        <v>15</v>
      </c>
      <c r="G999" s="9" t="s">
        <v>44</v>
      </c>
      <c r="H999" s="9" t="s">
        <v>17</v>
      </c>
      <c r="I999" s="9" t="s">
        <v>24</v>
      </c>
      <c r="J999" s="9">
        <v>44</v>
      </c>
      <c r="K999" s="18">
        <v>40329</v>
      </c>
      <c r="L999" s="28">
        <v>40752</v>
      </c>
      <c r="M999" s="19">
        <v>0</v>
      </c>
      <c r="N999" s="9" t="s">
        <v>33</v>
      </c>
      <c r="O999" s="9" t="s">
        <v>34</v>
      </c>
      <c r="P999" s="18">
        <v>43108</v>
      </c>
      <c r="Q999" s="10"/>
    </row>
    <row r="1000" spans="3:17" x14ac:dyDescent="0.25">
      <c r="C1000" s="8" t="s">
        <v>1977</v>
      </c>
      <c r="D1000" s="9" t="s">
        <v>1978</v>
      </c>
      <c r="E1000" s="9" t="s">
        <v>40</v>
      </c>
      <c r="F1000" s="9" t="s">
        <v>43</v>
      </c>
      <c r="G1000" s="9" t="s">
        <v>44</v>
      </c>
      <c r="H1000" s="9" t="s">
        <v>28</v>
      </c>
      <c r="I1000" s="9" t="s">
        <v>24</v>
      </c>
      <c r="J1000" s="9">
        <v>31</v>
      </c>
      <c r="K1000" s="18">
        <v>43626</v>
      </c>
      <c r="L1000" s="28">
        <v>40316</v>
      </c>
      <c r="M1000" s="19">
        <v>0.15</v>
      </c>
      <c r="N1000" s="9" t="s">
        <v>19</v>
      </c>
      <c r="O1000" s="9" t="s">
        <v>45</v>
      </c>
      <c r="P1000" s="18" t="s">
        <v>21</v>
      </c>
      <c r="Q1000" s="10"/>
    </row>
    <row r="1001" spans="3:17" x14ac:dyDescent="0.25">
      <c r="C1001" s="8" t="s">
        <v>1979</v>
      </c>
      <c r="D1001" s="9" t="s">
        <v>1980</v>
      </c>
      <c r="E1001" s="9" t="s">
        <v>42</v>
      </c>
      <c r="F1001" s="9" t="s">
        <v>15</v>
      </c>
      <c r="G1001" s="9" t="s">
        <v>44</v>
      </c>
      <c r="H1001" s="9" t="s">
        <v>17</v>
      </c>
      <c r="I1001" s="9" t="s">
        <v>24</v>
      </c>
      <c r="J1001" s="9">
        <v>33</v>
      </c>
      <c r="K1001" s="18">
        <v>40936</v>
      </c>
      <c r="L1001" s="28">
        <v>40124</v>
      </c>
      <c r="M1001" s="19">
        <v>0</v>
      </c>
      <c r="N1001" s="9" t="s">
        <v>33</v>
      </c>
      <c r="O1001" s="9" t="s">
        <v>34</v>
      </c>
      <c r="P1001" s="18" t="s">
        <v>21</v>
      </c>
      <c r="Q1001" s="10"/>
    </row>
    <row r="1002" spans="3:17" x14ac:dyDescent="0.25">
      <c r="C1002" s="15" t="s">
        <v>1981</v>
      </c>
      <c r="D1002" s="13" t="s">
        <v>1982</v>
      </c>
      <c r="E1002" s="13" t="s">
        <v>14</v>
      </c>
      <c r="F1002" s="13" t="s">
        <v>65</v>
      </c>
      <c r="G1002" s="13" t="s">
        <v>32</v>
      </c>
      <c r="H1002" s="13" t="s">
        <v>17</v>
      </c>
      <c r="I1002" s="13" t="s">
        <v>24</v>
      </c>
      <c r="J1002" s="13">
        <v>63</v>
      </c>
      <c r="K1002" s="20">
        <v>44038</v>
      </c>
      <c r="L1002" s="29">
        <v>40063</v>
      </c>
      <c r="M1002" s="21">
        <v>0.31</v>
      </c>
      <c r="N1002" s="13" t="s">
        <v>19</v>
      </c>
      <c r="O1002" s="13" t="s">
        <v>45</v>
      </c>
      <c r="P1002" s="20" t="s">
        <v>21</v>
      </c>
      <c r="Q1002" s="14"/>
    </row>
  </sheetData>
  <sortState xmlns:xlrd2="http://schemas.microsoft.com/office/spreadsheetml/2017/richdata2" ref="L3:L1002">
    <sortCondition descending="1" ref="L3:L1002"/>
  </sortState>
  <conditionalFormatting sqref="M3:M1002">
    <cfRule type="cellIs" dxfId="1" priority="1" operator="greaterThan">
      <formula>0.3</formula>
    </cfRule>
    <cfRule type="cellIs" dxfId="0" priority="2" operator="greaterThan">
      <formula>0.3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99911-07CF-48D7-A3B4-69D1C79B71EC}">
  <dimension ref="A3:B7"/>
  <sheetViews>
    <sheetView workbookViewId="0">
      <selection activeCell="E15" sqref="E15"/>
    </sheetView>
  </sheetViews>
  <sheetFormatPr defaultRowHeight="15" x14ac:dyDescent="0.25"/>
  <cols>
    <col min="1" max="1" width="13.140625" bestFit="1" customWidth="1"/>
    <col min="2" max="2" width="19.85546875" bestFit="1" customWidth="1"/>
  </cols>
  <sheetData>
    <row r="3" spans="1:2" x14ac:dyDescent="0.25">
      <c r="A3" s="22" t="s">
        <v>1996</v>
      </c>
      <c r="B3" t="s">
        <v>1998</v>
      </c>
    </row>
    <row r="4" spans="1:2" x14ac:dyDescent="0.25">
      <c r="A4" s="7" t="s">
        <v>52</v>
      </c>
      <c r="B4" s="23">
        <v>15613152</v>
      </c>
    </row>
    <row r="5" spans="1:2" x14ac:dyDescent="0.25">
      <c r="A5" s="7" t="s">
        <v>33</v>
      </c>
      <c r="B5" s="23">
        <v>24813530</v>
      </c>
    </row>
    <row r="6" spans="1:2" x14ac:dyDescent="0.25">
      <c r="A6" s="7" t="s">
        <v>19</v>
      </c>
      <c r="B6" s="23">
        <v>72790683</v>
      </c>
    </row>
    <row r="7" spans="1:2" x14ac:dyDescent="0.25">
      <c r="A7" s="7" t="s">
        <v>1997</v>
      </c>
      <c r="B7" s="23">
        <v>113217365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031B-FB5B-4FD2-BCEF-F03A5BC135AF}">
  <dimension ref="A3:B11"/>
  <sheetViews>
    <sheetView workbookViewId="0">
      <selection activeCell="D16" sqref="D16"/>
    </sheetView>
  </sheetViews>
  <sheetFormatPr defaultRowHeight="15" x14ac:dyDescent="0.25"/>
  <cols>
    <col min="1" max="1" width="16.85546875" bestFit="1" customWidth="1"/>
    <col min="2" max="2" width="19.85546875" bestFit="1" customWidth="1"/>
  </cols>
  <sheetData>
    <row r="3" spans="1:2" x14ac:dyDescent="0.25">
      <c r="A3" s="22" t="s">
        <v>1996</v>
      </c>
      <c r="B3" t="s">
        <v>1998</v>
      </c>
    </row>
    <row r="4" spans="1:2" x14ac:dyDescent="0.25">
      <c r="A4" s="7" t="s">
        <v>65</v>
      </c>
      <c r="B4" s="23">
        <v>11822107</v>
      </c>
    </row>
    <row r="5" spans="1:2" x14ac:dyDescent="0.25">
      <c r="A5" s="7" t="s">
        <v>31</v>
      </c>
      <c r="B5" s="23">
        <v>17227563</v>
      </c>
    </row>
    <row r="6" spans="1:2" x14ac:dyDescent="0.25">
      <c r="A6" s="7" t="s">
        <v>15</v>
      </c>
      <c r="B6" s="23">
        <v>14736347</v>
      </c>
    </row>
    <row r="7" spans="1:2" x14ac:dyDescent="0.25">
      <c r="A7" s="7" t="s">
        <v>23</v>
      </c>
      <c r="B7" s="23">
        <v>14757305</v>
      </c>
    </row>
    <row r="8" spans="1:2" x14ac:dyDescent="0.25">
      <c r="A8" s="7" t="s">
        <v>27</v>
      </c>
      <c r="B8" s="23">
        <v>23567499</v>
      </c>
    </row>
    <row r="9" spans="1:2" x14ac:dyDescent="0.25">
      <c r="A9" s="7" t="s">
        <v>43</v>
      </c>
      <c r="B9" s="23">
        <v>15559564</v>
      </c>
    </row>
    <row r="10" spans="1:2" x14ac:dyDescent="0.25">
      <c r="A10" s="7" t="s">
        <v>50</v>
      </c>
      <c r="B10" s="23">
        <v>15546980</v>
      </c>
    </row>
    <row r="11" spans="1:2" x14ac:dyDescent="0.25">
      <c r="A11" s="7" t="s">
        <v>1997</v>
      </c>
      <c r="B11" s="23">
        <v>113217365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8F2F9-C281-4FA1-82EC-062D4DEA148F}">
  <dimension ref="A3:B6"/>
  <sheetViews>
    <sheetView workbookViewId="0">
      <selection activeCell="E17" sqref="E17"/>
    </sheetView>
  </sheetViews>
  <sheetFormatPr defaultRowHeight="15" x14ac:dyDescent="0.25"/>
  <cols>
    <col min="1" max="1" width="13.140625" bestFit="1" customWidth="1"/>
    <col min="2" max="2" width="19.85546875" bestFit="1" customWidth="1"/>
  </cols>
  <sheetData>
    <row r="3" spans="1:2" x14ac:dyDescent="0.25">
      <c r="A3" s="22" t="s">
        <v>1996</v>
      </c>
      <c r="B3" t="s">
        <v>1998</v>
      </c>
    </row>
    <row r="4" spans="1:2" x14ac:dyDescent="0.25">
      <c r="A4" s="7" t="s">
        <v>17</v>
      </c>
      <c r="B4" s="23">
        <v>58178745</v>
      </c>
    </row>
    <row r="5" spans="1:2" x14ac:dyDescent="0.25">
      <c r="A5" s="7" t="s">
        <v>28</v>
      </c>
      <c r="B5" s="23">
        <v>55038620</v>
      </c>
    </row>
    <row r="6" spans="1:2" x14ac:dyDescent="0.25">
      <c r="A6" s="7" t="s">
        <v>1997</v>
      </c>
      <c r="B6" s="23">
        <v>113217365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6419D-C4F0-4898-9995-A445F7B9EBA2}">
  <dimension ref="A3:B8"/>
  <sheetViews>
    <sheetView workbookViewId="0">
      <selection activeCell="F14" sqref="F14"/>
    </sheetView>
  </sheetViews>
  <sheetFormatPr defaultRowHeight="15" x14ac:dyDescent="0.25"/>
  <cols>
    <col min="1" max="1" width="13.140625" bestFit="1" customWidth="1"/>
    <col min="2" max="2" width="19.85546875" bestFit="1" customWidth="1"/>
  </cols>
  <sheetData>
    <row r="3" spans="1:2" x14ac:dyDescent="0.25">
      <c r="A3" s="22" t="s">
        <v>1996</v>
      </c>
      <c r="B3" t="s">
        <v>1998</v>
      </c>
    </row>
    <row r="4" spans="1:2" x14ac:dyDescent="0.25">
      <c r="A4" s="7" t="s">
        <v>24</v>
      </c>
      <c r="B4" s="23">
        <v>47521701</v>
      </c>
    </row>
    <row r="5" spans="1:2" x14ac:dyDescent="0.25">
      <c r="A5" s="7" t="s">
        <v>47</v>
      </c>
      <c r="B5" s="23">
        <v>8067626</v>
      </c>
    </row>
    <row r="6" spans="1:2" x14ac:dyDescent="0.25">
      <c r="A6" s="7" t="s">
        <v>18</v>
      </c>
      <c r="B6" s="23">
        <v>29632501</v>
      </c>
    </row>
    <row r="7" spans="1:2" x14ac:dyDescent="0.25">
      <c r="A7" s="7" t="s">
        <v>51</v>
      </c>
      <c r="B7" s="23">
        <v>27995537</v>
      </c>
    </row>
    <row r="8" spans="1:2" x14ac:dyDescent="0.25">
      <c r="A8" s="7" t="s">
        <v>1997</v>
      </c>
      <c r="B8" s="23">
        <v>113217365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72F8B-0D61-4DE1-A060-FF91F9AAF3A8}">
  <dimension ref="A1:B9"/>
  <sheetViews>
    <sheetView workbookViewId="0">
      <selection activeCell="N15" sqref="N15"/>
    </sheetView>
  </sheetViews>
  <sheetFormatPr defaultRowHeight="15" x14ac:dyDescent="0.25"/>
  <cols>
    <col min="1" max="1" width="16.85546875" bestFit="1" customWidth="1"/>
    <col min="2" max="2" width="19.85546875" bestFit="1" customWidth="1"/>
  </cols>
  <sheetData>
    <row r="1" spans="1:2" x14ac:dyDescent="0.25">
      <c r="A1" s="22" t="s">
        <v>1996</v>
      </c>
      <c r="B1" t="s">
        <v>1998</v>
      </c>
    </row>
    <row r="2" spans="1:2" x14ac:dyDescent="0.25">
      <c r="A2" s="7" t="s">
        <v>65</v>
      </c>
      <c r="B2" s="23">
        <v>11822107</v>
      </c>
    </row>
    <row r="3" spans="1:2" x14ac:dyDescent="0.25">
      <c r="A3" s="7" t="s">
        <v>31</v>
      </c>
      <c r="B3" s="23">
        <v>17227563</v>
      </c>
    </row>
    <row r="4" spans="1:2" x14ac:dyDescent="0.25">
      <c r="A4" s="7" t="s">
        <v>15</v>
      </c>
      <c r="B4" s="23">
        <v>14736347</v>
      </c>
    </row>
    <row r="5" spans="1:2" x14ac:dyDescent="0.25">
      <c r="A5" s="7" t="s">
        <v>23</v>
      </c>
      <c r="B5" s="23">
        <v>14757305</v>
      </c>
    </row>
    <row r="6" spans="1:2" x14ac:dyDescent="0.25">
      <c r="A6" s="7" t="s">
        <v>27</v>
      </c>
      <c r="B6" s="23">
        <v>23567499</v>
      </c>
    </row>
    <row r="7" spans="1:2" x14ac:dyDescent="0.25">
      <c r="A7" s="7" t="s">
        <v>43</v>
      </c>
      <c r="B7" s="23">
        <v>15559564</v>
      </c>
    </row>
    <row r="8" spans="1:2" x14ac:dyDescent="0.25">
      <c r="A8" s="7" t="s">
        <v>50</v>
      </c>
      <c r="B8" s="23">
        <v>15546980</v>
      </c>
    </row>
    <row r="9" spans="1:2" x14ac:dyDescent="0.25">
      <c r="A9" s="7" t="s">
        <v>1997</v>
      </c>
      <c r="B9" s="23">
        <v>113217365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 Board</vt:lpstr>
      <vt:lpstr>2(B) Answers</vt:lpstr>
      <vt:lpstr>Country Wise</vt:lpstr>
      <vt:lpstr>Department Wise</vt:lpstr>
      <vt:lpstr>Gender Wise</vt:lpstr>
      <vt:lpstr>Ethnicity Wise</vt:lpstr>
      <vt:lpstr>Department wise Annual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Tanmoy Sarker</cp:lastModifiedBy>
  <dcterms:created xsi:type="dcterms:W3CDTF">2022-08-29T14:02:56Z</dcterms:created>
  <dcterms:modified xsi:type="dcterms:W3CDTF">2024-06-06T15:04:39Z</dcterms:modified>
</cp:coreProperties>
</file>