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I:\Downloads\EDGE Offic Program\Presentation\"/>
    </mc:Choice>
  </mc:AlternateContent>
  <xr:revisionPtr revIDLastSave="0" documentId="13_ncr:1_{E1F02F0E-C3DE-4DD3-96CF-3FA3A7E014A9}" xr6:coauthVersionLast="47" xr6:coauthVersionMax="47" xr10:uidLastSave="{00000000-0000-0000-0000-000000000000}"/>
  <bookViews>
    <workbookView xWindow="-120" yWindow="-120" windowWidth="20730" windowHeight="11160" activeTab="1" xr2:uid="{00000000-000D-0000-FFFF-FFFF00000000}"/>
  </bookViews>
  <sheets>
    <sheet name="Presentation" sheetId="1" r:id="rId1"/>
    <sheet name="Dash Board" sheetId="4" r:id="rId2"/>
    <sheet name="Sheet6" sheetId="10" r:id="rId3"/>
    <sheet name="Sheet7" sheetId="11" r:id="rId4"/>
    <sheet name="Sheet5" sheetId="9" r:id="rId5"/>
  </sheets>
  <definedNames>
    <definedName name="Slicer_Course_Code">#N/A</definedName>
    <definedName name="Slicer_Course_Title">#N/A</definedName>
    <definedName name="Slicer_Credits">#N/A</definedName>
    <definedName name="Slicer_Grade_Points">#N/A</definedName>
    <definedName name="Slicer_Letter_Grade">#N/A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9" l="1"/>
  <c r="F9" i="9"/>
  <c r="G8" i="9"/>
  <c r="F8" i="9"/>
  <c r="G7" i="9"/>
  <c r="F7" i="9"/>
  <c r="G6" i="9"/>
  <c r="F6" i="9"/>
  <c r="G5" i="9"/>
  <c r="F5" i="9"/>
  <c r="G4" i="9"/>
  <c r="F4" i="9"/>
  <c r="H6" i="1"/>
  <c r="H7" i="1"/>
  <c r="H8" i="1"/>
  <c r="H9" i="1"/>
  <c r="H10" i="1"/>
  <c r="H5" i="1"/>
  <c r="H21" i="1"/>
  <c r="H20" i="1"/>
  <c r="H19" i="1"/>
  <c r="H18" i="1"/>
  <c r="H16" i="1"/>
  <c r="H14" i="1"/>
  <c r="H17" i="1"/>
  <c r="H15" i="1" l="1"/>
  <c r="H13" i="1"/>
  <c r="H12" i="1"/>
  <c r="F11" i="1"/>
  <c r="H11" i="1" s="1"/>
  <c r="G10" i="1"/>
  <c r="H22" i="1" s="1"/>
  <c r="G9" i="1"/>
  <c r="G8" i="1"/>
  <c r="G7" i="1"/>
  <c r="G6" i="1"/>
  <c r="G5" i="1"/>
  <c r="G11" i="1" l="1"/>
</calcChain>
</file>

<file path=xl/sharedStrings.xml><?xml version="1.0" encoding="utf-8"?>
<sst xmlns="http://schemas.openxmlformats.org/spreadsheetml/2006/main" count="71" uniqueCount="39">
  <si>
    <t>Course Code</t>
  </si>
  <si>
    <t>Credits</t>
  </si>
  <si>
    <t>Grade Points</t>
  </si>
  <si>
    <t>Letter Grade</t>
  </si>
  <si>
    <t>Eng-121</t>
  </si>
  <si>
    <t>Phonetics and Phonology</t>
  </si>
  <si>
    <t>Eng-122</t>
  </si>
  <si>
    <t>Academic Writing</t>
  </si>
  <si>
    <t>Eng-123</t>
  </si>
  <si>
    <t>Introduction to Drama</t>
  </si>
  <si>
    <t>Eng-124</t>
  </si>
  <si>
    <t>Introduction to Prose</t>
  </si>
  <si>
    <t>Eng-125</t>
  </si>
  <si>
    <t>Introduction to Fiction</t>
  </si>
  <si>
    <t>Viva-Voce</t>
  </si>
  <si>
    <t>Second Semester GPA (16.5 Credits)</t>
  </si>
  <si>
    <t>My University Grade Sheet</t>
  </si>
  <si>
    <t>Course Title</t>
  </si>
  <si>
    <t>Average=</t>
  </si>
  <si>
    <t>Max=</t>
  </si>
  <si>
    <t>Min=</t>
  </si>
  <si>
    <t>Middle=</t>
  </si>
  <si>
    <t>2nd Most=</t>
  </si>
  <si>
    <t>2nd Least=</t>
  </si>
  <si>
    <t>Frequent Numbres=</t>
  </si>
  <si>
    <t>Subjects=</t>
  </si>
  <si>
    <t>Total=</t>
  </si>
  <si>
    <t>Lookup=</t>
  </si>
  <si>
    <t>Result of Viva=</t>
  </si>
  <si>
    <t>Row Labels</t>
  </si>
  <si>
    <t>Grand Total</t>
  </si>
  <si>
    <t>Sum of Credits</t>
  </si>
  <si>
    <t>Sum of Grade Points</t>
  </si>
  <si>
    <t>(blank)</t>
  </si>
  <si>
    <t>Expression</t>
  </si>
  <si>
    <t>B+</t>
  </si>
  <si>
    <t>B</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</si>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</sst>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Bahnschrift SemiBold"/>
      <family val="2"/>
    </font>
    <font>
      <b/>
      <sz val="11"/>
      <color theme="1"/>
      <name val="Bahnschrift"/>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0" tint="-0.14999847407452621"/>
        <bgColor theme="0" tint="-0.14999847407452621"/>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1" fillId="3" borderId="1" xfId="0" applyFont="1" applyFill="1" applyBorder="1"/>
    <xf numFmtId="0" fontId="1" fillId="2" borderId="1" xfId="0" applyFont="1" applyFill="1" applyBorder="1"/>
    <xf numFmtId="0" fontId="2" fillId="2" borderId="1" xfId="0" applyFont="1" applyFill="1" applyBorder="1"/>
    <xf numFmtId="0" fontId="2" fillId="4" borderId="2" xfId="0" applyFont="1" applyFill="1" applyBorder="1" applyAlignment="1">
      <alignment horizontal="center"/>
    </xf>
    <xf numFmtId="2" fontId="1" fillId="3" borderId="1" xfId="0" applyNumberFormat="1" applyFont="1" applyFill="1" applyBorder="1"/>
    <xf numFmtId="2" fontId="1" fillId="2" borderId="1" xfId="0" applyNumberFormat="1" applyFont="1" applyFill="1" applyBorder="1"/>
    <xf numFmtId="0" fontId="2" fillId="5" borderId="1" xfId="0" applyFont="1" applyFill="1" applyBorder="1"/>
    <xf numFmtId="2" fontId="2" fillId="6" borderId="1" xfId="0" applyNumberFormat="1" applyFont="1" applyFill="1" applyBorder="1" applyAlignment="1">
      <alignment horizontal="left"/>
    </xf>
    <xf numFmtId="0" fontId="2" fillId="6" borderId="1" xfId="0" applyFont="1" applyFill="1" applyBorder="1" applyAlignment="1">
      <alignment horizontal="left"/>
    </xf>
    <xf numFmtId="0" fontId="2" fillId="6" borderId="1" xfId="0" applyFont="1" applyFill="1" applyBorder="1"/>
    <xf numFmtId="0" fontId="0" fillId="0" borderId="0" xfId="0" pivotButton="1"/>
    <xf numFmtId="0" fontId="0" fillId="0" borderId="0" xfId="0" applyAlignment="1">
      <alignment horizontal="left"/>
    </xf>
    <xf numFmtId="0" fontId="0" fillId="7" borderId="0" xfId="0" applyFill="1"/>
    <xf numFmtId="0" fontId="0" fillId="0" borderId="1" xfId="0" applyBorder="1"/>
    <xf numFmtId="0" fontId="2" fillId="4" borderId="1" xfId="0" applyFont="1" applyFill="1" applyBorder="1" applyAlignment="1">
      <alignment horizontal="center"/>
    </xf>
    <xf numFmtId="0" fontId="2" fillId="2" borderId="2" xfId="0" applyFont="1" applyFill="1" applyBorder="1"/>
    <xf numFmtId="0" fontId="1" fillId="3" borderId="2" xfId="0" applyFont="1" applyFill="1" applyBorder="1"/>
    <xf numFmtId="0" fontId="1" fillId="2" borderId="2" xfId="0" applyFont="1" applyFill="1" applyBorder="1"/>
    <xf numFmtId="0" fontId="1" fillId="3" borderId="4" xfId="0" applyFont="1" applyFill="1" applyBorder="1"/>
    <xf numFmtId="0" fontId="1" fillId="3" borderId="5" xfId="0" applyFont="1" applyFill="1" applyBorder="1"/>
    <xf numFmtId="2" fontId="1" fillId="3" borderId="5" xfId="0" applyNumberFormat="1" applyFont="1" applyFill="1" applyBorder="1"/>
    <xf numFmtId="0" fontId="0" fillId="4" borderId="3" xfId="0" applyFill="1" applyBorder="1"/>
    <xf numFmtId="0" fontId="2" fillId="0" borderId="3" xfId="0" applyFont="1" applyBorder="1"/>
    <xf numFmtId="0" fontId="0" fillId="0" borderId="0" xfId="0" applyAlignment="1">
      <alignment horizontal="left" indent="1"/>
    </xf>
    <xf numFmtId="0" fontId="2" fillId="0" borderId="1" xfId="0" applyFont="1" applyBorder="1"/>
    <xf numFmtId="0" fontId="2" fillId="8" borderId="1" xfId="0" applyFont="1" applyFill="1" applyBorder="1"/>
    <xf numFmtId="0" fontId="2" fillId="5" borderId="3" xfId="0" applyFont="1" applyFill="1" applyBorder="1"/>
    <xf numFmtId="0" fontId="0" fillId="0" borderId="0" xfId="0" applyNumberFormat="1"/>
  </cellXfs>
  <cellStyles count="1">
    <cellStyle name="Normal" xfId="0" builtinId="0"/>
  </cellStyles>
  <dxfs count="48">
    <dxf>
      <font>
        <color rgb="FF006100"/>
      </font>
      <fill>
        <patternFill>
          <bgColor rgb="FFC6EFCE"/>
        </patternFill>
      </fill>
    </dxf>
    <dxf>
      <fill>
        <patternFill>
          <bgColor rgb="FFFF3F3F"/>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ill>
        <patternFill patternType="lightDown"/>
      </fill>
    </dxf>
    <dxf>
      <font>
        <color rgb="FF9C5700"/>
      </font>
      <fill>
        <patternFill>
          <bgColor rgb="FFFFEB9C"/>
        </patternFill>
      </fill>
    </dxf>
    <dxf>
      <fill>
        <patternFill patternType="lightDown">
          <bgColor rgb="FFFF6699"/>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006100"/>
      </font>
      <fill>
        <patternFill>
          <bgColor rgb="FFC6EFCE"/>
        </patternFill>
      </fill>
    </dxf>
    <dxf>
      <fill>
        <patternFill>
          <bgColor rgb="FFFF3F3F"/>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ill>
        <patternFill patternType="lightDown"/>
      </fill>
    </dxf>
    <dxf>
      <font>
        <color rgb="FF9C5700"/>
      </font>
      <fill>
        <patternFill>
          <bgColor rgb="FFFFEB9C"/>
        </patternFill>
      </fill>
    </dxf>
    <dxf>
      <fill>
        <patternFill patternType="lightDown">
          <bgColor rgb="FFFF6699"/>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92D050"/>
        </patternFill>
      </fill>
    </dxf>
    <dxf>
      <border diagonalUp="0" diagonalDown="0">
        <left style="thin">
          <color indexed="64"/>
        </left>
        <right/>
        <top style="thin">
          <color indexed="64"/>
        </top>
        <bottom style="thin">
          <color indexed="64"/>
        </bottom>
        <vertical/>
        <horizontal/>
      </border>
    </dxf>
    <dxf>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Bahnschrift SemiBold"/>
        <family val="2"/>
        <scheme val="none"/>
      </font>
      <fill>
        <patternFill patternType="solid">
          <fgColor theme="4" tint="0.59999389629810485"/>
          <bgColor theme="4" tint="0.5999938962981048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Bahnschrift"/>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Bahnschrift SemiBold"/>
        <family val="2"/>
        <scheme val="none"/>
      </font>
      <numFmt numFmtId="2" formatCode="0.00"/>
      <fill>
        <patternFill patternType="solid">
          <fgColor theme="4" tint="0.59999389629810485"/>
          <bgColor theme="4" tint="0.5999938962981048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Bahnschrift"/>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Bahnschrift SemiBold"/>
        <family val="2"/>
        <scheme val="none"/>
      </font>
      <fill>
        <patternFill patternType="solid">
          <fgColor theme="4" tint="0.59999389629810485"/>
          <bgColor theme="4" tint="0.5999938962981048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Bahnschrift"/>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Bahnschrift SemiBold"/>
        <family val="2"/>
        <scheme val="none"/>
      </font>
      <fill>
        <patternFill patternType="solid">
          <fgColor theme="4" tint="0.59999389629810485"/>
          <bgColor theme="4" tint="0.5999938962981048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Bahnschrift"/>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Bahnschrift SemiBold"/>
        <family val="2"/>
        <scheme val="none"/>
      </font>
      <fill>
        <patternFill patternType="solid">
          <fgColor theme="4" tint="0.59999389629810485"/>
          <bgColor theme="4" tint="0.59999389629810485"/>
        </patternFill>
      </fill>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Bahnschrift"/>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ahnschrift SemiBold"/>
        <family val="2"/>
        <scheme val="none"/>
      </font>
      <fill>
        <patternFill patternType="solid">
          <fgColor theme="4" tint="0.59999389629810485"/>
          <bgColor theme="4" tint="0.59999389629810485"/>
        </patternFill>
      </fill>
    </dxf>
    <dxf>
      <border outline="0">
        <bottom style="thin">
          <color indexed="64"/>
        </bottom>
      </border>
    </dxf>
    <dxf>
      <font>
        <b/>
        <i val="0"/>
        <strike val="0"/>
        <condense val="0"/>
        <extend val="0"/>
        <outline val="0"/>
        <shadow val="0"/>
        <u val="none"/>
        <vertAlign val="baseline"/>
        <sz val="11"/>
        <color theme="1"/>
        <name val="Bahnschrift"/>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color rgb="FFFF5353"/>
      <color rgb="FFFF66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Pie</a:t>
            </a:r>
            <a:r>
              <a:rPr lang="en-GB" baseline="0"/>
              <a:t> chart</a:t>
            </a:r>
            <a:endParaRPr lang="en-GB"/>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BBA-4443-AB36-3CBF1BE3CB0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8BBA-4443-AB36-3CBF1BE3CB0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BBA-4443-AB36-3CBF1BE3CB0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8BBA-4443-AB36-3CBF1BE3CB0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BBA-4443-AB36-3CBF1BE3CB0B}"/>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BBA-4443-AB36-3CBF1BE3CB0B}"/>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BBA-4443-AB36-3CBF1BE3CB0B}"/>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8BBA-4443-AB36-3CBF1BE3CB0B}"/>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BBA-4443-AB36-3CBF1BE3CB0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8BBA-4443-AB36-3CBF1BE3CB0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8BBA-4443-AB36-3CBF1BE3CB0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8BBA-4443-AB36-3CBF1BE3CB0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8BBA-4443-AB36-3CBF1BE3CB0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8BBA-4443-AB36-3CBF1BE3CB0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6-8BBA-4443-AB36-3CBF1BE3CB0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8BBA-4443-AB36-3CBF1BE3CB0B}"/>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8-8BBA-4443-AB36-3CBF1BE3CB0B}"/>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8BBA-4443-AB36-3CBF1BE3CB0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Presentation!$G$12:$G$20</c:f>
              <c:strCache>
                <c:ptCount val="9"/>
                <c:pt idx="0">
                  <c:v>Average=</c:v>
                </c:pt>
                <c:pt idx="1">
                  <c:v>Max=</c:v>
                </c:pt>
                <c:pt idx="2">
                  <c:v>2nd Most=</c:v>
                </c:pt>
                <c:pt idx="3">
                  <c:v>Min=</c:v>
                </c:pt>
                <c:pt idx="4">
                  <c:v>2nd Least=</c:v>
                </c:pt>
                <c:pt idx="5">
                  <c:v>Middle=</c:v>
                </c:pt>
                <c:pt idx="6">
                  <c:v>Frequent Numbres=</c:v>
                </c:pt>
                <c:pt idx="7">
                  <c:v>Subjects=</c:v>
                </c:pt>
                <c:pt idx="8">
                  <c:v>Total=</c:v>
                </c:pt>
              </c:strCache>
            </c:strRef>
          </c:cat>
          <c:val>
            <c:numRef>
              <c:f>Presentation!$H$12:$H$20</c:f>
              <c:numCache>
                <c:formatCode>0.00</c:formatCode>
                <c:ptCount val="9"/>
                <c:pt idx="0">
                  <c:v>3.25</c:v>
                </c:pt>
                <c:pt idx="1">
                  <c:v>4</c:v>
                </c:pt>
                <c:pt idx="2" formatCode="General">
                  <c:v>3.25</c:v>
                </c:pt>
                <c:pt idx="3">
                  <c:v>2.75</c:v>
                </c:pt>
                <c:pt idx="4">
                  <c:v>3</c:v>
                </c:pt>
                <c:pt idx="5">
                  <c:v>3.25</c:v>
                </c:pt>
                <c:pt idx="6" formatCode="General">
                  <c:v>3.25</c:v>
                </c:pt>
                <c:pt idx="7" formatCode="General">
                  <c:v>6</c:v>
                </c:pt>
                <c:pt idx="8">
                  <c:v>19.5</c:v>
                </c:pt>
              </c:numCache>
            </c:numRef>
          </c:val>
          <c:extLst>
            <c:ext xmlns:c16="http://schemas.microsoft.com/office/drawing/2014/chart" uri="{C3380CC4-5D6E-409C-BE32-E72D297353CC}">
              <c16:uniqueId val="{00000000-8BBA-4443-AB36-3CBF1BE3CB0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Task.xlsx]Sheet7!PivotTable6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multiLvlStrRef>
              <c:f>Sheet7!$A$2:$A$14</c:f>
              <c:multiLvlStrCache>
                <c:ptCount val="6"/>
                <c:lvl>
                  <c:pt idx="0">
                    <c:v>B+</c:v>
                  </c:pt>
                  <c:pt idx="1">
                    <c:v>B+</c:v>
                  </c:pt>
                  <c:pt idx="2">
                    <c:v>B+</c:v>
                  </c:pt>
                  <c:pt idx="3">
                    <c:v>B-</c:v>
                  </c:pt>
                  <c:pt idx="4">
                    <c:v>B</c:v>
                  </c:pt>
                  <c:pt idx="5">
                    <c:v>A+</c:v>
                  </c:pt>
                </c:lvl>
                <c:lvl>
                  <c:pt idx="0">
                    <c:v>Eng-121</c:v>
                  </c:pt>
                  <c:pt idx="1">
                    <c:v>Eng-122</c:v>
                  </c:pt>
                  <c:pt idx="2">
                    <c:v>Eng-123</c:v>
                  </c:pt>
                  <c:pt idx="3">
                    <c:v>Eng-124</c:v>
                  </c:pt>
                  <c:pt idx="4">
                    <c:v>Eng-125</c:v>
                  </c:pt>
                  <c:pt idx="5">
                    <c:v>(blank)</c:v>
                  </c:pt>
                </c:lvl>
              </c:multiLvlStrCache>
            </c:multiLvlStrRef>
          </c:cat>
          <c:val>
            <c:numRef>
              <c:f>Sheet7!$B$2:$B$14</c:f>
              <c:numCache>
                <c:formatCode>General</c:formatCode>
                <c:ptCount val="6"/>
                <c:pt idx="0">
                  <c:v>3</c:v>
                </c:pt>
                <c:pt idx="1">
                  <c:v>3</c:v>
                </c:pt>
                <c:pt idx="2">
                  <c:v>3</c:v>
                </c:pt>
                <c:pt idx="3">
                  <c:v>3</c:v>
                </c:pt>
                <c:pt idx="4">
                  <c:v>3</c:v>
                </c:pt>
                <c:pt idx="5">
                  <c:v>1.5</c:v>
                </c:pt>
              </c:numCache>
            </c:numRef>
          </c:val>
          <c:extLst>
            <c:ext xmlns:c16="http://schemas.microsoft.com/office/drawing/2014/chart" uri="{C3380CC4-5D6E-409C-BE32-E72D297353CC}">
              <c16:uniqueId val="{00000000-A34E-4A04-B3CE-B9B4E809A1DD}"/>
            </c:ext>
          </c:extLst>
        </c:ser>
        <c:dLbls>
          <c:showLegendKey val="0"/>
          <c:showVal val="0"/>
          <c:showCatName val="0"/>
          <c:showSerName val="0"/>
          <c:showPercent val="0"/>
          <c:showBubbleSize val="0"/>
        </c:dLbls>
        <c:gapWidth val="219"/>
        <c:overlap val="-27"/>
        <c:axId val="503307679"/>
        <c:axId val="503298559"/>
      </c:barChart>
      <c:catAx>
        <c:axId val="50330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98559"/>
        <c:crosses val="autoZero"/>
        <c:auto val="1"/>
        <c:lblAlgn val="ctr"/>
        <c:lblOffset val="100"/>
        <c:noMultiLvlLbl val="0"/>
      </c:catAx>
      <c:valAx>
        <c:axId val="5032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0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Task.xlsx]Sheet6!PivotTable5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Sheet6!$B$1</c:f>
              <c:strCache>
                <c:ptCount val="1"/>
                <c:pt idx="0">
                  <c:v>Total</c:v>
                </c:pt>
              </c:strCache>
            </c:strRef>
          </c:tx>
          <c:explosion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257-4E1C-831B-F5614C594F9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7257-4E1C-831B-F5614C594F9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257-4E1C-831B-F5614C594F9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7257-4E1C-831B-F5614C594F9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257-4E1C-831B-F5614C594F9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7257-4E1C-831B-F5614C594F9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Sheet6!$A$2:$A$8</c:f>
              <c:strCache>
                <c:ptCount val="6"/>
                <c:pt idx="0">
                  <c:v>Academic Writing</c:v>
                </c:pt>
                <c:pt idx="1">
                  <c:v>Introduction to Drama</c:v>
                </c:pt>
                <c:pt idx="2">
                  <c:v>Introduction to Fiction</c:v>
                </c:pt>
                <c:pt idx="3">
                  <c:v>Introduction to Prose</c:v>
                </c:pt>
                <c:pt idx="4">
                  <c:v>Phonetics and Phonology</c:v>
                </c:pt>
                <c:pt idx="5">
                  <c:v>Viva-Voce</c:v>
                </c:pt>
              </c:strCache>
            </c:strRef>
          </c:cat>
          <c:val>
            <c:numRef>
              <c:f>Sheet6!$B$2:$B$8</c:f>
              <c:numCache>
                <c:formatCode>General</c:formatCode>
                <c:ptCount val="6"/>
                <c:pt idx="0">
                  <c:v>3.25</c:v>
                </c:pt>
                <c:pt idx="1">
                  <c:v>3.25</c:v>
                </c:pt>
                <c:pt idx="2">
                  <c:v>3</c:v>
                </c:pt>
                <c:pt idx="3">
                  <c:v>2.75</c:v>
                </c:pt>
                <c:pt idx="4">
                  <c:v>3.25</c:v>
                </c:pt>
                <c:pt idx="5">
                  <c:v>4</c:v>
                </c:pt>
              </c:numCache>
            </c:numRef>
          </c:val>
          <c:extLst>
            <c:ext xmlns:c16="http://schemas.microsoft.com/office/drawing/2014/chart" uri="{C3380CC4-5D6E-409C-BE32-E72D297353CC}">
              <c16:uniqueId val="{00000001-7257-4E1C-831B-F5614C594F9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Task.xlsx]Sheet6!PivotTable5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Sheet6!$A$2:$A$8</c:f>
              <c:strCache>
                <c:ptCount val="6"/>
                <c:pt idx="0">
                  <c:v>Academic Writing</c:v>
                </c:pt>
                <c:pt idx="1">
                  <c:v>Introduction to Drama</c:v>
                </c:pt>
                <c:pt idx="2">
                  <c:v>Introduction to Fiction</c:v>
                </c:pt>
                <c:pt idx="3">
                  <c:v>Introduction to Prose</c:v>
                </c:pt>
                <c:pt idx="4">
                  <c:v>Phonetics and Phonology</c:v>
                </c:pt>
                <c:pt idx="5">
                  <c:v>Viva-Voce</c:v>
                </c:pt>
              </c:strCache>
            </c:strRef>
          </c:cat>
          <c:val>
            <c:numRef>
              <c:f>Sheet6!$B$2:$B$8</c:f>
              <c:numCache>
                <c:formatCode>General</c:formatCode>
                <c:ptCount val="6"/>
                <c:pt idx="0">
                  <c:v>3.25</c:v>
                </c:pt>
                <c:pt idx="1">
                  <c:v>3.25</c:v>
                </c:pt>
                <c:pt idx="2">
                  <c:v>3</c:v>
                </c:pt>
                <c:pt idx="3">
                  <c:v>2.75</c:v>
                </c:pt>
                <c:pt idx="4">
                  <c:v>3.25</c:v>
                </c:pt>
                <c:pt idx="5">
                  <c:v>4</c:v>
                </c:pt>
              </c:numCache>
            </c:numRef>
          </c:val>
          <c:extLst>
            <c:ext xmlns:c16="http://schemas.microsoft.com/office/drawing/2014/chart" uri="{C3380CC4-5D6E-409C-BE32-E72D297353CC}">
              <c16:uniqueId val="{00000002-E6FF-4658-B4D7-FBD2D3F7601C}"/>
            </c:ext>
          </c:extLst>
        </c:ser>
        <c:dLbls>
          <c:showLegendKey val="0"/>
          <c:showVal val="0"/>
          <c:showCatName val="0"/>
          <c:showSerName val="0"/>
          <c:showPercent val="0"/>
          <c:showBubbleSize val="0"/>
        </c:dLbls>
        <c:gapWidth val="219"/>
        <c:overlap val="-27"/>
        <c:axId val="503297599"/>
        <c:axId val="503311039"/>
      </c:barChart>
      <c:catAx>
        <c:axId val="5032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11039"/>
        <c:crosses val="autoZero"/>
        <c:auto val="1"/>
        <c:lblAlgn val="ctr"/>
        <c:lblOffset val="100"/>
        <c:noMultiLvlLbl val="0"/>
      </c:catAx>
      <c:valAx>
        <c:axId val="50331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Task.xlsx]Sheet7!PivotTable6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multiLvlStrRef>
              <c:f>Sheet7!$A$2:$A$14</c:f>
              <c:multiLvlStrCache>
                <c:ptCount val="6"/>
                <c:lvl>
                  <c:pt idx="0">
                    <c:v>B+</c:v>
                  </c:pt>
                  <c:pt idx="1">
                    <c:v>B+</c:v>
                  </c:pt>
                  <c:pt idx="2">
                    <c:v>B+</c:v>
                  </c:pt>
                  <c:pt idx="3">
                    <c:v>B-</c:v>
                  </c:pt>
                  <c:pt idx="4">
                    <c:v>B</c:v>
                  </c:pt>
                  <c:pt idx="5">
                    <c:v>A+</c:v>
                  </c:pt>
                </c:lvl>
                <c:lvl>
                  <c:pt idx="0">
                    <c:v>Eng-121</c:v>
                  </c:pt>
                  <c:pt idx="1">
                    <c:v>Eng-122</c:v>
                  </c:pt>
                  <c:pt idx="2">
                    <c:v>Eng-123</c:v>
                  </c:pt>
                  <c:pt idx="3">
                    <c:v>Eng-124</c:v>
                  </c:pt>
                  <c:pt idx="4">
                    <c:v>Eng-125</c:v>
                  </c:pt>
                  <c:pt idx="5">
                    <c:v>(blank)</c:v>
                  </c:pt>
                </c:lvl>
              </c:multiLvlStrCache>
            </c:multiLvlStrRef>
          </c:cat>
          <c:val>
            <c:numRef>
              <c:f>Sheet7!$B$2:$B$14</c:f>
              <c:numCache>
                <c:formatCode>General</c:formatCode>
                <c:ptCount val="6"/>
                <c:pt idx="0">
                  <c:v>3</c:v>
                </c:pt>
                <c:pt idx="1">
                  <c:v>3</c:v>
                </c:pt>
                <c:pt idx="2">
                  <c:v>3</c:v>
                </c:pt>
                <c:pt idx="3">
                  <c:v>3</c:v>
                </c:pt>
                <c:pt idx="4">
                  <c:v>3</c:v>
                </c:pt>
                <c:pt idx="5">
                  <c:v>1.5</c:v>
                </c:pt>
              </c:numCache>
            </c:numRef>
          </c:val>
          <c:extLst>
            <c:ext xmlns:c16="http://schemas.microsoft.com/office/drawing/2014/chart" uri="{C3380CC4-5D6E-409C-BE32-E72D297353CC}">
              <c16:uniqueId val="{00000000-4D24-409E-AEDB-745C7113BEA1}"/>
            </c:ext>
          </c:extLst>
        </c:ser>
        <c:dLbls>
          <c:showLegendKey val="0"/>
          <c:showVal val="0"/>
          <c:showCatName val="0"/>
          <c:showSerName val="0"/>
          <c:showPercent val="0"/>
          <c:showBubbleSize val="0"/>
        </c:dLbls>
        <c:gapWidth val="219"/>
        <c:overlap val="-27"/>
        <c:axId val="503307679"/>
        <c:axId val="503298559"/>
      </c:barChart>
      <c:catAx>
        <c:axId val="50330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98559"/>
        <c:crosses val="autoZero"/>
        <c:auto val="1"/>
        <c:lblAlgn val="ctr"/>
        <c:lblOffset val="100"/>
        <c:noMultiLvlLbl val="0"/>
      </c:catAx>
      <c:valAx>
        <c:axId val="5032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0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420219</xdr:colOff>
      <xdr:row>11</xdr:row>
      <xdr:rowOff>33618</xdr:rowOff>
    </xdr:from>
    <xdr:to>
      <xdr:col>5</xdr:col>
      <xdr:colOff>896471</xdr:colOff>
      <xdr:row>22</xdr:row>
      <xdr:rowOff>66114</xdr:rowOff>
    </xdr:to>
    <xdr:graphicFrame macro="">
      <xdr:nvGraphicFramePr>
        <xdr:cNvPr id="6" name="Chart 5">
          <a:extLst>
            <a:ext uri="{FF2B5EF4-FFF2-40B4-BE49-F238E27FC236}">
              <a16:creationId xmlns:a16="http://schemas.microsoft.com/office/drawing/2014/main" id="{B37567DA-1A41-DE95-3E4F-AEBCDA6D7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149678</xdr:colOff>
      <xdr:row>0</xdr:row>
      <xdr:rowOff>68035</xdr:rowOff>
    </xdr:from>
    <xdr:to>
      <xdr:col>7</xdr:col>
      <xdr:colOff>435428</xdr:colOff>
      <xdr:row>14</xdr:row>
      <xdr:rowOff>144235</xdr:rowOff>
    </xdr:to>
    <xdr:graphicFrame macro="">
      <xdr:nvGraphicFramePr>
        <xdr:cNvPr id="9" name="Chart 8">
          <a:extLst>
            <a:ext uri="{FF2B5EF4-FFF2-40B4-BE49-F238E27FC236}">
              <a16:creationId xmlns:a16="http://schemas.microsoft.com/office/drawing/2014/main" id="{8A05D8F0-C015-4FEE-B4A9-4A1ACED8D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136071</xdr:colOff>
      <xdr:row>15</xdr:row>
      <xdr:rowOff>1</xdr:rowOff>
    </xdr:from>
    <xdr:to>
      <xdr:col>7</xdr:col>
      <xdr:colOff>421821</xdr:colOff>
      <xdr:row>29</xdr:row>
      <xdr:rowOff>76201</xdr:rowOff>
    </xdr:to>
    <xdr:graphicFrame macro="">
      <xdr:nvGraphicFramePr>
        <xdr:cNvPr id="10" name="Chart 9">
          <a:extLst>
            <a:ext uri="{FF2B5EF4-FFF2-40B4-BE49-F238E27FC236}">
              <a16:creationId xmlns:a16="http://schemas.microsoft.com/office/drawing/2014/main" id="{84FED2E3-C559-4323-A9AC-E5D0E9859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487137</xdr:colOff>
      <xdr:row>0</xdr:row>
      <xdr:rowOff>77560</xdr:rowOff>
    </xdr:from>
    <xdr:to>
      <xdr:col>10</xdr:col>
      <xdr:colOff>478973</xdr:colOff>
      <xdr:row>14</xdr:row>
      <xdr:rowOff>163285</xdr:rowOff>
    </xdr:to>
    <mc:AlternateContent xmlns:mc="http://schemas.openxmlformats.org/markup-compatibility/2006" xmlns:a14="http://schemas.microsoft.com/office/drawing/2010/main">
      <mc:Choice Requires="a14">
        <xdr:graphicFrame macro="">
          <xdr:nvGraphicFramePr>
            <xdr:cNvPr id="11" name="Course Code">
              <a:extLst>
                <a:ext uri="{FF2B5EF4-FFF2-40B4-BE49-F238E27FC236}">
                  <a16:creationId xmlns:a16="http://schemas.microsoft.com/office/drawing/2014/main" id="{9F0C77AB-192C-2A1F-6200-E2DF647B8954}"/>
                </a:ext>
              </a:extLst>
            </xdr:cNvPr>
            <xdr:cNvGraphicFramePr/>
          </xdr:nvGraphicFramePr>
          <xdr:xfrm>
            <a:off x="0" y="0"/>
            <a:ext cx="0" cy="0"/>
          </xdr:xfrm>
          <a:graphic>
            <a:graphicData uri="http://schemas.microsoft.com/office/drawing/2010/slicer">
              <sle:slicer xmlns:sle="http://schemas.microsoft.com/office/drawing/2010/slicer" name="Course Code"/>
            </a:graphicData>
          </a:graphic>
        </xdr:graphicFrame>
      </mc:Choice>
      <mc:Fallback xmlns="">
        <xdr:sp macro="" textlink="">
          <xdr:nvSpPr>
            <xdr:cNvPr id="0" name=""/>
            <xdr:cNvSpPr>
              <a:spLocks noTextEdit="1"/>
            </xdr:cNvSpPr>
          </xdr:nvSpPr>
          <xdr:spPr>
            <a:xfrm>
              <a:off x="4773387" y="77560"/>
              <a:ext cx="1828800" cy="2752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514351</xdr:colOff>
      <xdr:row>0</xdr:row>
      <xdr:rowOff>63954</xdr:rowOff>
    </xdr:from>
    <xdr:to>
      <xdr:col>13</xdr:col>
      <xdr:colOff>506186</xdr:colOff>
      <xdr:row>14</xdr:row>
      <xdr:rowOff>149679</xdr:rowOff>
    </xdr:to>
    <mc:AlternateContent xmlns:mc="http://schemas.openxmlformats.org/markup-compatibility/2006" xmlns:a14="http://schemas.microsoft.com/office/drawing/2010/main">
      <mc:Choice Requires="a14">
        <xdr:graphicFrame macro="">
          <xdr:nvGraphicFramePr>
            <xdr:cNvPr id="12" name="Credits">
              <a:extLst>
                <a:ext uri="{FF2B5EF4-FFF2-40B4-BE49-F238E27FC236}">
                  <a16:creationId xmlns:a16="http://schemas.microsoft.com/office/drawing/2014/main" id="{EA8CA192-329A-B835-4A95-BD28ADCA6B83}"/>
                </a:ext>
              </a:extLst>
            </xdr:cNvPr>
            <xdr:cNvGraphicFramePr/>
          </xdr:nvGraphicFramePr>
          <xdr:xfrm>
            <a:off x="0" y="0"/>
            <a:ext cx="0" cy="0"/>
          </xdr:xfrm>
          <a:graphic>
            <a:graphicData uri="http://schemas.microsoft.com/office/drawing/2010/slicer">
              <sle:slicer xmlns:sle="http://schemas.microsoft.com/office/drawing/2010/slicer" name="Credits"/>
            </a:graphicData>
          </a:graphic>
        </xdr:graphicFrame>
      </mc:Choice>
      <mc:Fallback xmlns="">
        <xdr:sp macro="" textlink="">
          <xdr:nvSpPr>
            <xdr:cNvPr id="0" name=""/>
            <xdr:cNvSpPr>
              <a:spLocks noTextEdit="1"/>
            </xdr:cNvSpPr>
          </xdr:nvSpPr>
          <xdr:spPr>
            <a:xfrm>
              <a:off x="6637565" y="63954"/>
              <a:ext cx="1828800" cy="2752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541565</xdr:colOff>
      <xdr:row>0</xdr:row>
      <xdr:rowOff>63953</xdr:rowOff>
    </xdr:from>
    <xdr:to>
      <xdr:col>16</xdr:col>
      <xdr:colOff>533401</xdr:colOff>
      <xdr:row>14</xdr:row>
      <xdr:rowOff>149678</xdr:rowOff>
    </xdr:to>
    <mc:AlternateContent xmlns:mc="http://schemas.openxmlformats.org/markup-compatibility/2006" xmlns:a14="http://schemas.microsoft.com/office/drawing/2010/main">
      <mc:Choice Requires="a14">
        <xdr:graphicFrame macro="">
          <xdr:nvGraphicFramePr>
            <xdr:cNvPr id="13" name="Letter Grade">
              <a:extLst>
                <a:ext uri="{FF2B5EF4-FFF2-40B4-BE49-F238E27FC236}">
                  <a16:creationId xmlns:a16="http://schemas.microsoft.com/office/drawing/2014/main" id="{CFF66EB2-A4F2-5DB6-3CC8-1A5687DB2F44}"/>
                </a:ext>
              </a:extLst>
            </xdr:cNvPr>
            <xdr:cNvGraphicFramePr/>
          </xdr:nvGraphicFramePr>
          <xdr:xfrm>
            <a:off x="0" y="0"/>
            <a:ext cx="0" cy="0"/>
          </xdr:xfrm>
          <a:graphic>
            <a:graphicData uri="http://schemas.microsoft.com/office/drawing/2010/slicer">
              <sle:slicer xmlns:sle="http://schemas.microsoft.com/office/drawing/2010/slicer" name="Letter Grade"/>
            </a:graphicData>
          </a:graphic>
        </xdr:graphicFrame>
      </mc:Choice>
      <mc:Fallback xmlns="">
        <xdr:sp macro="" textlink="">
          <xdr:nvSpPr>
            <xdr:cNvPr id="0" name=""/>
            <xdr:cNvSpPr>
              <a:spLocks noTextEdit="1"/>
            </xdr:cNvSpPr>
          </xdr:nvSpPr>
          <xdr:spPr>
            <a:xfrm>
              <a:off x="8501744" y="63953"/>
              <a:ext cx="1828800" cy="2752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455838</xdr:colOff>
      <xdr:row>14</xdr:row>
      <xdr:rowOff>179614</xdr:rowOff>
    </xdr:from>
    <xdr:to>
      <xdr:col>10</xdr:col>
      <xdr:colOff>447674</xdr:colOff>
      <xdr:row>29</xdr:row>
      <xdr:rowOff>95251</xdr:rowOff>
    </xdr:to>
    <mc:AlternateContent xmlns:mc="http://schemas.openxmlformats.org/markup-compatibility/2006" xmlns:a14="http://schemas.microsoft.com/office/drawing/2010/main">
      <mc:Choice Requires="a14">
        <xdr:graphicFrame macro="">
          <xdr:nvGraphicFramePr>
            <xdr:cNvPr id="14" name="Course Title">
              <a:extLst>
                <a:ext uri="{FF2B5EF4-FFF2-40B4-BE49-F238E27FC236}">
                  <a16:creationId xmlns:a16="http://schemas.microsoft.com/office/drawing/2014/main" id="{F571D02B-582A-A92A-2E77-E2DB082E45D4}"/>
                </a:ext>
              </a:extLst>
            </xdr:cNvPr>
            <xdr:cNvGraphicFramePr/>
          </xdr:nvGraphicFramePr>
          <xdr:xfrm>
            <a:off x="0" y="0"/>
            <a:ext cx="0" cy="0"/>
          </xdr:xfrm>
          <a:graphic>
            <a:graphicData uri="http://schemas.microsoft.com/office/drawing/2010/slicer">
              <sle:slicer xmlns:sle="http://schemas.microsoft.com/office/drawing/2010/slicer" name="Course Title"/>
            </a:graphicData>
          </a:graphic>
        </xdr:graphicFrame>
      </mc:Choice>
      <mc:Fallback xmlns="">
        <xdr:sp macro="" textlink="">
          <xdr:nvSpPr>
            <xdr:cNvPr id="0" name=""/>
            <xdr:cNvSpPr>
              <a:spLocks noTextEdit="1"/>
            </xdr:cNvSpPr>
          </xdr:nvSpPr>
          <xdr:spPr>
            <a:xfrm>
              <a:off x="4742088" y="2846614"/>
              <a:ext cx="1828800" cy="27731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469446</xdr:colOff>
      <xdr:row>14</xdr:row>
      <xdr:rowOff>179613</xdr:rowOff>
    </xdr:from>
    <xdr:to>
      <xdr:col>13</xdr:col>
      <xdr:colOff>461281</xdr:colOff>
      <xdr:row>29</xdr:row>
      <xdr:rowOff>95250</xdr:rowOff>
    </xdr:to>
    <mc:AlternateContent xmlns:mc="http://schemas.openxmlformats.org/markup-compatibility/2006" xmlns:a14="http://schemas.microsoft.com/office/drawing/2010/main">
      <mc:Choice Requires="a14">
        <xdr:graphicFrame macro="">
          <xdr:nvGraphicFramePr>
            <xdr:cNvPr id="15" name="Grade Points">
              <a:extLst>
                <a:ext uri="{FF2B5EF4-FFF2-40B4-BE49-F238E27FC236}">
                  <a16:creationId xmlns:a16="http://schemas.microsoft.com/office/drawing/2014/main" id="{98DE16D2-1971-578A-9D71-0346887E2734}"/>
                </a:ext>
              </a:extLst>
            </xdr:cNvPr>
            <xdr:cNvGraphicFramePr/>
          </xdr:nvGraphicFramePr>
          <xdr:xfrm>
            <a:off x="0" y="0"/>
            <a:ext cx="0" cy="0"/>
          </xdr:xfrm>
          <a:graphic>
            <a:graphicData uri="http://schemas.microsoft.com/office/drawing/2010/slicer">
              <sle:slicer xmlns:sle="http://schemas.microsoft.com/office/drawing/2010/slicer" name="Grade Points"/>
            </a:graphicData>
          </a:graphic>
        </xdr:graphicFrame>
      </mc:Choice>
      <mc:Fallback xmlns="">
        <xdr:sp macro="" textlink="">
          <xdr:nvSpPr>
            <xdr:cNvPr id="0" name=""/>
            <xdr:cNvSpPr>
              <a:spLocks noTextEdit="1"/>
            </xdr:cNvSpPr>
          </xdr:nvSpPr>
          <xdr:spPr>
            <a:xfrm>
              <a:off x="6592660" y="2846613"/>
              <a:ext cx="1828800" cy="27731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1B79E574-EC99-D2CD-4AAB-B40863B48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C59CB83C-BB6D-8D1B-9543-0079E051D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oy Sarker" refreshedDate="45447.552769560185" createdVersion="8" refreshedVersion="8" minRefreshableVersion="3" recordCount="6" xr:uid="{98695DC8-F7AF-4466-8008-F01CC8A4AE5E}">
  <cacheSource type="worksheet">
    <worksheetSource ref="B3:G9" sheet="Sheet5"/>
  </cacheSource>
  <cacheFields count="6">
    <cacheField name="Course Code" numFmtId="0">
      <sharedItems containsBlank="1" count="6">
        <s v="Eng-121"/>
        <s v="Eng-122"/>
        <s v="Eng-123"/>
        <s v="Eng-124"/>
        <s v="Eng-125"/>
        <m/>
      </sharedItems>
    </cacheField>
    <cacheField name="Course Title" numFmtId="0">
      <sharedItems count="6">
        <s v="Phonetics and Phonology"/>
        <s v="Academic Writing"/>
        <s v="Introduction to Drama"/>
        <s v="Introduction to Prose"/>
        <s v="Introduction to Fiction"/>
        <s v="Viva-Voce"/>
      </sharedItems>
    </cacheField>
    <cacheField name="Credits" numFmtId="0">
      <sharedItems containsSemiMixedTypes="0" containsString="0" containsNumber="1" minValue="1.5" maxValue="3" count="2">
        <n v="3"/>
        <n v="1.5"/>
      </sharedItems>
    </cacheField>
    <cacheField name="Grade Points" numFmtId="0">
      <sharedItems containsSemiMixedTypes="0" containsString="0" containsNumber="1" minValue="2.75" maxValue="4" count="4">
        <n v="3.25"/>
        <n v="2.75"/>
        <n v="3"/>
        <n v="4"/>
      </sharedItems>
    </cacheField>
    <cacheField name="Letter Grade" numFmtId="0">
      <sharedItems count="4">
        <s v="B+"/>
        <s v="B-"/>
        <s v="B"/>
        <s v="A+"/>
      </sharedItems>
    </cacheField>
    <cacheField name="Expression" numFmtId="0">
      <sharedItems/>
    </cacheField>
  </cacheFields>
  <extLst>
    <ext xmlns:x14="http://schemas.microsoft.com/office/spreadsheetml/2009/9/main" uri="{725AE2AE-9491-48be-B2B4-4EB974FC3084}">
      <x14:pivotCacheDefinition pivotCacheId="1798655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s v="OH CRAP"/>
  </r>
  <r>
    <x v="1"/>
    <x v="1"/>
    <x v="0"/>
    <x v="0"/>
    <x v="0"/>
    <s v="OH CRAP"/>
  </r>
  <r>
    <x v="2"/>
    <x v="2"/>
    <x v="0"/>
    <x v="0"/>
    <x v="0"/>
    <s v="OH CRAP"/>
  </r>
  <r>
    <x v="3"/>
    <x v="3"/>
    <x v="0"/>
    <x v="1"/>
    <x v="1"/>
    <s v="OH NO"/>
  </r>
  <r>
    <x v="4"/>
    <x v="4"/>
    <x v="0"/>
    <x v="2"/>
    <x v="2"/>
    <s v="OH CRAP"/>
  </r>
  <r>
    <x v="5"/>
    <x v="5"/>
    <x v="1"/>
    <x v="3"/>
    <x v="3"/>
    <s v="BING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7CE275-63C0-4DC2-B7EB-18825521042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8" firstHeaderRow="1" firstDataRow="1" firstDataCol="1"/>
  <pivotFields count="6">
    <pivotField showAll="0"/>
    <pivotField axis="axisRow" showAll="0">
      <items count="7">
        <item x="1"/>
        <item x="2"/>
        <item x="4"/>
        <item x="3"/>
        <item x="0"/>
        <item x="5"/>
        <item t="default"/>
      </items>
    </pivotField>
    <pivotField showAll="0"/>
    <pivotField dataField="1" showAll="0">
      <items count="5">
        <item x="1"/>
        <item x="2"/>
        <item x="0"/>
        <item x="3"/>
        <item t="default"/>
      </items>
    </pivotField>
    <pivotField showAll="0"/>
    <pivotField showAll="0"/>
  </pivotFields>
  <rowFields count="1">
    <field x="1"/>
  </rowFields>
  <rowItems count="7">
    <i>
      <x/>
    </i>
    <i>
      <x v="1"/>
    </i>
    <i>
      <x v="2"/>
    </i>
    <i>
      <x v="3"/>
    </i>
    <i>
      <x v="4"/>
    </i>
    <i>
      <x v="5"/>
    </i>
    <i t="grand">
      <x/>
    </i>
  </rowItems>
  <colItems count="1">
    <i/>
  </colItems>
  <dataFields count="1">
    <dataField name="Sum of Grade Points" fld="3" baseField="0" baseItem="0"/>
  </dataFields>
  <chartFormats count="2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 count="1" selected="0">
            <x v="0"/>
          </reference>
        </references>
      </pivotArea>
    </chartFormat>
    <chartFormat chart="8" format="26">
      <pivotArea type="data" outline="0" fieldPosition="0">
        <references count="2">
          <reference field="4294967294" count="1" selected="0">
            <x v="0"/>
          </reference>
          <reference field="1" count="1" selected="0">
            <x v="1"/>
          </reference>
        </references>
      </pivotArea>
    </chartFormat>
    <chartFormat chart="8" format="27">
      <pivotArea type="data" outline="0" fieldPosition="0">
        <references count="2">
          <reference field="4294967294" count="1" selected="0">
            <x v="0"/>
          </reference>
          <reference field="1" count="1" selected="0">
            <x v="2"/>
          </reference>
        </references>
      </pivotArea>
    </chartFormat>
    <chartFormat chart="8" format="28">
      <pivotArea type="data" outline="0" fieldPosition="0">
        <references count="2">
          <reference field="4294967294" count="1" selected="0">
            <x v="0"/>
          </reference>
          <reference field="1" count="1" selected="0">
            <x v="3"/>
          </reference>
        </references>
      </pivotArea>
    </chartFormat>
    <chartFormat chart="8" format="29">
      <pivotArea type="data" outline="0" fieldPosition="0">
        <references count="2">
          <reference field="4294967294" count="1" selected="0">
            <x v="0"/>
          </reference>
          <reference field="1" count="1" selected="0">
            <x v="4"/>
          </reference>
        </references>
      </pivotArea>
    </chartFormat>
    <chartFormat chart="8" format="30">
      <pivotArea type="data" outline="0" fieldPosition="0">
        <references count="2">
          <reference field="4294967294" count="1" selected="0">
            <x v="0"/>
          </reference>
          <reference field="1" count="1" selected="0">
            <x v="5"/>
          </reference>
        </references>
      </pivotArea>
    </chartFormat>
    <chartFormat chart="9" format="31" series="1">
      <pivotArea type="data" outline="0" fieldPosition="0">
        <references count="1">
          <reference field="4294967294" count="1" selected="0">
            <x v="0"/>
          </reference>
        </references>
      </pivotArea>
    </chartFormat>
    <chartFormat chart="9" format="32">
      <pivotArea type="data" outline="0" fieldPosition="0">
        <references count="2">
          <reference field="4294967294" count="1" selected="0">
            <x v="0"/>
          </reference>
          <reference field="1" count="1" selected="0">
            <x v="0"/>
          </reference>
        </references>
      </pivotArea>
    </chartFormat>
    <chartFormat chart="9" format="33">
      <pivotArea type="data" outline="0" fieldPosition="0">
        <references count="2">
          <reference field="4294967294" count="1" selected="0">
            <x v="0"/>
          </reference>
          <reference field="1" count="1" selected="0">
            <x v="1"/>
          </reference>
        </references>
      </pivotArea>
    </chartFormat>
    <chartFormat chart="9" format="34">
      <pivotArea type="data" outline="0" fieldPosition="0">
        <references count="2">
          <reference field="4294967294" count="1" selected="0">
            <x v="0"/>
          </reference>
          <reference field="1" count="1" selected="0">
            <x v="2"/>
          </reference>
        </references>
      </pivotArea>
    </chartFormat>
    <chartFormat chart="9" format="35">
      <pivotArea type="data" outline="0" fieldPosition="0">
        <references count="2">
          <reference field="4294967294" count="1" selected="0">
            <x v="0"/>
          </reference>
          <reference field="1" count="1" selected="0">
            <x v="3"/>
          </reference>
        </references>
      </pivotArea>
    </chartFormat>
    <chartFormat chart="9" format="36">
      <pivotArea type="data" outline="0" fieldPosition="0">
        <references count="2">
          <reference field="4294967294" count="1" selected="0">
            <x v="0"/>
          </reference>
          <reference field="1" count="1" selected="0">
            <x v="4"/>
          </reference>
        </references>
      </pivotArea>
    </chartFormat>
    <chartFormat chart="9" format="3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F3934-21FC-4C9C-BBD3-F6D426D365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6">
    <pivotField axis="axisRow" showAll="0">
      <items count="7">
        <item x="0"/>
        <item x="1"/>
        <item x="2"/>
        <item x="3"/>
        <item x="4"/>
        <item x="5"/>
        <item t="default"/>
      </items>
    </pivotField>
    <pivotField showAll="0">
      <items count="7">
        <item x="1"/>
        <item x="2"/>
        <item x="4"/>
        <item x="3"/>
        <item x="0"/>
        <item x="5"/>
        <item t="default"/>
      </items>
    </pivotField>
    <pivotField dataField="1" showAll="0">
      <items count="3">
        <item x="1"/>
        <item x="0"/>
        <item t="default"/>
      </items>
    </pivotField>
    <pivotField showAll="0"/>
    <pivotField axis="axisRow" showAll="0">
      <items count="5">
        <item x="3"/>
        <item x="2"/>
        <item x="1"/>
        <item x="0"/>
        <item t="default"/>
      </items>
    </pivotField>
    <pivotField showAll="0"/>
  </pivotFields>
  <rowFields count="2">
    <field x="0"/>
    <field x="4"/>
  </rowFields>
  <rowItems count="13">
    <i>
      <x/>
    </i>
    <i r="1">
      <x v="3"/>
    </i>
    <i>
      <x v="1"/>
    </i>
    <i r="1">
      <x v="3"/>
    </i>
    <i>
      <x v="2"/>
    </i>
    <i r="1">
      <x v="3"/>
    </i>
    <i>
      <x v="3"/>
    </i>
    <i r="1">
      <x v="2"/>
    </i>
    <i>
      <x v="4"/>
    </i>
    <i r="1">
      <x v="1"/>
    </i>
    <i>
      <x v="5"/>
    </i>
    <i r="1">
      <x/>
    </i>
    <i t="grand">
      <x/>
    </i>
  </rowItems>
  <colItems count="1">
    <i/>
  </colItems>
  <dataFields count="1">
    <dataField name="Sum of Credit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Code" xr10:uid="{F2664A32-037B-4957-9A7D-43AB74733918}" sourceName="Course Code">
  <pivotTables>
    <pivotTable tabId="11" name="PivotTable6"/>
  </pivotTables>
  <data>
    <tabular pivotCacheId="179865501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s" xr10:uid="{9CE4BC5F-10FB-4748-912D-DA216C43AE81}" sourceName="Credits">
  <pivotTables>
    <pivotTable tabId="11" name="PivotTable6"/>
  </pivotTables>
  <data>
    <tabular pivotCacheId="17986550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tter_Grade" xr10:uid="{03053AD1-DE71-4FFC-B4EB-967928B31859}" sourceName="Letter Grade">
  <pivotTables>
    <pivotTable tabId="11" name="PivotTable6"/>
  </pivotTables>
  <data>
    <tabular pivotCacheId="1798655017">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itle" xr10:uid="{02988467-FC70-4AF8-BD39-09ED41382CEB}" sourceName="Course Title">
  <pivotTables>
    <pivotTable tabId="10" name="PivotTable5"/>
  </pivotTables>
  <data>
    <tabular pivotCacheId="1798655017">
      <items count="6">
        <i x="1" s="1"/>
        <i x="2" s="1"/>
        <i x="4" s="1"/>
        <i x="3" s="1"/>
        <i x="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Points" xr10:uid="{070D2237-63AD-4CDB-AF41-B56863C7A8A1}" sourceName="Grade Points">
  <pivotTables>
    <pivotTable tabId="10" name="PivotTable5"/>
  </pivotTables>
  <data>
    <tabular pivotCacheId="179865501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Code" xr10:uid="{BE572992-B0AB-4517-8DE4-20038B25E3C4}" cache="Slicer_Course_Code" caption="Course Code" rowHeight="241300"/>
  <slicer name="Credits" xr10:uid="{10FD7FA0-FF01-4E04-BA69-B597DA4C3F3B}" cache="Slicer_Credits" caption="Credits" rowHeight="241300"/>
  <slicer name="Letter Grade" xr10:uid="{1C6A155F-7DE5-4325-8B6A-2FD70A01C16C}" cache="Slicer_Letter_Grade" caption="Letter Grade" rowHeight="241300"/>
  <slicer name="Course Title" xr10:uid="{1BC04817-A27B-40A4-A5AA-9153F00A873E}" cache="Slicer_Course_Title" caption="Course Title" rowHeight="241300"/>
  <slicer name="Grade Points" xr10:uid="{A78E33E6-44EC-4BB8-A8BD-D3BEBD0912B0}" cache="Slicer_Grade_Points" caption="Grade Poin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B90BF-BCC3-4366-9029-9C18B9B486A9}" name="Table1" displayName="Table1" ref="C3:H11" headerRowCount="0" totalsRowShown="0" headerRowDxfId="47" dataDxfId="45" headerRowBorderDxfId="46" tableBorderDxfId="44" totalsRowBorderDxfId="43">
  <tableColumns count="6">
    <tableColumn id="1" xr3:uid="{F4218F01-71BE-4134-A36C-2F604602E7D9}" name="Column1" headerRowDxfId="42" dataDxfId="41"/>
    <tableColumn id="2" xr3:uid="{367D0A3B-95F8-4667-80EA-BC92285F3F3A}" name="Column2" headerRowDxfId="40" dataDxfId="39"/>
    <tableColumn id="3" xr3:uid="{035B0516-92FC-4F99-AEFA-531209855D60}" name="Column3" headerRowDxfId="38" dataDxfId="37"/>
    <tableColumn id="4" xr3:uid="{A8FC2AED-406B-4FA4-A777-357593AF26E0}" name="Column4" headerRowDxfId="36" dataDxfId="35"/>
    <tableColumn id="5" xr3:uid="{A65A678F-C7B7-434A-9ADC-BB3112B6B4E9}" name="Column5" headerRowDxfId="34" dataDxfId="33">
      <calculatedColumnFormula>IF(F3&gt;=4,"A+",IF(F3&gt;=3.75,"A",IF(F3&gt;=3.5,"A-",IF(F3&gt;=3.25,"B+",IF(F3&gt;=3,"B",IF(F3&gt;=2.75,"B-",IF(F3&gt;=2.5,"C+",IF(F3&gt;=2.25,"C",IF(F3&gt;=2,"D",IF(F3&gt;=0,"F"))))))))))</calculatedColumnFormula>
    </tableColumn>
    <tableColumn id="6" xr3:uid="{817D20CF-9AEB-4A58-A479-0FF4683E7E4A}" name="Column6" headerRowDxfId="32" dataDxfId="31">
      <calculatedColumnFormula>_xlfn.IFS(F3&gt;=3.5,"BINGO",F3&lt;3,"OH NO",F3&lt;3.5,"OH CRAP")</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6699"/>
  </sheetPr>
  <dimension ref="C3:H22"/>
  <sheetViews>
    <sheetView topLeftCell="B1" zoomScale="85" zoomScaleNormal="85" workbookViewId="0">
      <selection activeCell="I13" sqref="I13"/>
    </sheetView>
  </sheetViews>
  <sheetFormatPr defaultRowHeight="15" x14ac:dyDescent="0.25"/>
  <cols>
    <col min="3" max="3" width="36.42578125" bestFit="1" customWidth="1"/>
    <col min="4" max="4" width="25.28515625" bestFit="1" customWidth="1"/>
    <col min="5" max="5" width="11.140625" customWidth="1"/>
    <col min="6" max="6" width="13.7109375" bestFit="1" customWidth="1"/>
    <col min="7" max="7" width="13.5703125" bestFit="1" customWidth="1"/>
    <col min="8" max="8" width="19.85546875" customWidth="1"/>
    <col min="9" max="10" width="20.42578125" customWidth="1"/>
    <col min="11" max="11" width="25.28515625" bestFit="1" customWidth="1"/>
  </cols>
  <sheetData>
    <row r="3" spans="3:8" x14ac:dyDescent="0.25">
      <c r="C3" s="4" t="s">
        <v>16</v>
      </c>
      <c r="D3" s="15"/>
      <c r="E3" s="15"/>
      <c r="F3" s="15"/>
      <c r="G3" s="15"/>
      <c r="H3" s="22"/>
    </row>
    <row r="4" spans="3:8" x14ac:dyDescent="0.25">
      <c r="C4" s="16" t="s">
        <v>0</v>
      </c>
      <c r="D4" s="3" t="s">
        <v>17</v>
      </c>
      <c r="E4" s="3" t="s">
        <v>1</v>
      </c>
      <c r="F4" s="3" t="s">
        <v>2</v>
      </c>
      <c r="G4" s="3" t="s">
        <v>3</v>
      </c>
      <c r="H4" s="27" t="s">
        <v>34</v>
      </c>
    </row>
    <row r="5" spans="3:8" x14ac:dyDescent="0.25">
      <c r="C5" s="17" t="s">
        <v>4</v>
      </c>
      <c r="D5" s="1" t="s">
        <v>5</v>
      </c>
      <c r="E5" s="1">
        <v>3</v>
      </c>
      <c r="F5" s="5">
        <v>3.25</v>
      </c>
      <c r="G5" s="1" t="str">
        <f t="shared" ref="G5:G11" si="0">IF(F5&gt;=4,"A+",IF(F5&gt;=3.75,"A",IF(F5&gt;=3.5,"A-",IF(F5&gt;=3.25,"B+",IF(F5&gt;=3,"B",IF(F5&gt;=2.75,"B-",IF(F5&gt;=2.5,"C+",IF(F5&gt;=2.25,"C",IF(F5&gt;=2,"D",IF(F5&gt;=0,"F"))))))))))</f>
        <v>B+</v>
      </c>
      <c r="H5" s="23" t="str">
        <f>_xlfn.IFS(F5&gt;=3.5,"BINGO",F5&lt;3,"OH NO",F5&lt;3.5,"OH CRAP")</f>
        <v>OH CRAP</v>
      </c>
    </row>
    <row r="6" spans="3:8" x14ac:dyDescent="0.25">
      <c r="C6" s="18" t="s">
        <v>6</v>
      </c>
      <c r="D6" s="2" t="s">
        <v>7</v>
      </c>
      <c r="E6" s="2">
        <v>3</v>
      </c>
      <c r="F6" s="6">
        <v>3.25</v>
      </c>
      <c r="G6" s="2" t="str">
        <f t="shared" si="0"/>
        <v>B+</v>
      </c>
      <c r="H6" s="23" t="str">
        <f t="shared" ref="H6:H11" si="1">_xlfn.IFS(F6&gt;=3.5,"BINGO",F6&lt;3,"OH NO",F6&lt;3.5,"OH CRAP")</f>
        <v>OH CRAP</v>
      </c>
    </row>
    <row r="7" spans="3:8" x14ac:dyDescent="0.25">
      <c r="C7" s="17" t="s">
        <v>8</v>
      </c>
      <c r="D7" s="1" t="s">
        <v>9</v>
      </c>
      <c r="E7" s="1">
        <v>3</v>
      </c>
      <c r="F7" s="5">
        <v>3.25</v>
      </c>
      <c r="G7" s="1" t="str">
        <f t="shared" si="0"/>
        <v>B+</v>
      </c>
      <c r="H7" s="23" t="str">
        <f t="shared" si="1"/>
        <v>OH CRAP</v>
      </c>
    </row>
    <row r="8" spans="3:8" x14ac:dyDescent="0.25">
      <c r="C8" s="18" t="s">
        <v>10</v>
      </c>
      <c r="D8" s="2" t="s">
        <v>11</v>
      </c>
      <c r="E8" s="2">
        <v>3</v>
      </c>
      <c r="F8" s="14">
        <v>2.75</v>
      </c>
      <c r="G8" s="2" t="str">
        <f t="shared" si="0"/>
        <v>B-</v>
      </c>
      <c r="H8" s="23" t="str">
        <f t="shared" si="1"/>
        <v>OH NO</v>
      </c>
    </row>
    <row r="9" spans="3:8" x14ac:dyDescent="0.25">
      <c r="C9" s="17" t="s">
        <v>12</v>
      </c>
      <c r="D9" s="1" t="s">
        <v>13</v>
      </c>
      <c r="E9" s="1">
        <v>3</v>
      </c>
      <c r="F9" s="5">
        <v>3</v>
      </c>
      <c r="G9" s="1" t="str">
        <f t="shared" si="0"/>
        <v>B</v>
      </c>
      <c r="H9" s="23" t="str">
        <f t="shared" si="1"/>
        <v>OH CRAP</v>
      </c>
    </row>
    <row r="10" spans="3:8" x14ac:dyDescent="0.25">
      <c r="C10" s="18"/>
      <c r="D10" s="2" t="s">
        <v>14</v>
      </c>
      <c r="E10" s="2">
        <v>1.5</v>
      </c>
      <c r="F10" s="6">
        <v>4</v>
      </c>
      <c r="G10" s="2" t="str">
        <f t="shared" si="0"/>
        <v>A+</v>
      </c>
      <c r="H10" s="23" t="str">
        <f t="shared" si="1"/>
        <v>BINGO</v>
      </c>
    </row>
    <row r="11" spans="3:8" x14ac:dyDescent="0.25">
      <c r="C11" s="19" t="s">
        <v>15</v>
      </c>
      <c r="D11" s="20"/>
      <c r="E11" s="20"/>
      <c r="F11" s="21">
        <f>((E5*F5)+(E6*F6)+(E7*F7)+(E8*F8)+(E9*F9)+(E10*F10))/SUM(E5:E10)</f>
        <v>3.1818181818181817</v>
      </c>
      <c r="G11" s="20" t="str">
        <f t="shared" si="0"/>
        <v>B</v>
      </c>
      <c r="H11" s="23" t="str">
        <f t="shared" si="1"/>
        <v>OH CRAP</v>
      </c>
    </row>
    <row r="12" spans="3:8" x14ac:dyDescent="0.25">
      <c r="G12" s="7" t="s">
        <v>18</v>
      </c>
      <c r="H12" s="8">
        <f>AVERAGE(F5:F10)</f>
        <v>3.25</v>
      </c>
    </row>
    <row r="13" spans="3:8" x14ac:dyDescent="0.25">
      <c r="G13" s="7" t="s">
        <v>19</v>
      </c>
      <c r="H13" s="8">
        <f>MAX(F5:F10)</f>
        <v>4</v>
      </c>
    </row>
    <row r="14" spans="3:8" x14ac:dyDescent="0.25">
      <c r="G14" s="7" t="s">
        <v>22</v>
      </c>
      <c r="H14" s="9">
        <f>LARGE(F5:F10,2)</f>
        <v>3.25</v>
      </c>
    </row>
    <row r="15" spans="3:8" x14ac:dyDescent="0.25">
      <c r="G15" s="7" t="s">
        <v>20</v>
      </c>
      <c r="H15" s="8">
        <f>MIN(F5:F10)</f>
        <v>2.75</v>
      </c>
    </row>
    <row r="16" spans="3:8" x14ac:dyDescent="0.25">
      <c r="G16" s="7" t="s">
        <v>23</v>
      </c>
      <c r="H16" s="8">
        <f>SMALL(F5:F10,2)</f>
        <v>3</v>
      </c>
    </row>
    <row r="17" spans="7:8" x14ac:dyDescent="0.25">
      <c r="G17" s="7" t="s">
        <v>21</v>
      </c>
      <c r="H17" s="8">
        <f>MEDIAN(F5:F10)</f>
        <v>3.25</v>
      </c>
    </row>
    <row r="18" spans="7:8" x14ac:dyDescent="0.25">
      <c r="G18" s="7" t="s">
        <v>24</v>
      </c>
      <c r="H18" s="9">
        <f>MODE(F5:F10)</f>
        <v>3.25</v>
      </c>
    </row>
    <row r="19" spans="7:8" x14ac:dyDescent="0.25">
      <c r="G19" s="7" t="s">
        <v>25</v>
      </c>
      <c r="H19" s="9">
        <f>COUNTA(D5:D10)</f>
        <v>6</v>
      </c>
    </row>
    <row r="20" spans="7:8" x14ac:dyDescent="0.25">
      <c r="G20" s="7" t="s">
        <v>26</v>
      </c>
      <c r="H20" s="8">
        <f>SUM(F5:F10)</f>
        <v>19.5</v>
      </c>
    </row>
    <row r="21" spans="7:8" x14ac:dyDescent="0.25">
      <c r="G21" s="7" t="s">
        <v>27</v>
      </c>
      <c r="H21" s="10" t="str">
        <f>LOOKUP("Eng-121",C5:C10,D5:D10)</f>
        <v>Phonetics and Phonology</v>
      </c>
    </row>
    <row r="22" spans="7:8" x14ac:dyDescent="0.25">
      <c r="G22" s="7" t="s">
        <v>28</v>
      </c>
      <c r="H22" s="10" t="str">
        <f>VLOOKUP("Viva-Voce",D5:G10,4,FALSE)</f>
        <v>A+</v>
      </c>
    </row>
  </sheetData>
  <conditionalFormatting sqref="F5:F7 F9:F10">
    <cfRule type="cellIs" dxfId="30" priority="15" operator="greaterThan">
      <formula>3.5</formula>
    </cfRule>
  </conditionalFormatting>
  <conditionalFormatting sqref="F5:F7 F9:F11">
    <cfRule type="cellIs" dxfId="29" priority="16" operator="lessThan">
      <formula>3.25</formula>
    </cfRule>
    <cfRule type="cellIs" dxfId="28" priority="17" operator="lessThan">
      <formula>3</formula>
    </cfRule>
    <cfRule type="cellIs" dxfId="27" priority="18" operator="greaterThan">
      <formula>3.5</formula>
    </cfRule>
    <cfRule type="cellIs" dxfId="26" priority="19" operator="greaterThan">
      <formula>3</formula>
    </cfRule>
    <cfRule type="cellIs" priority="20" operator="greaterThan">
      <formula>3.38</formula>
    </cfRule>
  </conditionalFormatting>
  <conditionalFormatting sqref="F5:F7">
    <cfRule type="cellIs" dxfId="25" priority="14" operator="greaterThan">
      <formula>3</formula>
    </cfRule>
  </conditionalFormatting>
  <conditionalFormatting sqref="F8">
    <cfRule type="cellIs" dxfId="24" priority="11" operator="lessThan">
      <formula>3</formula>
    </cfRule>
  </conditionalFormatting>
  <conditionalFormatting sqref="G5:G11">
    <cfRule type="cellIs" dxfId="23" priority="10" operator="equal">
      <formula>"b+"</formula>
    </cfRule>
  </conditionalFormatting>
  <conditionalFormatting sqref="G8">
    <cfRule type="cellIs" dxfId="22" priority="5" operator="equal">
      <formula>"b-"</formula>
    </cfRule>
    <cfRule type="cellIs" dxfId="21" priority="9" operator="equal">
      <formula>"b-"</formula>
    </cfRule>
  </conditionalFormatting>
  <conditionalFormatting sqref="G9">
    <cfRule type="cellIs" dxfId="20" priority="8" operator="equal">
      <formula>"b"</formula>
    </cfRule>
  </conditionalFormatting>
  <conditionalFormatting sqref="G10">
    <cfRule type="cellIs" dxfId="19" priority="7" operator="equal">
      <formula>"a+"</formula>
    </cfRule>
  </conditionalFormatting>
  <conditionalFormatting sqref="G11">
    <cfRule type="cellIs" dxfId="18" priority="6" operator="equal">
      <formula>"b"</formula>
    </cfRule>
  </conditionalFormatting>
  <conditionalFormatting sqref="H5:H11">
    <cfRule type="cellIs" dxfId="17" priority="4" operator="equal">
      <formula>"oh crap"</formula>
    </cfRule>
  </conditionalFormatting>
  <conditionalFormatting sqref="H8">
    <cfRule type="cellIs" dxfId="16" priority="2" operator="equal">
      <formula>"oh no"</formula>
    </cfRule>
  </conditionalFormatting>
  <conditionalFormatting sqref="H10">
    <cfRule type="cellIs" dxfId="15" priority="1" operator="equal">
      <formula>"bingo"</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5C56-8E94-49FF-8212-0E332A0F8F19}">
  <sheetPr codeName="Sheet4">
    <tabColor rgb="FFFF6699"/>
  </sheetPr>
  <dimension ref="A1"/>
  <sheetViews>
    <sheetView showGridLines="0" tabSelected="1" zoomScale="70" zoomScaleNormal="70" workbookViewId="0">
      <selection activeCell="S27" sqref="S27"/>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828B-C57F-43CD-9EB7-BD27CE418700}">
  <sheetPr>
    <tabColor theme="0"/>
  </sheetPr>
  <dimension ref="A1:B8"/>
  <sheetViews>
    <sheetView workbookViewId="0">
      <selection activeCell="S27" sqref="S27"/>
    </sheetView>
  </sheetViews>
  <sheetFormatPr defaultRowHeight="15" x14ac:dyDescent="0.25"/>
  <cols>
    <col min="1" max="1" width="23.7109375" bestFit="1" customWidth="1"/>
    <col min="2" max="2" width="19.28515625" bestFit="1" customWidth="1"/>
  </cols>
  <sheetData>
    <row r="1" spans="1:2" x14ac:dyDescent="0.25">
      <c r="A1" s="11" t="s">
        <v>29</v>
      </c>
      <c r="B1" t="s">
        <v>32</v>
      </c>
    </row>
    <row r="2" spans="1:2" x14ac:dyDescent="0.25">
      <c r="A2" s="12" t="s">
        <v>7</v>
      </c>
      <c r="B2">
        <v>3.25</v>
      </c>
    </row>
    <row r="3" spans="1:2" x14ac:dyDescent="0.25">
      <c r="A3" s="12" t="s">
        <v>9</v>
      </c>
      <c r="B3">
        <v>3.25</v>
      </c>
    </row>
    <row r="4" spans="1:2" x14ac:dyDescent="0.25">
      <c r="A4" s="12" t="s">
        <v>13</v>
      </c>
      <c r="B4">
        <v>3</v>
      </c>
    </row>
    <row r="5" spans="1:2" x14ac:dyDescent="0.25">
      <c r="A5" s="12" t="s">
        <v>11</v>
      </c>
      <c r="B5">
        <v>2.75</v>
      </c>
    </row>
    <row r="6" spans="1:2" x14ac:dyDescent="0.25">
      <c r="A6" s="12" t="s">
        <v>5</v>
      </c>
      <c r="B6">
        <v>3.25</v>
      </c>
    </row>
    <row r="7" spans="1:2" x14ac:dyDescent="0.25">
      <c r="A7" s="12" t="s">
        <v>14</v>
      </c>
      <c r="B7">
        <v>4</v>
      </c>
    </row>
    <row r="8" spans="1:2" x14ac:dyDescent="0.25">
      <c r="A8" s="12" t="s">
        <v>30</v>
      </c>
      <c r="B8">
        <v>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87873-0F70-4803-888B-112BE9D3DBCE}">
  <sheetPr>
    <tabColor theme="0"/>
  </sheetPr>
  <dimension ref="A1:B14"/>
  <sheetViews>
    <sheetView workbookViewId="0">
      <selection activeCell="S27" sqref="S27"/>
    </sheetView>
  </sheetViews>
  <sheetFormatPr defaultRowHeight="15" x14ac:dyDescent="0.25"/>
  <cols>
    <col min="1" max="1" width="13.140625" bestFit="1" customWidth="1"/>
    <col min="2" max="2" width="14" bestFit="1" customWidth="1"/>
  </cols>
  <sheetData>
    <row r="1" spans="1:2" x14ac:dyDescent="0.25">
      <c r="A1" s="11" t="s">
        <v>29</v>
      </c>
      <c r="B1" t="s">
        <v>31</v>
      </c>
    </row>
    <row r="2" spans="1:2" x14ac:dyDescent="0.25">
      <c r="A2" s="12" t="s">
        <v>4</v>
      </c>
      <c r="B2" s="28">
        <v>3</v>
      </c>
    </row>
    <row r="3" spans="1:2" x14ac:dyDescent="0.25">
      <c r="A3" s="24" t="s">
        <v>35</v>
      </c>
      <c r="B3" s="28">
        <v>3</v>
      </c>
    </row>
    <row r="4" spans="1:2" x14ac:dyDescent="0.25">
      <c r="A4" s="12" t="s">
        <v>6</v>
      </c>
      <c r="B4" s="28">
        <v>3</v>
      </c>
    </row>
    <row r="5" spans="1:2" x14ac:dyDescent="0.25">
      <c r="A5" s="24" t="s">
        <v>35</v>
      </c>
      <c r="B5" s="28">
        <v>3</v>
      </c>
    </row>
    <row r="6" spans="1:2" x14ac:dyDescent="0.25">
      <c r="A6" s="12" t="s">
        <v>8</v>
      </c>
      <c r="B6" s="28">
        <v>3</v>
      </c>
    </row>
    <row r="7" spans="1:2" x14ac:dyDescent="0.25">
      <c r="A7" s="24" t="s">
        <v>35</v>
      </c>
      <c r="B7" s="28">
        <v>3</v>
      </c>
    </row>
    <row r="8" spans="1:2" x14ac:dyDescent="0.25">
      <c r="A8" s="12" t="s">
        <v>10</v>
      </c>
      <c r="B8" s="28">
        <v>3</v>
      </c>
    </row>
    <row r="9" spans="1:2" x14ac:dyDescent="0.25">
      <c r="A9" s="24" t="s">
        <v>37</v>
      </c>
      <c r="B9" s="28">
        <v>3</v>
      </c>
    </row>
    <row r="10" spans="1:2" x14ac:dyDescent="0.25">
      <c r="A10" s="12" t="s">
        <v>12</v>
      </c>
      <c r="B10" s="28">
        <v>3</v>
      </c>
    </row>
    <row r="11" spans="1:2" x14ac:dyDescent="0.25">
      <c r="A11" s="24" t="s">
        <v>36</v>
      </c>
      <c r="B11" s="28">
        <v>3</v>
      </c>
    </row>
    <row r="12" spans="1:2" x14ac:dyDescent="0.25">
      <c r="A12" s="12" t="s">
        <v>33</v>
      </c>
      <c r="B12" s="28">
        <v>1.5</v>
      </c>
    </row>
    <row r="13" spans="1:2" x14ac:dyDescent="0.25">
      <c r="A13" s="24" t="s">
        <v>38</v>
      </c>
      <c r="B13" s="28">
        <v>1.5</v>
      </c>
    </row>
    <row r="14" spans="1:2" x14ac:dyDescent="0.25">
      <c r="A14" s="12" t="s">
        <v>30</v>
      </c>
      <c r="B14" s="28">
        <v>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C6D6B-09A2-46A5-A43A-3FCB87BA6BDA}">
  <sheetPr>
    <tabColor theme="0"/>
  </sheetPr>
  <dimension ref="B3:G9"/>
  <sheetViews>
    <sheetView workbookViewId="0">
      <selection activeCell="S27" sqref="S27"/>
    </sheetView>
  </sheetViews>
  <sheetFormatPr defaultRowHeight="15" x14ac:dyDescent="0.25"/>
  <cols>
    <col min="2" max="2" width="13.42578125" bestFit="1" customWidth="1"/>
    <col min="3" max="3" width="25.28515625" bestFit="1" customWidth="1"/>
    <col min="4" max="4" width="8.140625" bestFit="1" customWidth="1"/>
    <col min="5" max="5" width="13.7109375" bestFit="1" customWidth="1"/>
    <col min="6" max="6" width="13.5703125" bestFit="1" customWidth="1"/>
    <col min="7" max="7" width="12" bestFit="1" customWidth="1"/>
  </cols>
  <sheetData>
    <row r="3" spans="2:7" x14ac:dyDescent="0.25">
      <c r="B3" s="3" t="s">
        <v>0</v>
      </c>
      <c r="C3" s="3" t="s">
        <v>17</v>
      </c>
      <c r="D3" s="3" t="s">
        <v>1</v>
      </c>
      <c r="E3" s="3" t="s">
        <v>2</v>
      </c>
      <c r="F3" s="3" t="s">
        <v>3</v>
      </c>
      <c r="G3" s="25" t="s">
        <v>34</v>
      </c>
    </row>
    <row r="4" spans="2:7" x14ac:dyDescent="0.25">
      <c r="B4" s="1" t="s">
        <v>4</v>
      </c>
      <c r="C4" s="1" t="s">
        <v>5</v>
      </c>
      <c r="D4" s="1">
        <v>3</v>
      </c>
      <c r="E4" s="5">
        <v>3.25</v>
      </c>
      <c r="F4" s="1" t="str">
        <f t="shared" ref="F4:F9" si="0">IF(E4&gt;=4,"A+",IF(E4&gt;=3.75,"A",IF(E4&gt;=3.5,"A-",IF(E4&gt;=3.25,"B+",IF(E4&gt;=3,"B",IF(E4&gt;=2.75,"B-",IF(E4&gt;=2.5,"C+",IF(E4&gt;=2.25,"C",IF(E4&gt;=2,"D",IF(E4&gt;=0,"F"))))))))))</f>
        <v>B+</v>
      </c>
      <c r="G4" s="26" t="str">
        <f>_xlfn.IFS(E4&gt;=3.5,"BINGO",E4&lt;3,"OH NO",E4&lt;3.5,"OH CRAP")</f>
        <v>OH CRAP</v>
      </c>
    </row>
    <row r="5" spans="2:7" x14ac:dyDescent="0.25">
      <c r="B5" s="2" t="s">
        <v>6</v>
      </c>
      <c r="C5" s="2" t="s">
        <v>7</v>
      </c>
      <c r="D5" s="2">
        <v>3</v>
      </c>
      <c r="E5" s="6">
        <v>3.25</v>
      </c>
      <c r="F5" s="2" t="str">
        <f t="shared" si="0"/>
        <v>B+</v>
      </c>
      <c r="G5" s="25" t="str">
        <f t="shared" ref="G5:G9" si="1">_xlfn.IFS(E5&gt;=3.5,"BINGO",E5&lt;3,"OH NO",E5&lt;3.5,"OH CRAP")</f>
        <v>OH CRAP</v>
      </c>
    </row>
    <row r="6" spans="2:7" x14ac:dyDescent="0.25">
      <c r="B6" s="1" t="s">
        <v>8</v>
      </c>
      <c r="C6" s="1" t="s">
        <v>9</v>
      </c>
      <c r="D6" s="1">
        <v>3</v>
      </c>
      <c r="E6" s="5">
        <v>3.25</v>
      </c>
      <c r="F6" s="1" t="str">
        <f t="shared" si="0"/>
        <v>B+</v>
      </c>
      <c r="G6" s="26" t="str">
        <f t="shared" si="1"/>
        <v>OH CRAP</v>
      </c>
    </row>
    <row r="7" spans="2:7" x14ac:dyDescent="0.25">
      <c r="B7" s="2" t="s">
        <v>10</v>
      </c>
      <c r="C7" s="2" t="s">
        <v>11</v>
      </c>
      <c r="D7" s="2">
        <v>3</v>
      </c>
      <c r="E7" s="14">
        <v>2.75</v>
      </c>
      <c r="F7" s="2" t="str">
        <f t="shared" si="0"/>
        <v>B-</v>
      </c>
      <c r="G7" s="25" t="str">
        <f t="shared" si="1"/>
        <v>OH NO</v>
      </c>
    </row>
    <row r="8" spans="2:7" x14ac:dyDescent="0.25">
      <c r="B8" s="1" t="s">
        <v>12</v>
      </c>
      <c r="C8" s="1" t="s">
        <v>13</v>
      </c>
      <c r="D8" s="1">
        <v>3</v>
      </c>
      <c r="E8" s="5">
        <v>3</v>
      </c>
      <c r="F8" s="1" t="str">
        <f t="shared" si="0"/>
        <v>B</v>
      </c>
      <c r="G8" s="26" t="str">
        <f t="shared" si="1"/>
        <v>OH CRAP</v>
      </c>
    </row>
    <row r="9" spans="2:7" x14ac:dyDescent="0.25">
      <c r="B9" s="2"/>
      <c r="C9" s="2" t="s">
        <v>14</v>
      </c>
      <c r="D9" s="2">
        <v>1.5</v>
      </c>
      <c r="E9" s="6">
        <v>4</v>
      </c>
      <c r="F9" s="2" t="str">
        <f t="shared" si="0"/>
        <v>A+</v>
      </c>
      <c r="G9" s="25" t="str">
        <f t="shared" si="1"/>
        <v>BINGO</v>
      </c>
    </row>
  </sheetData>
  <conditionalFormatting sqref="E4:E6 E8:E9">
    <cfRule type="cellIs" dxfId="14" priority="11" operator="greaterThan">
      <formula>3.5</formula>
    </cfRule>
    <cfRule type="cellIs" dxfId="13" priority="12" operator="lessThan">
      <formula>3.25</formula>
    </cfRule>
    <cfRule type="cellIs" dxfId="12" priority="13" operator="lessThan">
      <formula>3</formula>
    </cfRule>
    <cfRule type="cellIs" dxfId="11" priority="14" operator="greaterThan">
      <formula>3.5</formula>
    </cfRule>
    <cfRule type="cellIs" dxfId="10" priority="15" operator="greaterThan">
      <formula>3</formula>
    </cfRule>
    <cfRule type="cellIs" priority="16" operator="greaterThan">
      <formula>3.38</formula>
    </cfRule>
  </conditionalFormatting>
  <conditionalFormatting sqref="E4:E6">
    <cfRule type="cellIs" dxfId="9" priority="10" operator="greaterThan">
      <formula>3</formula>
    </cfRule>
  </conditionalFormatting>
  <conditionalFormatting sqref="E7">
    <cfRule type="cellIs" dxfId="8" priority="9" operator="lessThan">
      <formula>3</formula>
    </cfRule>
  </conditionalFormatting>
  <conditionalFormatting sqref="F4:F9">
    <cfRule type="cellIs" dxfId="7" priority="8" operator="equal">
      <formula>"b+"</formula>
    </cfRule>
  </conditionalFormatting>
  <conditionalFormatting sqref="F7">
    <cfRule type="cellIs" dxfId="6" priority="4" operator="equal">
      <formula>"b-"</formula>
    </cfRule>
    <cfRule type="cellIs" dxfId="5" priority="7" operator="equal">
      <formula>"b-"</formula>
    </cfRule>
  </conditionalFormatting>
  <conditionalFormatting sqref="F8">
    <cfRule type="cellIs" dxfId="4" priority="6" operator="equal">
      <formula>"b"</formula>
    </cfRule>
  </conditionalFormatting>
  <conditionalFormatting sqref="F9">
    <cfRule type="cellIs" dxfId="3" priority="5" operator="equal">
      <formula>"a+"</formula>
    </cfRule>
  </conditionalFormatting>
  <conditionalFormatting sqref="G4:G9">
    <cfRule type="cellIs" dxfId="2" priority="3" operator="equal">
      <formula>"oh crap"</formula>
    </cfRule>
  </conditionalFormatting>
  <conditionalFormatting sqref="G7">
    <cfRule type="cellIs" dxfId="1" priority="2" operator="equal">
      <formula>"oh no"</formula>
    </cfRule>
  </conditionalFormatting>
  <conditionalFormatting sqref="G9">
    <cfRule type="cellIs" dxfId="0" priority="1" operator="equal">
      <formula>"bingo"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Presentation</vt:lpstr>
      <vt:lpstr>Dash Board</vt:lpstr>
      <vt:lpstr>Sheet6</vt:lpstr>
      <vt:lpstr>Sheet7</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Tanmoy Sarker</dc:creator>
  <cp:lastModifiedBy>Tanmoy Sarker</cp:lastModifiedBy>
  <dcterms:created xsi:type="dcterms:W3CDTF">2015-06-05T18:17:20Z</dcterms:created>
  <dcterms:modified xsi:type="dcterms:W3CDTF">2024-06-04T10:26:47Z</dcterms:modified>
</cp:coreProperties>
</file>