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62EAE97C-1490-4B13-B935-D74B0FB08CB8}" xr6:coauthVersionLast="47" xr6:coauthVersionMax="47" xr10:uidLastSave="{00000000-0000-0000-0000-000000000000}"/>
  <bookViews>
    <workbookView xWindow="-108" yWindow="-108" windowWidth="23256" windowHeight="12576" tabRatio="784" activeTab="7" xr2:uid="{00000000-000D-0000-FFFF-FFFF00000000}"/>
  </bookViews>
  <sheets>
    <sheet name="Combo chart" sheetId="3" r:id="rId1"/>
    <sheet name="Waterfall chart" sheetId="4" r:id="rId2"/>
    <sheet name="pai Chart" sheetId="5" r:id="rId3"/>
    <sheet name="Map chart" sheetId="6" r:id="rId4"/>
    <sheet name="Top 5" sheetId="7" r:id="rId5"/>
    <sheet name="KPI" sheetId="8" r:id="rId6"/>
    <sheet name="KPI YOY" sheetId="9" r:id="rId7"/>
    <sheet name="Sheet1" sheetId="11" r:id="rId8"/>
    <sheet name="Data" sheetId="1" r:id="rId9"/>
    <sheet name="layout" sheetId="2" r:id="rId10"/>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9"/>
  <c r="O17" i="8"/>
  <c r="E7" i="6"/>
  <c r="E23" i="6"/>
  <c r="E39" i="6"/>
  <c r="E14" i="6"/>
  <c r="E50" i="6"/>
  <c r="E20" i="6"/>
  <c r="E36" i="6"/>
  <c r="E52" i="6"/>
  <c r="E17" i="6"/>
  <c r="E33" i="6"/>
  <c r="E49" i="6"/>
  <c r="E38" i="6"/>
  <c r="B17" i="8"/>
  <c r="C9" i="9"/>
  <c r="I17" i="8"/>
  <c r="E11" i="6"/>
  <c r="E27" i="6"/>
  <c r="E43" i="6"/>
  <c r="E26" i="6"/>
  <c r="E8" i="6"/>
  <c r="E24" i="6"/>
  <c r="E40" i="6"/>
  <c r="E18" i="6"/>
  <c r="E21" i="6"/>
  <c r="E37" i="6"/>
  <c r="E10" i="6"/>
  <c r="E46" i="6"/>
  <c r="L17" i="8"/>
  <c r="E4" i="6"/>
  <c r="E35" i="6"/>
  <c r="E42" i="6"/>
  <c r="E32" i="6"/>
  <c r="E13" i="6"/>
  <c r="E30" i="6"/>
  <c r="F9" i="9"/>
  <c r="B9" i="9"/>
  <c r="F17" i="8"/>
  <c r="E15" i="6"/>
  <c r="E31" i="6"/>
  <c r="E47" i="6"/>
  <c r="E34" i="6"/>
  <c r="E12" i="6"/>
  <c r="E28" i="6"/>
  <c r="E44" i="6"/>
  <c r="E9" i="6"/>
  <c r="E25" i="6"/>
  <c r="E41" i="6"/>
  <c r="E22" i="6"/>
  <c r="E5" i="6"/>
  <c r="E9" i="9"/>
  <c r="E19" i="6"/>
  <c r="E51" i="6"/>
  <c r="E16" i="6"/>
  <c r="E48" i="6"/>
  <c r="E29" i="6"/>
  <c r="E45" i="6"/>
  <c r="E6" i="6"/>
  <c r="E6" i="4"/>
  <c r="E4" i="4"/>
  <c r="E5" i="4"/>
</calcChain>
</file>

<file path=xl/sharedStrings.xml><?xml version="1.0" encoding="utf-8"?>
<sst xmlns="http://schemas.openxmlformats.org/spreadsheetml/2006/main" count="130110" uniqueCount="10958">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</sst>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quot;K&quot;"/>
    <numFmt numFmtId="166" formatCode="0.00,&quot;K&quot;"/>
    <numFmt numFmtId="167" formatCode="_-[$$-409]* #,##0.00_ ;_-[$$-409]* \-#,##0.00\ ;_-[$$-409]* &quot;-&quot;??_ ;_-@_ "/>
    <numFmt numFmtId="168" formatCode="&quot;#&quot;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2"/>
      <color rgb="FF000000"/>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5">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165" fontId="0" fillId="0" borderId="2" xfId="0" applyNumberFormat="1" applyBorder="1"/>
    <xf numFmtId="165" fontId="0" fillId="0" borderId="10" xfId="0" applyNumberFormat="1" applyBorder="1"/>
    <xf numFmtId="0" fontId="2" fillId="0" borderId="0" xfId="0" applyFont="1"/>
    <xf numFmtId="166" fontId="0" fillId="0" borderId="0" xfId="0" applyNumberFormat="1"/>
    <xf numFmtId="166" fontId="0" fillId="0" borderId="6" xfId="0" applyNumberFormat="1" applyBorder="1"/>
    <xf numFmtId="0" fontId="0" fillId="0" borderId="6" xfId="0" applyBorder="1"/>
    <xf numFmtId="165" fontId="0" fillId="0" borderId="0" xfId="0" applyNumberFormat="1"/>
    <xf numFmtId="0" fontId="7" fillId="0" borderId="0" xfId="0" applyFont="1"/>
    <xf numFmtId="167" fontId="0" fillId="0" borderId="0" xfId="1" applyNumberFormat="1" applyFont="1"/>
    <xf numFmtId="167" fontId="0" fillId="0" borderId="0" xfId="0" applyNumberFormat="1"/>
    <xf numFmtId="168" fontId="0" fillId="0" borderId="0" xfId="0" applyNumberFormat="1"/>
    <xf numFmtId="0" fontId="1" fillId="0" borderId="0" xfId="0" applyFont="1"/>
    <xf numFmtId="10" fontId="0" fillId="0" borderId="0" xfId="2" applyNumberFormat="1" applyFont="1"/>
    <xf numFmtId="0" fontId="0" fillId="0" borderId="11" xfId="0" applyBorder="1"/>
    <xf numFmtId="0" fontId="0" fillId="0" borderId="3" xfId="0" applyBorder="1" applyAlignment="1">
      <alignment horizontal="left"/>
    </xf>
    <xf numFmtId="164" fontId="0" fillId="0" borderId="0" xfId="0" applyNumberFormat="1"/>
    <xf numFmtId="0" fontId="0" fillId="0" borderId="0" xfId="0" applyAlignment="1">
      <alignment vertic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10"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23">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22"/>
      <tableStyleElement type="firstRowStripe" dxfId="121"/>
      <tableStyleElement type="secondRowStripe" dxfId="120"/>
    </tableStyle>
  </tableStyles>
  <colors>
    <mruColors>
      <color rgb="FF8364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347.71370000000002</c:v>
                </c:pt>
                <c:pt idx="1">
                  <c:v>120.5945</c:v>
                </c:pt>
                <c:pt idx="2">
                  <c:v>1368.8336000000008</c:v>
                </c:pt>
                <c:pt idx="3">
                  <c:v>909.50000000000034</c:v>
                </c:pt>
                <c:pt idx="4">
                  <c:v>1602.0607000000002</c:v>
                </c:pt>
                <c:pt idx="5">
                  <c:v>239.01600000000002</c:v>
                </c:pt>
                <c:pt idx="6">
                  <c:v>16.214400000000012</c:v>
                </c:pt>
                <c:pt idx="7">
                  <c:v>1352.8990999999999</c:v>
                </c:pt>
                <c:pt idx="8">
                  <c:v>-998.91070000000082</c:v>
                </c:pt>
                <c:pt idx="9">
                  <c:v>893.09059999999999</c:v>
                </c:pt>
                <c:pt idx="10">
                  <c:v>1148.7291999999998</c:v>
                </c:pt>
                <c:pt idx="11">
                  <c:v>81.481099999999884</c:v>
                </c:pt>
              </c:numCache>
            </c:numRef>
          </c:val>
          <c:extLst>
            <c:ext xmlns:c16="http://schemas.microsoft.com/office/drawing/2014/chart" uri="{C3380CC4-5D6E-409C-BE32-E72D297353CC}">
              <c16:uniqueId val="{00000001-4D85-49CD-AF3C-56952E6AAECB}"/>
            </c:ext>
          </c:extLst>
        </c:ser>
        <c:dLbls>
          <c:showLegendKey val="0"/>
          <c:showVal val="0"/>
          <c:showCatName val="0"/>
          <c:showSerName val="0"/>
          <c:showPercent val="0"/>
          <c:showBubbleSize val="0"/>
        </c:dLbls>
        <c:axId val="1557963935"/>
        <c:axId val="155796297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1574.704</c:v>
                </c:pt>
                <c:pt idx="1">
                  <c:v>404.19</c:v>
                </c:pt>
                <c:pt idx="2">
                  <c:v>5264.5929999999989</c:v>
                </c:pt>
                <c:pt idx="3">
                  <c:v>8509.8739999999962</c:v>
                </c:pt>
                <c:pt idx="4">
                  <c:v>5951.0580000000009</c:v>
                </c:pt>
                <c:pt idx="5">
                  <c:v>1838.1860000000001</c:v>
                </c:pt>
                <c:pt idx="6">
                  <c:v>1614.134</c:v>
                </c:pt>
                <c:pt idx="7">
                  <c:v>4496.9439999999986</c:v>
                </c:pt>
                <c:pt idx="8">
                  <c:v>7082.4699999999993</c:v>
                </c:pt>
                <c:pt idx="9">
                  <c:v>6628.8540000000003</c:v>
                </c:pt>
                <c:pt idx="10">
                  <c:v>6875.5701999999965</c:v>
                </c:pt>
                <c:pt idx="11">
                  <c:v>4346.085</c:v>
                </c:pt>
              </c:numCache>
            </c:numRef>
          </c:val>
          <c:extLst>
            <c:ext xmlns:c16="http://schemas.microsoft.com/office/drawing/2014/chart" uri="{C3380CC4-5D6E-409C-BE32-E72D297353CC}">
              <c16:uniqueId val="{00000000-4D85-49CD-AF3C-56952E6AAECB}"/>
            </c:ext>
          </c:extLst>
        </c:ser>
        <c:dLbls>
          <c:showLegendKey val="0"/>
          <c:showVal val="0"/>
          <c:showCatName val="0"/>
          <c:showSerName val="0"/>
          <c:showPercent val="0"/>
          <c:showBubbleSize val="0"/>
        </c:dLbls>
        <c:gapWidth val="219"/>
        <c:overlap val="-27"/>
        <c:axId val="1567732847"/>
        <c:axId val="1567735727"/>
      </c:barChart>
      <c:catAx>
        <c:axId val="156773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35727"/>
        <c:crosses val="autoZero"/>
        <c:auto val="1"/>
        <c:lblAlgn val="ctr"/>
        <c:lblOffset val="100"/>
        <c:noMultiLvlLbl val="0"/>
      </c:catAx>
      <c:valAx>
        <c:axId val="1567735727"/>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32847"/>
        <c:crosses val="autoZero"/>
        <c:crossBetween val="between"/>
      </c:valAx>
      <c:valAx>
        <c:axId val="155796297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963935"/>
        <c:crosses val="max"/>
        <c:crossBetween val="between"/>
      </c:valAx>
      <c:catAx>
        <c:axId val="1557963935"/>
        <c:scaling>
          <c:orientation val="minMax"/>
        </c:scaling>
        <c:delete val="1"/>
        <c:axPos val="b"/>
        <c:numFmt formatCode="General" sourceLinked="1"/>
        <c:majorTickMark val="out"/>
        <c:minorTickMark val="none"/>
        <c:tickLblPos val="nextTo"/>
        <c:crossAx val="1557962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Analysis.xlsx]pai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'pai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3C-4333-ADE2-9196B215BE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3C-4333-ADE2-9196B215BE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AC51-49C3-A853-8168AADD65A7}"/>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'pai Chart'!$A$4:$A$7</c:f>
              <c:strCache>
                <c:ptCount val="3"/>
                <c:pt idx="0">
                  <c:v>Furniture</c:v>
                </c:pt>
                <c:pt idx="1">
                  <c:v>Office Supplies</c:v>
                </c:pt>
                <c:pt idx="2">
                  <c:v>Technology</c:v>
                </c:pt>
              </c:strCache>
            </c:strRef>
          </c:cat>
          <c:val>
            <c:numRef>
              <c:f>'pai Chart'!$B$4:$B$7</c:f>
              <c:numCache>
                <c:formatCode>General</c:formatCode>
                <c:ptCount val="3"/>
                <c:pt idx="0">
                  <c:v>13818.108200000002</c:v>
                </c:pt>
                <c:pt idx="1">
                  <c:v>18902.455999999995</c:v>
                </c:pt>
                <c:pt idx="2">
                  <c:v>21866.098000000002</c:v>
                </c:pt>
              </c:numCache>
            </c:numRef>
          </c:val>
          <c:extLst>
            <c:ext xmlns:c16="http://schemas.microsoft.com/office/drawing/2014/chart" uri="{C3380CC4-5D6E-409C-BE32-E72D297353CC}">
              <c16:uniqueId val="{00000000-AC51-49C3-A853-8168AADD65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Binders</c:v>
                </c:pt>
                <c:pt idx="2">
                  <c:v>Machines</c:v>
                </c:pt>
                <c:pt idx="3">
                  <c:v>Chairs</c:v>
                </c:pt>
                <c:pt idx="4">
                  <c:v>Phones</c:v>
                </c:pt>
              </c:strCache>
            </c:strRef>
          </c:cat>
          <c:val>
            <c:numRef>
              <c:f>'Top 5'!$B$4:$B$9</c:f>
              <c:numCache>
                <c:formatCode>General</c:formatCode>
                <c:ptCount val="5"/>
                <c:pt idx="0">
                  <c:v>4657.4229999999989</c:v>
                </c:pt>
                <c:pt idx="1">
                  <c:v>4922.0520000000024</c:v>
                </c:pt>
                <c:pt idx="2">
                  <c:v>6139.65</c:v>
                </c:pt>
                <c:pt idx="3">
                  <c:v>7288.4320000000007</c:v>
                </c:pt>
                <c:pt idx="4">
                  <c:v>12288.576000000003</c:v>
                </c:pt>
              </c:numCache>
            </c:numRef>
          </c:val>
          <c:extLst>
            <c:ext xmlns:c16="http://schemas.microsoft.com/office/drawing/2014/chart" uri="{C3380CC4-5D6E-409C-BE32-E72D297353CC}">
              <c16:uniqueId val="{00000000-600E-48AE-A48F-0DEC3EBA4C9C}"/>
            </c:ext>
          </c:extLst>
        </c:ser>
        <c:dLbls>
          <c:showLegendKey val="0"/>
          <c:showVal val="0"/>
          <c:showCatName val="0"/>
          <c:showSerName val="0"/>
          <c:showPercent val="0"/>
          <c:showBubbleSize val="0"/>
        </c:dLbls>
        <c:gapWidth val="182"/>
        <c:axId val="1485539215"/>
        <c:axId val="1485551215"/>
      </c:barChart>
      <c:catAx>
        <c:axId val="148553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551215"/>
        <c:crosses val="autoZero"/>
        <c:auto val="1"/>
        <c:lblAlgn val="ctr"/>
        <c:lblOffset val="100"/>
        <c:noMultiLvlLbl val="0"/>
      </c:catAx>
      <c:valAx>
        <c:axId val="1485551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53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1574.704</c:v>
                </c:pt>
                <c:pt idx="1">
                  <c:v>404.19</c:v>
                </c:pt>
                <c:pt idx="2">
                  <c:v>5264.5929999999989</c:v>
                </c:pt>
                <c:pt idx="3">
                  <c:v>8509.8739999999962</c:v>
                </c:pt>
                <c:pt idx="4">
                  <c:v>5951.0580000000009</c:v>
                </c:pt>
                <c:pt idx="5">
                  <c:v>1838.1860000000001</c:v>
                </c:pt>
                <c:pt idx="6">
                  <c:v>1614.134</c:v>
                </c:pt>
                <c:pt idx="7">
                  <c:v>4496.9439999999986</c:v>
                </c:pt>
                <c:pt idx="8">
                  <c:v>7082.4699999999993</c:v>
                </c:pt>
                <c:pt idx="9">
                  <c:v>6628.8540000000003</c:v>
                </c:pt>
                <c:pt idx="10">
                  <c:v>6875.5701999999965</c:v>
                </c:pt>
                <c:pt idx="11">
                  <c:v>4346.085</c:v>
                </c:pt>
              </c:numCache>
            </c:numRef>
          </c:val>
          <c:smooth val="0"/>
          <c:extLst>
            <c:ext xmlns:c16="http://schemas.microsoft.com/office/drawing/2014/chart" uri="{C3380CC4-5D6E-409C-BE32-E72D297353CC}">
              <c16:uniqueId val="{00000000-98DD-43CC-AE81-1E21D1A3939E}"/>
            </c:ext>
          </c:extLst>
        </c:ser>
        <c:dLbls>
          <c:showLegendKey val="0"/>
          <c:showVal val="0"/>
          <c:showCatName val="0"/>
          <c:showSerName val="0"/>
          <c:showPercent val="0"/>
          <c:showBubbleSize val="0"/>
        </c:dLbls>
        <c:smooth val="0"/>
        <c:axId val="1325245471"/>
        <c:axId val="1325247391"/>
      </c:lineChart>
      <c:catAx>
        <c:axId val="1325245471"/>
        <c:scaling>
          <c:orientation val="minMax"/>
        </c:scaling>
        <c:delete val="1"/>
        <c:axPos val="b"/>
        <c:numFmt formatCode="General" sourceLinked="1"/>
        <c:majorTickMark val="none"/>
        <c:minorTickMark val="none"/>
        <c:tickLblPos val="nextTo"/>
        <c:crossAx val="1325247391"/>
        <c:crosses val="autoZero"/>
        <c:auto val="1"/>
        <c:lblAlgn val="ctr"/>
        <c:lblOffset val="100"/>
        <c:noMultiLvlLbl val="0"/>
      </c:catAx>
      <c:valAx>
        <c:axId val="1325247391"/>
        <c:scaling>
          <c:orientation val="minMax"/>
        </c:scaling>
        <c:delete val="1"/>
        <c:axPos val="l"/>
        <c:numFmt formatCode="General" sourceLinked="1"/>
        <c:majorTickMark val="none"/>
        <c:minorTickMark val="none"/>
        <c:tickLblPos val="nextTo"/>
        <c:crossAx val="132524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8571428571425E-2"/>
          <c:y val="0.30769230769230771"/>
          <c:w val="0.86904761904761907"/>
          <c:h val="0.4358974358974359"/>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347.71370000000002</c:v>
                </c:pt>
                <c:pt idx="1">
                  <c:v>120.5945</c:v>
                </c:pt>
                <c:pt idx="2">
                  <c:v>1368.8336000000008</c:v>
                </c:pt>
                <c:pt idx="3">
                  <c:v>909.50000000000034</c:v>
                </c:pt>
                <c:pt idx="4">
                  <c:v>1602.0607000000002</c:v>
                </c:pt>
                <c:pt idx="5">
                  <c:v>239.01600000000002</c:v>
                </c:pt>
                <c:pt idx="6">
                  <c:v>16.214400000000012</c:v>
                </c:pt>
                <c:pt idx="7">
                  <c:v>1352.8990999999999</c:v>
                </c:pt>
                <c:pt idx="8">
                  <c:v>-998.91070000000082</c:v>
                </c:pt>
                <c:pt idx="9">
                  <c:v>893.09059999999999</c:v>
                </c:pt>
                <c:pt idx="10">
                  <c:v>1148.7291999999998</c:v>
                </c:pt>
                <c:pt idx="11">
                  <c:v>81.481099999999884</c:v>
                </c:pt>
              </c:numCache>
            </c:numRef>
          </c:val>
          <c:smooth val="0"/>
          <c:extLst>
            <c:ext xmlns:c16="http://schemas.microsoft.com/office/drawing/2014/chart" uri="{C3380CC4-5D6E-409C-BE32-E72D297353CC}">
              <c16:uniqueId val="{00000000-424E-426C-A987-888040E90C32}"/>
            </c:ext>
          </c:extLst>
        </c:ser>
        <c:dLbls>
          <c:showLegendKey val="0"/>
          <c:showVal val="0"/>
          <c:showCatName val="0"/>
          <c:showSerName val="0"/>
          <c:showPercent val="0"/>
          <c:showBubbleSize val="0"/>
        </c:dLbls>
        <c:smooth val="0"/>
        <c:axId val="1485538735"/>
        <c:axId val="1485539695"/>
      </c:lineChart>
      <c:catAx>
        <c:axId val="1485538735"/>
        <c:scaling>
          <c:orientation val="minMax"/>
        </c:scaling>
        <c:delete val="1"/>
        <c:axPos val="b"/>
        <c:numFmt formatCode="General" sourceLinked="1"/>
        <c:majorTickMark val="none"/>
        <c:minorTickMark val="none"/>
        <c:tickLblPos val="nextTo"/>
        <c:crossAx val="1485539695"/>
        <c:crosses val="autoZero"/>
        <c:auto val="1"/>
        <c:lblAlgn val="ctr"/>
        <c:lblOffset val="100"/>
        <c:noMultiLvlLbl val="0"/>
      </c:catAx>
      <c:valAx>
        <c:axId val="1485539695"/>
        <c:scaling>
          <c:orientation val="minMax"/>
        </c:scaling>
        <c:delete val="1"/>
        <c:axPos val="l"/>
        <c:numFmt formatCode="General" sourceLinked="1"/>
        <c:majorTickMark val="none"/>
        <c:minorTickMark val="none"/>
        <c:tickLblPos val="nextTo"/>
        <c:crossAx val="148553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30</c:v>
                </c:pt>
                <c:pt idx="1">
                  <c:v>17</c:v>
                </c:pt>
                <c:pt idx="2">
                  <c:v>72</c:v>
                </c:pt>
                <c:pt idx="3">
                  <c:v>86</c:v>
                </c:pt>
                <c:pt idx="4">
                  <c:v>61</c:v>
                </c:pt>
                <c:pt idx="5">
                  <c:v>41</c:v>
                </c:pt>
                <c:pt idx="6">
                  <c:v>46</c:v>
                </c:pt>
                <c:pt idx="7">
                  <c:v>72</c:v>
                </c:pt>
                <c:pt idx="8">
                  <c:v>76</c:v>
                </c:pt>
                <c:pt idx="9">
                  <c:v>88</c:v>
                </c:pt>
                <c:pt idx="10">
                  <c:v>204</c:v>
                </c:pt>
                <c:pt idx="11">
                  <c:v>120</c:v>
                </c:pt>
              </c:numCache>
            </c:numRef>
          </c:val>
          <c:smooth val="0"/>
          <c:extLst>
            <c:ext xmlns:c16="http://schemas.microsoft.com/office/drawing/2014/chart" uri="{C3380CC4-5D6E-409C-BE32-E72D297353CC}">
              <c16:uniqueId val="{00000000-0B61-4948-BE8F-E1D3ACBDF008}"/>
            </c:ext>
          </c:extLst>
        </c:ser>
        <c:dLbls>
          <c:showLegendKey val="0"/>
          <c:showVal val="0"/>
          <c:showCatName val="0"/>
          <c:showSerName val="0"/>
          <c:showPercent val="0"/>
          <c:showBubbleSize val="0"/>
        </c:dLbls>
        <c:smooth val="0"/>
        <c:axId val="1470893775"/>
        <c:axId val="1470892335"/>
      </c:lineChart>
      <c:catAx>
        <c:axId val="1470893775"/>
        <c:scaling>
          <c:orientation val="minMax"/>
        </c:scaling>
        <c:delete val="1"/>
        <c:axPos val="b"/>
        <c:numFmt formatCode="General" sourceLinked="1"/>
        <c:majorTickMark val="none"/>
        <c:minorTickMark val="none"/>
        <c:tickLblPos val="nextTo"/>
        <c:crossAx val="1470892335"/>
        <c:crosses val="autoZero"/>
        <c:auto val="1"/>
        <c:lblAlgn val="ctr"/>
        <c:lblOffset val="100"/>
        <c:noMultiLvlLbl val="0"/>
      </c:catAx>
      <c:valAx>
        <c:axId val="1470892335"/>
        <c:scaling>
          <c:orientation val="minMax"/>
        </c:scaling>
        <c:delete val="1"/>
        <c:axPos val="l"/>
        <c:numFmt formatCode="General" sourceLinked="1"/>
        <c:majorTickMark val="none"/>
        <c:minorTickMark val="none"/>
        <c:tickLblPos val="nextTo"/>
        <c:crossAx val="147089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11</c:v>
                </c:pt>
                <c:pt idx="1">
                  <c:v>5</c:v>
                </c:pt>
                <c:pt idx="2">
                  <c:v>23</c:v>
                </c:pt>
                <c:pt idx="3">
                  <c:v>20</c:v>
                </c:pt>
                <c:pt idx="4">
                  <c:v>17</c:v>
                </c:pt>
                <c:pt idx="5">
                  <c:v>11</c:v>
                </c:pt>
                <c:pt idx="6">
                  <c:v>14</c:v>
                </c:pt>
                <c:pt idx="7">
                  <c:v>19</c:v>
                </c:pt>
                <c:pt idx="8">
                  <c:v>23</c:v>
                </c:pt>
                <c:pt idx="9">
                  <c:v>24</c:v>
                </c:pt>
                <c:pt idx="10">
                  <c:v>54</c:v>
                </c:pt>
                <c:pt idx="11">
                  <c:v>35</c:v>
                </c:pt>
              </c:numCache>
            </c:numRef>
          </c:val>
          <c:smooth val="0"/>
          <c:extLst>
            <c:ext xmlns:c16="http://schemas.microsoft.com/office/drawing/2014/chart" uri="{C3380CC4-5D6E-409C-BE32-E72D297353CC}">
              <c16:uniqueId val="{00000000-0D9E-470E-BC93-6C8AFDC11D25}"/>
            </c:ext>
          </c:extLst>
        </c:ser>
        <c:dLbls>
          <c:showLegendKey val="0"/>
          <c:showVal val="0"/>
          <c:showCatName val="0"/>
          <c:showSerName val="0"/>
          <c:showPercent val="0"/>
          <c:showBubbleSize val="0"/>
        </c:dLbls>
        <c:smooth val="0"/>
        <c:axId val="1470886575"/>
        <c:axId val="1325248831"/>
      </c:lineChart>
      <c:catAx>
        <c:axId val="1470886575"/>
        <c:scaling>
          <c:orientation val="minMax"/>
        </c:scaling>
        <c:delete val="1"/>
        <c:axPos val="b"/>
        <c:numFmt formatCode="General" sourceLinked="1"/>
        <c:majorTickMark val="none"/>
        <c:minorTickMark val="none"/>
        <c:tickLblPos val="nextTo"/>
        <c:crossAx val="1325248831"/>
        <c:crosses val="autoZero"/>
        <c:auto val="1"/>
        <c:lblAlgn val="ctr"/>
        <c:lblOffset val="100"/>
        <c:noMultiLvlLbl val="0"/>
      </c:catAx>
      <c:valAx>
        <c:axId val="1325248831"/>
        <c:scaling>
          <c:orientation val="minMax"/>
        </c:scaling>
        <c:delete val="1"/>
        <c:axPos val="l"/>
        <c:numFmt formatCode="General" sourceLinked="1"/>
        <c:majorTickMark val="none"/>
        <c:minorTickMark val="none"/>
        <c:tickLblPos val="nextTo"/>
        <c:crossAx val="14708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0.22081210182993122</c:v>
                </c:pt>
                <c:pt idx="1">
                  <c:v>0.29836091936960341</c:v>
                </c:pt>
                <c:pt idx="2">
                  <c:v>0.26000748775831317</c:v>
                </c:pt>
                <c:pt idx="3">
                  <c:v>0.10687584798552843</c:v>
                </c:pt>
                <c:pt idx="4">
                  <c:v>0.26920603025546047</c:v>
                </c:pt>
                <c:pt idx="5">
                  <c:v>0.13002819083596545</c:v>
                </c:pt>
                <c:pt idx="6">
                  <c:v>1.0045262660968675E-2</c:v>
                </c:pt>
                <c:pt idx="7">
                  <c:v>0.30084855404025496</c:v>
                </c:pt>
                <c:pt idx="8">
                  <c:v>-0.14103987733093129</c:v>
                </c:pt>
                <c:pt idx="9">
                  <c:v>0.13472775233848866</c:v>
                </c:pt>
                <c:pt idx="10">
                  <c:v>0.16707402682035016</c:v>
                </c:pt>
                <c:pt idx="11">
                  <c:v>1.8748160700952671E-2</c:v>
                </c:pt>
              </c:numCache>
            </c:numRef>
          </c:val>
          <c:smooth val="0"/>
          <c:extLst>
            <c:ext xmlns:c16="http://schemas.microsoft.com/office/drawing/2014/chart" uri="{C3380CC4-5D6E-409C-BE32-E72D297353CC}">
              <c16:uniqueId val="{00000000-8BD2-47AD-810A-C4C9A5319E76}"/>
            </c:ext>
          </c:extLst>
        </c:ser>
        <c:dLbls>
          <c:showLegendKey val="0"/>
          <c:showVal val="0"/>
          <c:showCatName val="0"/>
          <c:showSerName val="0"/>
          <c:showPercent val="0"/>
          <c:showBubbleSize val="0"/>
        </c:dLbls>
        <c:smooth val="0"/>
        <c:axId val="1516527023"/>
        <c:axId val="1516515983"/>
      </c:lineChart>
      <c:catAx>
        <c:axId val="1516527023"/>
        <c:scaling>
          <c:orientation val="minMax"/>
        </c:scaling>
        <c:delete val="1"/>
        <c:axPos val="b"/>
        <c:numFmt formatCode="General" sourceLinked="1"/>
        <c:majorTickMark val="none"/>
        <c:minorTickMark val="none"/>
        <c:tickLblPos val="nextTo"/>
        <c:crossAx val="1516515983"/>
        <c:crosses val="autoZero"/>
        <c:auto val="1"/>
        <c:lblAlgn val="ctr"/>
        <c:lblOffset val="100"/>
        <c:noMultiLvlLbl val="0"/>
      </c:catAx>
      <c:valAx>
        <c:axId val="1516515983"/>
        <c:scaling>
          <c:orientation val="minMax"/>
        </c:scaling>
        <c:delete val="1"/>
        <c:axPos val="l"/>
        <c:numFmt formatCode="General" sourceLinked="1"/>
        <c:majorTickMark val="none"/>
        <c:minorTickMark val="none"/>
        <c:tickLblPos val="nextTo"/>
        <c:crossAx val="151652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3856209150327"/>
          <c:y val="0.39007092198581561"/>
          <c:w val="0.8202614379084967"/>
          <c:h val="0.60992907801418439"/>
        </c:manualLayout>
      </c:layout>
      <c:lineChart>
        <c:grouping val="standard"/>
        <c:varyColors val="0"/>
        <c:ser>
          <c:idx val="0"/>
          <c:order val="0"/>
          <c:tx>
            <c:strRef>
              <c:f>KPI!$I$3</c:f>
              <c:strCache>
                <c:ptCount val="1"/>
                <c:pt idx="0">
                  <c:v>Total</c:v>
                </c:pt>
              </c:strCache>
            </c:strRef>
          </c:tx>
          <c:spPr>
            <a:ln w="28575" cap="rnd">
              <a:solidFill>
                <a:schemeClr val="bg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30</c:v>
                </c:pt>
                <c:pt idx="1">
                  <c:v>17</c:v>
                </c:pt>
                <c:pt idx="2">
                  <c:v>72</c:v>
                </c:pt>
                <c:pt idx="3">
                  <c:v>86</c:v>
                </c:pt>
                <c:pt idx="4">
                  <c:v>61</c:v>
                </c:pt>
                <c:pt idx="5">
                  <c:v>41</c:v>
                </c:pt>
                <c:pt idx="6">
                  <c:v>46</c:v>
                </c:pt>
                <c:pt idx="7">
                  <c:v>72</c:v>
                </c:pt>
                <c:pt idx="8">
                  <c:v>76</c:v>
                </c:pt>
                <c:pt idx="9">
                  <c:v>88</c:v>
                </c:pt>
                <c:pt idx="10">
                  <c:v>204</c:v>
                </c:pt>
                <c:pt idx="11">
                  <c:v>120</c:v>
                </c:pt>
              </c:numCache>
            </c:numRef>
          </c:val>
          <c:smooth val="0"/>
          <c:extLst>
            <c:ext xmlns:c16="http://schemas.microsoft.com/office/drawing/2014/chart" uri="{C3380CC4-5D6E-409C-BE32-E72D297353CC}">
              <c16:uniqueId val="{00000000-B317-48AE-859F-CE6131E999ED}"/>
            </c:ext>
          </c:extLst>
        </c:ser>
        <c:dLbls>
          <c:showLegendKey val="0"/>
          <c:showVal val="0"/>
          <c:showCatName val="0"/>
          <c:showSerName val="0"/>
          <c:showPercent val="0"/>
          <c:showBubbleSize val="0"/>
        </c:dLbls>
        <c:smooth val="0"/>
        <c:axId val="1470893775"/>
        <c:axId val="1470892335"/>
      </c:lineChart>
      <c:catAx>
        <c:axId val="1470893775"/>
        <c:scaling>
          <c:orientation val="minMax"/>
        </c:scaling>
        <c:delete val="1"/>
        <c:axPos val="b"/>
        <c:numFmt formatCode="General" sourceLinked="1"/>
        <c:majorTickMark val="none"/>
        <c:minorTickMark val="none"/>
        <c:tickLblPos val="nextTo"/>
        <c:crossAx val="1470892335"/>
        <c:crosses val="autoZero"/>
        <c:auto val="1"/>
        <c:lblAlgn val="ctr"/>
        <c:lblOffset val="100"/>
        <c:noMultiLvlLbl val="0"/>
      </c:catAx>
      <c:valAx>
        <c:axId val="1470892335"/>
        <c:scaling>
          <c:orientation val="minMax"/>
        </c:scaling>
        <c:delete val="1"/>
        <c:axPos val="l"/>
        <c:numFmt formatCode="General" sourceLinked="1"/>
        <c:majorTickMark val="none"/>
        <c:minorTickMark val="none"/>
        <c:tickLblPos val="nextTo"/>
        <c:crossAx val="1470893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8571428571425E-2"/>
          <c:y val="0.30769230769230771"/>
          <c:w val="0.86904761904761907"/>
          <c:h val="0.4358974358974359"/>
        </c:manualLayout>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347.71370000000002</c:v>
                </c:pt>
                <c:pt idx="1">
                  <c:v>120.5945</c:v>
                </c:pt>
                <c:pt idx="2">
                  <c:v>1368.8336000000008</c:v>
                </c:pt>
                <c:pt idx="3">
                  <c:v>909.50000000000034</c:v>
                </c:pt>
                <c:pt idx="4">
                  <c:v>1602.0607000000002</c:v>
                </c:pt>
                <c:pt idx="5">
                  <c:v>239.01600000000002</c:v>
                </c:pt>
                <c:pt idx="6">
                  <c:v>16.214400000000012</c:v>
                </c:pt>
                <c:pt idx="7">
                  <c:v>1352.8990999999999</c:v>
                </c:pt>
                <c:pt idx="8">
                  <c:v>-998.91070000000082</c:v>
                </c:pt>
                <c:pt idx="9">
                  <c:v>893.09059999999999</c:v>
                </c:pt>
                <c:pt idx="10">
                  <c:v>1148.7291999999998</c:v>
                </c:pt>
                <c:pt idx="11">
                  <c:v>81.481099999999884</c:v>
                </c:pt>
              </c:numCache>
            </c:numRef>
          </c:val>
          <c:smooth val="0"/>
          <c:extLst>
            <c:ext xmlns:c16="http://schemas.microsoft.com/office/drawing/2014/chart" uri="{C3380CC4-5D6E-409C-BE32-E72D297353CC}">
              <c16:uniqueId val="{00000000-8DE7-48AB-BF41-0F22B7EF0202}"/>
            </c:ext>
          </c:extLst>
        </c:ser>
        <c:dLbls>
          <c:showLegendKey val="0"/>
          <c:showVal val="0"/>
          <c:showCatName val="0"/>
          <c:showSerName val="0"/>
          <c:showPercent val="0"/>
          <c:showBubbleSize val="0"/>
        </c:dLbls>
        <c:smooth val="0"/>
        <c:axId val="1485538735"/>
        <c:axId val="1485539695"/>
      </c:lineChart>
      <c:catAx>
        <c:axId val="1485538735"/>
        <c:scaling>
          <c:orientation val="minMax"/>
        </c:scaling>
        <c:delete val="1"/>
        <c:axPos val="b"/>
        <c:numFmt formatCode="General" sourceLinked="1"/>
        <c:majorTickMark val="none"/>
        <c:minorTickMark val="none"/>
        <c:tickLblPos val="nextTo"/>
        <c:crossAx val="1485539695"/>
        <c:crosses val="autoZero"/>
        <c:auto val="1"/>
        <c:lblAlgn val="ctr"/>
        <c:lblOffset val="100"/>
        <c:noMultiLvlLbl val="0"/>
      </c:catAx>
      <c:valAx>
        <c:axId val="1485539695"/>
        <c:scaling>
          <c:orientation val="minMax"/>
        </c:scaling>
        <c:delete val="1"/>
        <c:axPos val="l"/>
        <c:numFmt formatCode="General" sourceLinked="1"/>
        <c:majorTickMark val="none"/>
        <c:minorTickMark val="none"/>
        <c:tickLblPos val="nextTo"/>
        <c:crossAx val="148553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bg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11</c:v>
                </c:pt>
                <c:pt idx="1">
                  <c:v>5</c:v>
                </c:pt>
                <c:pt idx="2">
                  <c:v>23</c:v>
                </c:pt>
                <c:pt idx="3">
                  <c:v>20</c:v>
                </c:pt>
                <c:pt idx="4">
                  <c:v>17</c:v>
                </c:pt>
                <c:pt idx="5">
                  <c:v>11</c:v>
                </c:pt>
                <c:pt idx="6">
                  <c:v>14</c:v>
                </c:pt>
                <c:pt idx="7">
                  <c:v>19</c:v>
                </c:pt>
                <c:pt idx="8">
                  <c:v>23</c:v>
                </c:pt>
                <c:pt idx="9">
                  <c:v>24</c:v>
                </c:pt>
                <c:pt idx="10">
                  <c:v>54</c:v>
                </c:pt>
                <c:pt idx="11">
                  <c:v>35</c:v>
                </c:pt>
              </c:numCache>
            </c:numRef>
          </c:val>
          <c:smooth val="0"/>
          <c:extLst>
            <c:ext xmlns:c16="http://schemas.microsoft.com/office/drawing/2014/chart" uri="{C3380CC4-5D6E-409C-BE32-E72D297353CC}">
              <c16:uniqueId val="{00000000-3805-48AE-8559-2299732245B7}"/>
            </c:ext>
          </c:extLst>
        </c:ser>
        <c:dLbls>
          <c:showLegendKey val="0"/>
          <c:showVal val="0"/>
          <c:showCatName val="0"/>
          <c:showSerName val="0"/>
          <c:showPercent val="0"/>
          <c:showBubbleSize val="0"/>
        </c:dLbls>
        <c:smooth val="0"/>
        <c:axId val="1470886575"/>
        <c:axId val="1325248831"/>
      </c:lineChart>
      <c:catAx>
        <c:axId val="1470886575"/>
        <c:scaling>
          <c:orientation val="minMax"/>
        </c:scaling>
        <c:delete val="1"/>
        <c:axPos val="b"/>
        <c:numFmt formatCode="General" sourceLinked="1"/>
        <c:majorTickMark val="none"/>
        <c:minorTickMark val="none"/>
        <c:tickLblPos val="nextTo"/>
        <c:crossAx val="1325248831"/>
        <c:crosses val="autoZero"/>
        <c:auto val="1"/>
        <c:lblAlgn val="ctr"/>
        <c:lblOffset val="100"/>
        <c:noMultiLvlLbl val="0"/>
      </c:catAx>
      <c:valAx>
        <c:axId val="1325248831"/>
        <c:scaling>
          <c:orientation val="minMax"/>
        </c:scaling>
        <c:delete val="1"/>
        <c:axPos val="l"/>
        <c:numFmt formatCode="General" sourceLinked="1"/>
        <c:majorTickMark val="none"/>
        <c:minorTickMark val="none"/>
        <c:tickLblPos val="nextTo"/>
        <c:crossAx val="14708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bg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0.22081210182993122</c:v>
                </c:pt>
                <c:pt idx="1">
                  <c:v>0.29836091936960341</c:v>
                </c:pt>
                <c:pt idx="2">
                  <c:v>0.26000748775831317</c:v>
                </c:pt>
                <c:pt idx="3">
                  <c:v>0.10687584798552843</c:v>
                </c:pt>
                <c:pt idx="4">
                  <c:v>0.26920603025546047</c:v>
                </c:pt>
                <c:pt idx="5">
                  <c:v>0.13002819083596545</c:v>
                </c:pt>
                <c:pt idx="6">
                  <c:v>1.0045262660968675E-2</c:v>
                </c:pt>
                <c:pt idx="7">
                  <c:v>0.30084855404025496</c:v>
                </c:pt>
                <c:pt idx="8">
                  <c:v>-0.14103987733093129</c:v>
                </c:pt>
                <c:pt idx="9">
                  <c:v>0.13472775233848866</c:v>
                </c:pt>
                <c:pt idx="10">
                  <c:v>0.16707402682035016</c:v>
                </c:pt>
                <c:pt idx="11">
                  <c:v>1.8748160700952671E-2</c:v>
                </c:pt>
              </c:numCache>
            </c:numRef>
          </c:val>
          <c:smooth val="0"/>
          <c:extLst>
            <c:ext xmlns:c16="http://schemas.microsoft.com/office/drawing/2014/chart" uri="{C3380CC4-5D6E-409C-BE32-E72D297353CC}">
              <c16:uniqueId val="{00000000-DE0C-4B81-844C-2E61950D8A0A}"/>
            </c:ext>
          </c:extLst>
        </c:ser>
        <c:dLbls>
          <c:showLegendKey val="0"/>
          <c:showVal val="0"/>
          <c:showCatName val="0"/>
          <c:showSerName val="0"/>
          <c:showPercent val="0"/>
          <c:showBubbleSize val="0"/>
        </c:dLbls>
        <c:smooth val="0"/>
        <c:axId val="1516527023"/>
        <c:axId val="1516515983"/>
      </c:lineChart>
      <c:catAx>
        <c:axId val="1516527023"/>
        <c:scaling>
          <c:orientation val="minMax"/>
        </c:scaling>
        <c:delete val="1"/>
        <c:axPos val="b"/>
        <c:numFmt formatCode="General" sourceLinked="1"/>
        <c:majorTickMark val="none"/>
        <c:minorTickMark val="none"/>
        <c:tickLblPos val="nextTo"/>
        <c:crossAx val="1516515983"/>
        <c:crosses val="autoZero"/>
        <c:auto val="1"/>
        <c:lblAlgn val="ctr"/>
        <c:lblOffset val="100"/>
        <c:noMultiLvlLbl val="0"/>
      </c:catAx>
      <c:valAx>
        <c:axId val="1516515983"/>
        <c:scaling>
          <c:orientation val="minMax"/>
        </c:scaling>
        <c:delete val="1"/>
        <c:axPos val="l"/>
        <c:numFmt formatCode="General" sourceLinked="1"/>
        <c:majorTickMark val="none"/>
        <c:minorTickMark val="none"/>
        <c:tickLblPos val="nextTo"/>
        <c:crossAx val="151652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1574.704</c:v>
                </c:pt>
                <c:pt idx="1">
                  <c:v>404.19</c:v>
                </c:pt>
                <c:pt idx="2">
                  <c:v>5264.5929999999989</c:v>
                </c:pt>
                <c:pt idx="3">
                  <c:v>8509.8739999999962</c:v>
                </c:pt>
                <c:pt idx="4">
                  <c:v>5951.0580000000009</c:v>
                </c:pt>
                <c:pt idx="5">
                  <c:v>1838.1860000000001</c:v>
                </c:pt>
                <c:pt idx="6">
                  <c:v>1614.134</c:v>
                </c:pt>
                <c:pt idx="7">
                  <c:v>4496.9439999999986</c:v>
                </c:pt>
                <c:pt idx="8">
                  <c:v>7082.4699999999993</c:v>
                </c:pt>
                <c:pt idx="9">
                  <c:v>6628.8540000000003</c:v>
                </c:pt>
                <c:pt idx="10">
                  <c:v>6875.5701999999965</c:v>
                </c:pt>
                <c:pt idx="11">
                  <c:v>4346.085</c:v>
                </c:pt>
              </c:numCache>
            </c:numRef>
          </c:val>
          <c:smooth val="0"/>
          <c:extLst>
            <c:ext xmlns:c16="http://schemas.microsoft.com/office/drawing/2014/chart" uri="{C3380CC4-5D6E-409C-BE32-E72D297353CC}">
              <c16:uniqueId val="{00000000-B852-4657-8E0B-2F1C88A0A054}"/>
            </c:ext>
          </c:extLst>
        </c:ser>
        <c:dLbls>
          <c:showLegendKey val="0"/>
          <c:showVal val="0"/>
          <c:showCatName val="0"/>
          <c:showSerName val="0"/>
          <c:showPercent val="0"/>
          <c:showBubbleSize val="0"/>
        </c:dLbls>
        <c:smooth val="0"/>
        <c:axId val="1325245471"/>
        <c:axId val="1325247391"/>
      </c:lineChart>
      <c:catAx>
        <c:axId val="1325245471"/>
        <c:scaling>
          <c:orientation val="minMax"/>
        </c:scaling>
        <c:delete val="1"/>
        <c:axPos val="b"/>
        <c:numFmt formatCode="General" sourceLinked="1"/>
        <c:majorTickMark val="none"/>
        <c:minorTickMark val="none"/>
        <c:tickLblPos val="nextTo"/>
        <c:crossAx val="1325247391"/>
        <c:crosses val="autoZero"/>
        <c:auto val="1"/>
        <c:lblAlgn val="ctr"/>
        <c:lblOffset val="100"/>
        <c:noMultiLvlLbl val="0"/>
      </c:catAx>
      <c:valAx>
        <c:axId val="1325247391"/>
        <c:scaling>
          <c:orientation val="minMax"/>
        </c:scaling>
        <c:delete val="1"/>
        <c:axPos val="l"/>
        <c:numFmt formatCode="General" sourceLinked="1"/>
        <c:majorTickMark val="none"/>
        <c:minorTickMark val="none"/>
        <c:tickLblPos val="nextTo"/>
        <c:crossAx val="132524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347.71370000000002</c:v>
                </c:pt>
                <c:pt idx="1">
                  <c:v>120.5945</c:v>
                </c:pt>
                <c:pt idx="2">
                  <c:v>1368.8336000000008</c:v>
                </c:pt>
                <c:pt idx="3">
                  <c:v>909.50000000000034</c:v>
                </c:pt>
                <c:pt idx="4">
                  <c:v>1602.0607000000002</c:v>
                </c:pt>
                <c:pt idx="5">
                  <c:v>239.01600000000002</c:v>
                </c:pt>
                <c:pt idx="6">
                  <c:v>16.214400000000012</c:v>
                </c:pt>
                <c:pt idx="7">
                  <c:v>1352.8990999999999</c:v>
                </c:pt>
                <c:pt idx="8">
                  <c:v>-998.91070000000082</c:v>
                </c:pt>
                <c:pt idx="9">
                  <c:v>893.09059999999999</c:v>
                </c:pt>
                <c:pt idx="10">
                  <c:v>1148.7291999999998</c:v>
                </c:pt>
                <c:pt idx="11">
                  <c:v>81.481099999999884</c:v>
                </c:pt>
              </c:numCache>
            </c:numRef>
          </c:val>
          <c:extLst>
            <c:ext xmlns:c16="http://schemas.microsoft.com/office/drawing/2014/chart" uri="{C3380CC4-5D6E-409C-BE32-E72D297353CC}">
              <c16:uniqueId val="{00000000-5F2F-49F6-B1CB-989C2C8D0B21}"/>
            </c:ext>
          </c:extLst>
        </c:ser>
        <c:dLbls>
          <c:showLegendKey val="0"/>
          <c:showVal val="0"/>
          <c:showCatName val="0"/>
          <c:showSerName val="0"/>
          <c:showPercent val="0"/>
          <c:showBubbleSize val="0"/>
        </c:dLbls>
        <c:axId val="1557963935"/>
        <c:axId val="155796297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1574.704</c:v>
                </c:pt>
                <c:pt idx="1">
                  <c:v>404.19</c:v>
                </c:pt>
                <c:pt idx="2">
                  <c:v>5264.5929999999989</c:v>
                </c:pt>
                <c:pt idx="3">
                  <c:v>8509.8739999999962</c:v>
                </c:pt>
                <c:pt idx="4">
                  <c:v>5951.0580000000009</c:v>
                </c:pt>
                <c:pt idx="5">
                  <c:v>1838.1860000000001</c:v>
                </c:pt>
                <c:pt idx="6">
                  <c:v>1614.134</c:v>
                </c:pt>
                <c:pt idx="7">
                  <c:v>4496.9439999999986</c:v>
                </c:pt>
                <c:pt idx="8">
                  <c:v>7082.4699999999993</c:v>
                </c:pt>
                <c:pt idx="9">
                  <c:v>6628.8540000000003</c:v>
                </c:pt>
                <c:pt idx="10">
                  <c:v>6875.5701999999965</c:v>
                </c:pt>
                <c:pt idx="11">
                  <c:v>4346.085</c:v>
                </c:pt>
              </c:numCache>
            </c:numRef>
          </c:val>
          <c:extLst>
            <c:ext xmlns:c16="http://schemas.microsoft.com/office/drawing/2014/chart" uri="{C3380CC4-5D6E-409C-BE32-E72D297353CC}">
              <c16:uniqueId val="{00000001-5F2F-49F6-B1CB-989C2C8D0B21}"/>
            </c:ext>
          </c:extLst>
        </c:ser>
        <c:dLbls>
          <c:showLegendKey val="0"/>
          <c:showVal val="0"/>
          <c:showCatName val="0"/>
          <c:showSerName val="0"/>
          <c:showPercent val="0"/>
          <c:showBubbleSize val="0"/>
        </c:dLbls>
        <c:gapWidth val="150"/>
        <c:overlap val="-25"/>
        <c:axId val="1567732847"/>
        <c:axId val="1567735727"/>
      </c:barChart>
      <c:catAx>
        <c:axId val="15677328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735727"/>
        <c:crosses val="autoZero"/>
        <c:auto val="1"/>
        <c:lblAlgn val="ctr"/>
        <c:lblOffset val="100"/>
        <c:noMultiLvlLbl val="0"/>
      </c:catAx>
      <c:valAx>
        <c:axId val="15677357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732847"/>
        <c:crosses val="autoZero"/>
        <c:crossBetween val="between"/>
      </c:valAx>
      <c:valAx>
        <c:axId val="15579629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7963935"/>
        <c:crosses val="max"/>
        <c:crossBetween val="between"/>
      </c:valAx>
      <c:catAx>
        <c:axId val="1557963935"/>
        <c:scaling>
          <c:orientation val="minMax"/>
        </c:scaling>
        <c:delete val="1"/>
        <c:axPos val="t"/>
        <c:numFmt formatCode="General" sourceLinked="1"/>
        <c:majorTickMark val="out"/>
        <c:minorTickMark val="none"/>
        <c:tickLblPos val="nextTo"/>
        <c:crossAx val="155796297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65000"/>
            <a:lumOff val="35000"/>
          </a:schemeClr>
        </a:gs>
        <a:gs pos="100000">
          <a:schemeClr val="tx1">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Analysis.xlsx]pai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bg1">
              <a:lumMod val="9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lumMod val="95000"/>
            </a:schemeClr>
          </a:solidFill>
          <a:ln w="19050">
            <a:solidFill>
              <a:schemeClr val="lt1"/>
            </a:solidFill>
          </a:ln>
          <a:effectLst/>
        </c:spPr>
      </c:pivotFmt>
    </c:pivotFmts>
    <c:plotArea>
      <c:layout/>
      <c:doughnutChart>
        <c:varyColors val="1"/>
        <c:ser>
          <c:idx val="0"/>
          <c:order val="0"/>
          <c:tx>
            <c:strRef>
              <c:f>'pai Chart'!$B$3</c:f>
              <c:strCache>
                <c:ptCount val="1"/>
                <c:pt idx="0">
                  <c:v>Total</c:v>
                </c:pt>
              </c:strCache>
            </c:strRef>
          </c:tx>
          <c:spPr>
            <a:solidFill>
              <a:schemeClr val="bg1">
                <a:lumMod val="95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F75-46CA-B734-EB7C7F1F7D7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0F75-46CA-B734-EB7C7F1F7D75}"/>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0F75-46CA-B734-EB7C7F1F7D75}"/>
              </c:ext>
            </c:extLst>
          </c:dPt>
          <c:cat>
            <c:strRef>
              <c:f>'pai Chart'!$A$4:$A$7</c:f>
              <c:strCache>
                <c:ptCount val="3"/>
                <c:pt idx="0">
                  <c:v>Furniture</c:v>
                </c:pt>
                <c:pt idx="1">
                  <c:v>Office Supplies</c:v>
                </c:pt>
                <c:pt idx="2">
                  <c:v>Technology</c:v>
                </c:pt>
              </c:strCache>
            </c:strRef>
          </c:cat>
          <c:val>
            <c:numRef>
              <c:f>'pai Chart'!$B$4:$B$7</c:f>
              <c:numCache>
                <c:formatCode>General</c:formatCode>
                <c:ptCount val="3"/>
                <c:pt idx="0">
                  <c:v>13818.108200000002</c:v>
                </c:pt>
                <c:pt idx="1">
                  <c:v>18902.455999999995</c:v>
                </c:pt>
                <c:pt idx="2">
                  <c:v>21866.098000000002</c:v>
                </c:pt>
              </c:numCache>
            </c:numRef>
          </c:val>
          <c:extLst>
            <c:ext xmlns:c16="http://schemas.microsoft.com/office/drawing/2014/chart" uri="{C3380CC4-5D6E-409C-BE32-E72D297353CC}">
              <c16:uniqueId val="{00000006-0F75-46CA-B734-EB7C7F1F7D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
        <c:idx val="4"/>
        <c:spPr>
          <a:solidFill>
            <a:schemeClr val="bg1"/>
          </a:solidFill>
          <a:ln>
            <a:solidFill>
              <a:schemeClr val="bg1"/>
            </a:solidFill>
          </a:ln>
          <a:effectLst/>
        </c:spPr>
      </c:pivotFmt>
    </c:pivotFmts>
    <c:plotArea>
      <c:layout>
        <c:manualLayout>
          <c:layoutTarget val="inner"/>
          <c:xMode val="edge"/>
          <c:yMode val="edge"/>
          <c:x val="0.15189129677374399"/>
          <c:y val="7.3382254836557706E-2"/>
          <c:w val="0.84810870322625598"/>
          <c:h val="0.85323549032688462"/>
        </c:manualLayout>
      </c:layout>
      <c:barChart>
        <c:barDir val="bar"/>
        <c:grouping val="clustered"/>
        <c:varyColors val="0"/>
        <c:ser>
          <c:idx val="0"/>
          <c:order val="0"/>
          <c:tx>
            <c:strRef>
              <c:f>'Top 5'!$B$3</c:f>
              <c:strCache>
                <c:ptCount val="1"/>
                <c:pt idx="0">
                  <c:v>Total</c:v>
                </c:pt>
              </c:strCache>
            </c:strRef>
          </c:tx>
          <c:spPr>
            <a:solidFill>
              <a:schemeClr val="bg1"/>
            </a:solidFill>
            <a:ln>
              <a:solidFill>
                <a:schemeClr val="bg1"/>
              </a:solidFill>
            </a:ln>
            <a:effectLst/>
          </c:spPr>
          <c:invertIfNegative val="0"/>
          <c:dPt>
            <c:idx val="3"/>
            <c:invertIfNegative val="0"/>
            <c:bubble3D val="0"/>
            <c:spPr>
              <a:solidFill>
                <a:schemeClr val="bg1"/>
              </a:solidFill>
              <a:ln>
                <a:noFill/>
              </a:ln>
              <a:effectLst/>
            </c:spPr>
            <c:extLst>
              <c:ext xmlns:c16="http://schemas.microsoft.com/office/drawing/2014/chart" uri="{C3380CC4-5D6E-409C-BE32-E72D297353CC}">
                <c16:uniqueId val="{00000001-9875-4117-9D9D-CB7225363D6F}"/>
              </c:ext>
            </c:extLst>
          </c:dPt>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Binders</c:v>
                </c:pt>
                <c:pt idx="2">
                  <c:v>Machines</c:v>
                </c:pt>
                <c:pt idx="3">
                  <c:v>Chairs</c:v>
                </c:pt>
                <c:pt idx="4">
                  <c:v>Phones</c:v>
                </c:pt>
              </c:strCache>
            </c:strRef>
          </c:cat>
          <c:val>
            <c:numRef>
              <c:f>'Top 5'!$B$4:$B$9</c:f>
              <c:numCache>
                <c:formatCode>General</c:formatCode>
                <c:ptCount val="5"/>
                <c:pt idx="0">
                  <c:v>4657.4229999999989</c:v>
                </c:pt>
                <c:pt idx="1">
                  <c:v>4922.0520000000024</c:v>
                </c:pt>
                <c:pt idx="2">
                  <c:v>6139.65</c:v>
                </c:pt>
                <c:pt idx="3">
                  <c:v>7288.4320000000007</c:v>
                </c:pt>
                <c:pt idx="4">
                  <c:v>12288.576000000003</c:v>
                </c:pt>
              </c:numCache>
            </c:numRef>
          </c:val>
          <c:extLst>
            <c:ext xmlns:c16="http://schemas.microsoft.com/office/drawing/2014/chart" uri="{C3380CC4-5D6E-409C-BE32-E72D297353CC}">
              <c16:uniqueId val="{00000000-9875-4117-9D9D-CB7225363D6F}"/>
            </c:ext>
          </c:extLst>
        </c:ser>
        <c:dLbls>
          <c:dLblPos val="outEnd"/>
          <c:showLegendKey val="0"/>
          <c:showVal val="1"/>
          <c:showCatName val="0"/>
          <c:showSerName val="0"/>
          <c:showPercent val="0"/>
          <c:showBubbleSize val="0"/>
        </c:dLbls>
        <c:gapWidth val="182"/>
        <c:axId val="1485539215"/>
        <c:axId val="1485551215"/>
      </c:barChart>
      <c:catAx>
        <c:axId val="1485539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5551215"/>
        <c:crosses val="autoZero"/>
        <c:auto val="1"/>
        <c:lblAlgn val="ctr"/>
        <c:lblOffset val="100"/>
        <c:noMultiLvlLbl val="0"/>
      </c:catAx>
      <c:valAx>
        <c:axId val="1485551215"/>
        <c:scaling>
          <c:orientation val="minMax"/>
        </c:scaling>
        <c:delete val="1"/>
        <c:axPos val="b"/>
        <c:numFmt formatCode="General" sourceLinked="1"/>
        <c:majorTickMark val="out"/>
        <c:minorTickMark val="none"/>
        <c:tickLblPos val="nextTo"/>
        <c:crossAx val="14855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Waterfall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Waterfall Chart</a:t>
          </a:r>
        </a:p>
      </cx:txPr>
    </cx:title>
    <cx:plotArea>
      <cx:plotAreaRegion>
        <cx:series layoutId="waterfall" uniqueId="{B9CBB80D-D5AF-40ED-B744-61051A7E1DD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B664380-CD77-4B3F-BE30-E06645647431}">
          <cx:dataId val="0"/>
          <cx:layoutPr>
            <cx:geography cultureLanguage="en-US" cultureRegion="IN" attribution="Powered by Bing">
              <cx:geoCache provider="{E9337A44-BEBE-4D9F-B70C-5C5E7DAFC167}">
                <cx:binary>7Hxpb9y40u5fCfL5ysN9OThzgJG62/sS23Em80VwbEeiFmohtf76W4qdxO44Tg7e3AsEeBvBeNpq
Not8WFVPLfS/b8Z/3RR31+2rsSys+9fN+Ofr1Pv6X3/84W7Su/La7ZTmpq1c9dHv3FTlH9XHj+bm
7o/b9nowNvmDIMz+uEmvW383vv7Pv+HbkrvqqLq59qayb7q7djq/c13h3QvPnn306vq2NHZlnG/N
jcd/vt4vCmMr416/urPe+Olyqu/+fP3kU69f/bH9Xd/M+6oA0Xx3C2MZ2sGEYcY50p9e6vWrorLJ
w+NA6R3MlKBc8fvn+vPcJ9cljP8ZiT7Jc3172945B0v69PPxyCfyw4Oj169uqs76Zd8S2MI/X7+1
xt/dvrrw1/4OFm9cFd1/IKqWRby9+LTqP57u/H/+vfUL2Iet3zwCZ3vTfvToG2wu78brXwgMxTtM
UMUUxujTCz8FRusdSinRUpIvwN0fintgfijO86g8DNuC5PLv3xKSv9r82rpfigrbUVorRPGDOmyp
iyY7jGrMOVf3qPGn6vIzEj0PzNeRW9j8df5bYnNsnFv+1bX5vEX/c2tGyY4kSMkvxgqs1ZY1E1wQ
xAi5h0d8nvteaX5SqOcRejJ4C6RjsFC/oU37q7j+cF1ef96kXwOQEIwIpO8BoFsAiR3FENg19GDV
ttzNTwj0PDhfBm4B89fv6Ww2RdWa218IDFE7XHOOCd1WGbBoSlJGFP2C2GM/8xOSPI/Il4FbiGx+
T0QOYVO6m3z6hboidziRlDCx5WQU3yFKSsSYuHf97POk91bsZ0R5HpOvI7dAOXz/W9qv3buqTcwv
VBNwMIIpotRn1iW37BfdYYxRydCD/wf79lhbfkKg55H5MnALmN2/fktgjo21d67yvxAaJnYo0xjo
18PW46fQaLaDNRgxSshTTH5KludReTR0C5fjk98Sl317a67tL0SF6h2NtZb6IbzU2+5FgC3DCgnN
793Lli37CYGeh+bLwC1g9n9PYA5/dSCjwK0zsGLgRz69trVF7VCFABj6EOiAoXtsyH4sz/OwfB63
hcrh78mPj6rOuF+sMGhHKwj5Fd+ixhpD6IkVIepBlbY05adkeR6UR0O3cDn667c0Y++Mu6msM/bz
of2fRy6M7QiqNacQuty/nroXSJQBVwMKrZ/nyT8l0vPwPBq6Bc+7/d8SnmNzk5rk+teioySTWipw
NsvrW8osKQI3tDij5fVN4P9jiZ4H5+tatrA5/l2xca7qWvPrNIeCKxESEmLsIZMJ/OtxUmbJmUlJ
lxzzd7D5sUTfw+bzyG1sTn9LvTm5+9Beu/wX0jOGlxgTUynFPQ3YxkbvgDNagp3n85k/I9Hz2Hwd
uYXNyfr3xKZqffoqum4rKNH8QoQo3+FUU6nxFjQSKjNAEpQQD9BtmbSTnxboOwBtjd+GKfotYbqo
uv83MNEdjahm5HO5Zou9KQTsDbICGD/vgH5erufR2h6/hdbF74zW6jr/tZkCBkUaATVPCXxgeW0l
ccBN7RCKIJkgtjj2/S7/WJ6XMPo8ehuh1W+pT5d3SyLH3d39Qr7AoQYAHgepB5+zZfjUkuihhLPP
NQR4/jg0/SmRnkfo0dAteC5/z7TBlYH8p/2lGVDISmMC4IA1+/TaMnRS7QhIKijGHkpsWxXQn5Ho
eXC+jtzC5ur3DFJ322t7++oSTFvx+QB/L0z9hW0LNy92Vtzr0b0YTz75X7aVQNqPQ+pIIg6s5AnZ
1zuQVaIQCjyfV9rq9Pi+PM+fka3hT5bw/6mN5PtYfenDWV376/WnBp5HXSYvP/20XGgr2hr6YPie
PTf3e7d/++drcGigpV/6gpbveGIxvxRHt4fcXTv/5+tALV0PCrqEBMYKnCICUIe7+0eQR5RQNZSQ
mRIY/guBt12Y45+vgbkiJLlc2iWYEBCcv37lFvoFj8DBEsjUaw7sFQ6Kxl/6ps6qYkogd/N5wQ/v
X9muPKuM9Q56ll6/qu8/tSyOM/gWOFEgBSJQOKaLCPXN9Tm0ZsGH8f/JcE2YoyzY00HAstBk07zX
aeYuH+3JM9OA4fpmGrkwcZgNLXm4p9PM2LVTP/fBnpsZvsyrclrRDqnTcuiDMnx5LtjQ7bk0xhTK
rlRLwZZc4OMlARaZ0z2N9yZc6VMk2v5YcEwP2IzGs1qUJv3BhNDA8s2UkmqBOTSzKQgIEX465Zg7
3mDZxntmauMkjJvKH1Vtl1RhFZQVj5Qe9BWCVjGyQV3S0xUvimzaFdVA7G7Dky7ifc+GsBut2a0z
0+7pagxMOOkWfbCjaY8a7fRuEyd6d5hbs1uKiUQ2Hu3B1OLyTZEXercIWv8We2EPdN/WmyAuzUk8
eXPCkozbFU1sujs1qNw3iZvWjXflGxKw+U5nZr5Kc9ZeyTo5Rt1k1oMsbNTVBdqbCc2PwV8JFaUZ
7d4Q15UfZzpXpzMdsrcEmSy0KC42vElthE3ZR11lhz1UxdWqmRuyq3pUhW0zDWucjnVYeOoOJfbV
SVurIfRFTq9RkQR7hRia1dwGw14zFTIJ2ahjEamAVDdOleWRmMvxja7mtAtRM6gkbBXbIEfa9yYP
9JCvxrSVrgnlNCSDe6854ZM7Sm2dbaSV2kZDDOc8QmmF6hDR0n7oWlm/z7pEvct0Ts51gnQaDcjp
20y5OguxbqUNSzJVeRhkZty0vUJJiBRNP+RpoXhkLCtOUdGrOhIsqY5kN3SHU2eHKzXNRZTHpl0R
UsDZy+bEhcxk/NRQfJ6OBkXxmE3naaPF2mHUvi9l1W+qEfmN6kXAw7ES5W1bluluatObqc3qVUIV
P0y06uoQzzwt1w42J7VxcdwU5fwOiF/whlozH6E5Vi50I873he1RsMpNFqMwqIILJgzfjxlie/1g
3ZpOJj9CWdLdJk74DzmesmI9J7Ow68AbfQBb4FZpLG4aX0QDHtoTW6A+HGVxi+g4hCJnh3HgxzDP
k7faBQYOaV3sBrVKwzkox8iNg40qwlCkYyNCWfvDLGgZDUefTJFAKruG9FcMH5b/0Lijq7QS03qU
ojmPh4IcidSd8XEYcAiFZQZHG7Rn5KQ/pjkj6wz3d2Mpgw1vA3+cEzt/8GM1RYAs/1CPeX5qtCWr
fPb+vOE+iKxX502jzbrj899B19ITMqdkTabZnQRynteDFsOFtbqLEqz7zVSyN3Yo30kaV2TP5Gro
WeiTPp1urDA5CTvNe7uCiImVRTipmmTh7LJ+lSdlzteCdFMeTUUj5iM1FNO4X2iUTGWUJg1CYRwE
yXyVu4H1STiSzg0JbETVrLqpd9klazOV+CLE2aj64VJOPl1r7GSy4lPa5lEQ54aHvEEi1F5Zuzv0
s5B/jwFL1EZOOeH7pRocWpkimNTGZc40LExKLzZJPszJeZ9z+CStTZ+ciKbt0rAqWzucJSJIFA1r
0bj0UMdBX5nQxQN/T+q0a7MQ2ThI10M7anKVdUPAN82oubyVYwpApT71wUE+1UnXXuRlbMtmF2uX
vw94nV/ovjS7LbJghqtS8r0e+eJKxlPQRjEl8RQOnaAHfOwrFA5zP3QhD1K9yz2lBwOJmyM8jnyP
lAGS4ZhPZlqVs8aXJK2SLHTN8msZi/himrrhRhAbq9BiW29YTul+VYwwb8fstMq7gu3XDtkDMw56
7ctutlHZxDEouxqqw4Yx10Syl3iDhatWRWvsmtfaR9YhNYbBlJaAQKz/GVv4v8YH9mJ2KM5CboOu
XvX9UL4ZKavvGLRFHIEgJtnkhFWH9aTLedWJpEjX7TRU+woV+rTgRlwXZQPy0aLHm9jJ8k0w5DKP
clWCbIGo4RkPfPmRqLa4osiPZ0WeiXml5rK6SMrU1OGS1cVgPHLRgd4WEDkDt3ngXQ+O/J4/3FT1
1JokfWi9/vL2P5dVCf8+jfn6y6Vz++s7SOzft3y/+Cnoy1iabtz2hxZpvnwXCPMg3UK9nrz5hgZ+
5j1bRO++g/w7D3+OBRKKKYTK36eBJ3fDq+O70dxUn+ORhV89DHugghhRYHVMLDlJBJ18j6ggRsDt
l/oYw4QDa1mo/2cqKGEQBeqkCJaQ62dA4T5TQbwDZTMMnApriQiQj/+GCvItLgi1OZgemtWhoR1D
TwFDT1lMk7FiHhKbHbWkM9M1qxh3oWXSszVKdWB1SId2yKY9QytXBvsVSWveRqD4dq8aDNoVgZtu
W5p0oBio5hE4uH4+HK2Qd01byJURUrRzs2d9InInwrwYJnYRuHRWXRL2HSG1uy2kbYsQTYmSfJ3P
c5YCiTOBl2/6qusxXdfCt/V0QW0b+0gMvUfvCzoUZgpnFpAuasHD2/LAqGCIRiWDkPQln+Y8TGae
j+mR6G1Tq4uUyLkasgjcOSJrXDI/t2Fm69JdOgUpsLXKGC3QO9NIP3e7tu4VKSOHSosODTZ5t55R
c5MGrt3Ipp7OOCmsjOZpyGComIL5n9oiaY7/VwG/fx3jUUzFtIIY6PsKuF8NXyoHn+K2+wEPqqfh
qgakLEFDoMEM2PtDBKYFtKRB7CWgjqMleax2jEIULjBwCqo0GOhHagf3PqAop4GWCAV9IMuoz8bl
iQWFkPPh/ZMIbOkSfRywIE0ph6QqgRYsBE2LdCtgmUrveyuNOkBNOR4GmatXQ07y85Hy/La0/bw/
xJ7JSBY8ScJ8ivMTSsv2fZYJV4exdMEZTiQw07Se+jNGfXyVzyRmh40Zx5vUmyzZrxraxFFsOxpE
zTgnmw7Heh2PhbyauB/edG1NXdhOZREfpJkqbvt+4kd906mrdKyyNpyLVpWhV5hMK1uNZeTpsJ9q
ZvZ73hfrLKVNFwqruQltScUtxMLFHSjAflIU80mmx/6dB/ZxnsdBB86vr+OPns7laRL0x3nRpTac
rMnezzFtrlmc9O/GpCkjMrn0Y0BpnYQ64U0TtqOEGK7X5WqcqDvLeDIez7LFQ6hbNn2UZRC8qWw2
9KHsy+SkD0i8L1gtRZg4hU04VJQdkTTLQfGzGetwHLr0eq4TCwFI7Na8j9P3eKLJGFFVql0nOZWh
LkVxMeE0Pe14t8+rrkr2zFAku8ms1QEnrN9F1VjT1VyW4qJMk9nszjYtZDhNKRnDCpNuDtPc4mRl
WaVvJ4zGOppUK1GUFn13KHTrIxLnzUEX59k6c1jMIakqERVArQ7buc9Dnk3ChkjX6oRNlTabuJfd
eS/LZi+Z0movD5D7kAax8pE2ZVFFbBb1RVMM/gBLFQALH2FzdFH4MKhtcYplLFGokjk7NWKqgPFy
2f9ddGgKRce8OsRpJdMwnadxDONE6gNwa7FfJeWQrQtn21MLbDAyo2mmkIq6WbFhTKsQwaWsA5+V
NA1FOiZnytcfwcZP3R7yc2NWgaLVxyHJCwYOZS6G0LDZ39iWimAvjlVxFXdjtt9T26xnPWV0v7ai
v66hQ/FMDG2/qmrLNzqgrQwz2tANhPkU6LPBw+nsXZJdNSiPx/7NHChTFWs8B97vStyb82GS6VlJ
9ISLW0CXDCxKy9bA3o7MgimHwKmdKnOChCzjk8Q1elXiioSY+f79wAexryZM3iYK5ohds8qK+YK5
MVkPFpIGkce4t3uxxRB9V3EZWtDQqNdEHkye5RtX5iWoN22jqWqjGih4KC1uQ6ZZtXaoXkgkjjdZ
mk9hID1Zm1F3YZvQclXk+JB4jY8rhIH2VuwcSjB7xYD40VyzOJpQi9YjstOeGBvY924c6zLs2RSv
rGrhBDLboJOAV5NYOdfRiLax3phs9gekbMs15H3kPh31cNTR2ayGpswhL9F1Hjj63BwK13QHJOvK
8wlbZkNTCb4rMuvPA+3ezCkoZl5lH2dF3+IAzECh8lvVVmyVCQE032TuMuhIcVIMo4ycbdLQjBxf
tCwHq6VKW4TaMR0ikY1RnJM0zIZERT1hHlhBfkaZvdKsLaJkBsUOKrqX+eRcCJuuywpnUdxYG2UG
9RA1u0LttbMoozEXy25XwyWwq3SF+knvy4rNa1KIfleRjJyLunMrME/5emIt35eclWsBrf5jmDDX
HXOdo3UzZuPRVPL5HS0Y+1uWPFulOTCUsU7TA9l5eSkl7w7rQRQjGCkHNkVWYDtCw+PgBs1jVYPm
J/MpykF7IfGWnc092MY8qdVeNTO21wU6OxpwoMd14pJxE5O5i7xFZTQ4nkSJyZuTsuvNrmxLdZi3
5BpaQqewS0y/GeNyDrlu/Lp0PcpBDW36ZijSfB3P1BYRBBmw24RmoKgq0PrGmAmciKK9aQAEP0Zp
HNgjw1N3mjk13PaIB+ve5vNu6QlaI1XbVcZkt2mdKv9uKqXOUp/UU5QA/H9nim8I74ITYFb2FPed
WU1Fgi6JJsVHNzH/XuKEXchmtG+aJk3WE27QpqhZd9zPXu1niLk8LPIgX3NFCjC6qekuDKPVgUod
vaYOjjSlzXA0ksYeK1y7vTHg+NQ5nkejbzrQqmG6SHApVFgG2Jz4XvsjpOP+yPEi3kMpz6I+c/mq
YgpMZpGcQiya7Zk4MGdB3kkV5r2SUQI2f0UzT0gY+3Q+QEWdbso8K08MKeK3qZ2HNCxr7v6ZDDE5
hOm9OSJ97vYcBKUunPH4ofRdHs20ni9pT0lUx5lsQ7iW6pNQNu5tkwzkaE7j4WgeKgj4C4EyOG9N
es5Fhy9I0pPNXEGeZxoaD7kRCPff1U3tzugsxrPUVZBaBMPU7IFHH6/TvCkuacqkCzuBx/Uw0DxC
hM1RBqfygLf+je8ml50mLcXe/40aAVmucBIDztHfU5AUwNpH2Zp3jJPY+shXogNPlENK5nSu0p6E
lnblusOiWU20H8t1jcb5VvlerON8slHbGjDBKRQs+rBthzhM0qnbHVB5OYxjs2vyIVnDIY33Acpi
1VlbvKH15FfcyoMuCepVI1oT/S8/fsSPnxRlnkSaCz/9Pjvequ185dVkGfdAkoXY0UA/BZcQ38Bt
gK/xKZbkc+WScg6Xar5WKiTEoJwtLWjQi06AWj/EpljtaCg0Q8cGvifX8r8hyZ848Nc6xTIjlCgg
xU6JFJrCLZKnsWmBs9biIed3Cse+02tSszooIlT3kLzmvKvzaxa03G1sM4HdWXky8nSMwA2jD4lt
mf1Ef3J5oFM+dascwtlmb9Bl4Y4LXtbBFFb5yOsPPPfZWK0CIYqMRomUDN9JyCh250UKSc9rpXgd
39CSNuIkEaapaVhi40AUBrFweZpi5Ae7Sgre5nVYDRwy11hODYiclCWeDklJbfYxcH0FYx5B+kwk
AfHQozgCLjQhTZaCDtMC4IObmk/3SOLSdKlI1V08AAUGM1Gygu0VrHet3Jtd4s0QzaYuzMcCxYbE
m5enX5qqns4P2YnlzhVVSzEEhHk6/5xR5QQS5jbDOc0NGBTKgYtoTYIm27TjkLR+1YL3YGkYsGCu
7dnA6ORIhIGpDvTAi9SCO6ggWGnxCQRgDTx7WcinxSEmwddTuJOvlx4W6GeVWzKOqQlI2tLgVgRt
j8gqmWUim02hmKcotK0X4p+co9hDh+oXdfsxNsu8QOMkIRxuZyq6PW/dTZWsAqpuIflbQOqjR3Xh
/k5ZTGwSDpnpzKmN4Q8r+DBNK0JE+PL0T0PMZdkSKlNw+0oz8KOgQ0+hSXhvAjSm9DaQhWxoxAck
+DUoUuD3q9nI4sQEuMKQVG+m7iJ3CM1p6FJTwKa8LMnTUhlIwglE05wrCJthN5as2uPqnBcGZVNu
45tYz5a3u1VTl/G0hmqV09MuREQjoPLylN8uHm41C8i7Qff/0me2lddKJeRBM2DIt0wMoOWbCWIr
nEPJYOgcWxsVM/FP28GuN6ET0O35T4WmvtXr3kCpaPjBQcBLNP/IksEGQJoNtAQUFTILcFHk6QYk
es64rn3wIQXvWQZ7o08XhSjHCjx81A0Zm1lkSjeROoT8OgWpuEFpd1HWIpsiG+DWXugS4ha7anjV
kvOyN9Z9eHnPFnv6WEoooMIdScQ4lmDD6dLM9RimbohVi5p5/DC2voVDgLocwWahcaA8CMeW9sFF
TfJmURoPQTX8MJDv/283C2Mh4U85AJ+FxA0D0/ZUDNUQ5ycnqg+24AHY8Ays1zyE/YT8xA9pDAWF
awdlhvy6hBonWNS2LlvM91SQBRDVNSlY28XyTymMgspY0R+yMa+r8gdmBW+fMWhNhJwQEVKRpXFj
uXb6eL9GOtha25l+cDERQbnOvKuL7qyZvamh9NhMDQgXyBLK3etqaspqWql8noKLoa7jfafbIkui
cp7RdFimjfVxaPUSbEcdR0FxLkqdzJAOoXoEk0iCDOKwAzTrAr41N/EAAdjL+G/5EjBRoKMM3Wej
8TfrST0cXtgocpFCDgKOoEySMbhoh4oXJ03AliNR9LkG8w6BBPjmH6jsguuj47dMDwlyaG9Y7lVD
fm4L97Ybq2BwUlyMEFHBt0OcsahnA2algG6zlyzzFnJwsBBc44K5oFMA/isWg/WoA2JQeaPiFNsL
hsA4niCUj1UVNXXM2Cn0ZSwnXIu0hh+dybrgomIty3iUxM0MmvCyLE+NI9zig4ZxhZfGZOBh4E23
jGMMUcPk4yy50GDOxT+GQ16v2TgHl8zXc5X/eJ+/nRCaBZdKhNJEQOVhyy/kaYtwUaL4HAI08HxJ
7rTfh8ohGME4I8vaX14gXqzbV2CXFUK3CeLQcALlDLCDWxOORcYS6wtxzjEKdBsNkPuHQzQJOnG+
GZlT/Sar47l90w10ylZlZ2EjGG3B3gTQPPLDLcdPTzpIpIEQwOUwqLBwBt5xyx5PGgWDnGhzXkB/
xiJR1SyWbuzyWDQbo3oDEKSsm8AvachXgQRNkC6CZDXkPOcIkqRtvOElrTgKR2DPELo1dQMfB/2I
8YmZKKFNNNwb0rrOwAH8yPwsDSZftxV4BWSqtdACYQonGFzL00MMfsQ2ve3rfySvOHx9DXfkQF/i
uNOwJDzLADY5nu65TtExeNZ9cv41jpf9HwdPYbWw5z92v2yZ/KlwUKUCt4eh12lx+1vKnEN7TBmn
Vf1P3YLPa9bU5YodE5zS6ZC6bgLjBeF6MV+V6ThNMuzSdmjSCOjZIM6TZo6DvbaEDoqrNuicOFFG
LHR+ZH0JXS95xxdjWjmqweBPveT9ed1m+Xw1FyIf8hAVxUIxDdhKMKeV1Sn8kkLpc75S5TiCpaWQ
WIUfbkaJVysI8anbCNktljYfEwPhQPNpeq2SYBpCVY0ZfEUFVB8kN4FdmLyveZlfj05AbWkD/Te4
v4AkxuyP2jaPlyRA2UL1KEjictxLGFDh91bZmF31qMfgEqSCutvHvrEVBBQvq9xTFV+OBjQkQelj
UTwoPeKto0HjyUInQ138M+PStUubAZK1g0R4VhX7tGsGOOwvz7jNHYgE5kAwsGzoetPfzOha5NKh
pMN7OnfLYRw6tpAV4mQOqiT6hi/Whc5wCAfSQcb2WAINgHP6shhL8Pnk3FEpoLADNJNDdxuDmPap
Usy075pAi/KqZLb0NPRVx4O7qkkb4A5p7ixet7GszFnvIAk+hHXKq2SdKE/6KoQ/IjEUfehJ0hwW
sQJPRNtCTaEbsOjPvQqQiRoO2b1DOEQIMpaIxVB+ZzH0AYJrThGcw6pPwdPtx1nuFz/dgwc6JcDO
a0iX5y0d+92XV7zNQhQFOgnBAawaVkshgn+64lzEqR0aJ9/2nUUQcvK2JRBy9vNybqFDEZKNKR5G
OLYj2Cb4kfhPcSi0FixHmnYZdFhcxKNYjjRpzFy2e6YmdCE0DTQ34E1T9LWD4gafctC6eCiXCBhP
0KBw1UrcgBq9vCSyZdkUWGQFJBesGiAIF0S2iFVDbQk5MUveKg8lpnrj62QRwAe0W1T3kx5DN/UE
ssXpuKg42MrFpLR1A7QwSDEE3Xjky6+qJocbYoXOJFvKN8s+QF9aJU7iZoRPmZQuS5ySUrhNHsiW
bmrV9tRFE7A7WO4PlvbU80BJEUwidCliUBXEoUN0a2l+zLEsump6S5N+sVS+beBozcVsqhuPFHQz
hZOvmvlKEruw2TKoMAAyirJIpvVcCuyTjaZBN7yFmLKF7RhkRuH00X4Ga2INZJT7XTYU9WLdOjCb
e4bUA5g1D/EDTGh8jOAdZEQwbEWZMNgK72Ua+IgXXQYqkWqSwbv7/VlM4XLB7iX2taWjCsg9xEKS
cAUVWKh+bukoHmbwl6IJLnvofwPrcB+MklSNfQ4VOJIm9kdmYcsdLVMyCmE4gpQVAu6z5Y5QVkHA
V4/y0nUYToifvIcDBUwd9odlNav4Oh6CanRQx6ATbHjRxxYCDDB6sEvQ9FT4MymcirMNlGUVGANQ
yP68hVZu8ABlAIrvRwuO6gG2pBkgeRyOhbKgK6BFCxxJPi5AQFshhh9Q5dL9OarKCiTheQ6+KRd+
ySq9vNtM06c2ERa/OAEwEhgziFm28xAQvLkgQeN0maaTKOIQMta0juIB+pZOBJlZC52haStqFWpC
dJZCYrcxDWTDOzrysIbYJDhskzJgx3GZSho1QzUmN8hAq+gQd0yscmmr4pZBZaw9L6GFEf4O5IyL
4ZT1UPKETqUMSsR11EC057rNMHDVn7RNGo9VKEpU4iOKWqxX1rYaR9nogVqF1aiaOQtT27dsjJIx
70EZ+rkdJqjCBDxj2UYT3LELUfiJJREaMfRh7tZ6SHEM0Vac+H2fSoijIgnlxnmGJBQcxXof2sfi
Lmyg11Nsei0T6Mstg3G+HERFzFXHiiReUeYJjibIJlVQFk280yttyJBDsbRI9iShftVUaJgPY20R
2sUDTskmCZxK0fr/Mvdly3HjXJpPhAnuJG5J5qZdlqWSfIOwbBdBgCBBEACXp++Plnr6r+qYv6di
bqYuSmEpM7lhOefbUkPonDyvqW8keaZDsCxfwbjE9pZMtieg8FjufqYmy8zzlvumH0o9DCGfHumy
dfLEWmCRYASSQg0llUMc8So32zQW76ESRf+TR3rwS42hso6/qLPzHFTQ1EyhOFvWo1mq0bWnXXZi
isjsjoY5kfLkMx1NHf/Fiz4GpVgtYVyY5HaLB48hvYVm0vwRUiWbBYe+T7TOLw7aTd7d9Okix+Yg
fGNnfzOnrGnBqCRqdukX1qPIvWQi4buicAH4IUvttwDbejcV7UzLhiTZaCFKM5tYL3MzEd6e5lZh
t6kknRMssF63Ln0diMvS6YLBMRNWzTHKlvDOaVRdtLQr+tLsvovyHD/sxy9J23b4217p43DbMCXj
++ZGGvkrkRndROdwISTPq1WkYHxOSy9CqDXTxO/7IgivFpfTxNCHxt8XtiLFoBIpp2lzv8561vmD
YETM3TGXMYn0RbqVFv4+E3Ha0nKkdG/ScmNTLl/yhjGyXSdJN+FOkXXEkn2LVXvk6TWJmcm7m7Ad
27B7EGIWBTvMAgtBcxjacG8+sGTtp7R60kGUFIBQacc60Oj8irq3AUn716iJehxPiY7SZ9cU41gZ
oFa4s1HhWuwgVZjx/UNw/ihZSqhd95o+4ROuvtLodOMMHPO837G4sxI/hgmCzade5fuSn3gL6VVF
Z/BBwWHrUW+cLDUKr9Mfl8ptuuH2jQJytRx7ycRwtI6HaNH6sN0fT6gTHqV/hN2y3+c+oQLIL3HE
4FGQXhY8+TWOaGjGo2lbVFrVXIRrPlZtwUEm4gkmbnQvVvSu7XG/CN+GE3ewDiy3hcj3U27xpPX2
lGFk4Qgx/jS+M7LsAywzZH/y6Urwu46q/dZ4DxUdWDtbjDPOwSP/Atf4eT3GgGF8BzzO8bt00UP2
JNOE0bhKZgq4ttQ5D3EvPkcP2ybwrXUuyH5xzK6/b4bDqDHVZ41L0y3d/xWDpbyNg9aQp89bTT5e
/p83+eN1wPUieZtHWuEEwp5w/y5bqD3Nqe3jFRc9Rhvid8smips2eAJc1gy0TD8e1LB5i6EGnMyZ
5tKHdGVpGUru1+yeKjfgLvlIdXhJpIGIgwZGV+ppKSGxw+NuVBrhl1DcB+M7/biDg8YMwrr2cU08
atGjVXroQR2eV1fsWFrw8Wg/hkfGJLjMQ5a0eMchhU4Jn7hkK8c4bUKzH4YnHBIXCB/GIOfPG2kT
cJS40ni/vR8DaXOrw1niIvdPCVsz4X3wScUYXZPl+6l/3FCyzRv+MXTxkOQHEqS9FJctSvNFn5od
fw4Oc+sGzGkqmh2nnGY839bn0fgeZk2P4TOlqFhx8caj2L2fwDztHxj5/Qe02AV+dD0EQnOptnQ/
/x5yXT4/u67pmvbYNwU+l49x2MRnOa15aK/jj7ECrQO1+enzllPhDU5naWOJD8EOMODgQrcS+7wP
xy0LnlG5icLXeiS2b6tgahgOngo+oGWynQYT0QHeAxKDx8QdJAzNPp0d9lf8Tq4uE8VRolhc1quY
Tt0ynG0yBEpVHU065Us2NQD5Qxo6vJ7bccIPFI3A8dTo8P9VzUB70mAOd2QDzFt356VlAAVmI3D0
kDeDf8lgNkEXwNZtH/szxVIujks8RlhhCsM7Vxw6hS1WHRbSMzpdoHI12/IWZIvAetN0wyDl+ZP8
EbbjRhwd79Dv/liTKYnjsxYct+MU/54z0BlAi7prziXbXmJeDLN9HuOZz9nZflz6JzIY62WTuCIJ
0wf09lsQYpWzJtlvX7hANGQqoMv7EP9gO4pJzrgDoYv267VtG+GHwQDH68cWoCgp224DFga/uoTk
FZDFmqnbWIcGr8jWcO9hfeomjKsPkGUL0w4AkOtHw6LLJy64fQDlDG05MP4xTSTYDRZKtL5KoXfq
K9sBmEivlcz2+WSTuQVl1sjCYqmMMwZfz920YqURR/R6+81zcI7g/kaukGDORNc3eLtZO1zl24zy
jJGrmU0g5e9oLHZKYXDY7m5zyeLMPiYAnVd2WJiAcP2YzTrtJgj5CLDXMgcIBJCtiUO05NgMd1h3
gzUIV5X1at82VMr24WYiE2LwfdxJYQfgpXEbtLG/Ai6mWP4oN7gBngyKaaAKm4a55RvWW4wvMmto
uU4CkPM+jHRPsPijvdxRqq5FvYrKmqph1t8gbeFj+J4sHaDeDEjayo5JNEyW/Dm3cEKwA3a0uEvL
qQNbRaqig/PqBTDvLO3XoBlF01QsXWO+fJlz1DbjT+pbP0ZvEzwxJjgZ6byiFYm2Sb5siYMiv4TG
AQ1HCf3WgJoSeh7qQodRrgSNKo9fkhyCwhk88lJ/XsnHsxw/0Lw0jdf9sn4vN13n9/WPrs2+mqD6
3ydvO6n9Ff1vru0TWv2EQNdm3V/IYqAT6oDOfWci245pTOUG1SK72+wa6oPARN1nJVX7Xz6HLGpK
rESQYO9/+mCv9uWUNJVZVgPpYhiZoHhwPG/moZyDHlxXsm6MRpd57PdZ3pBthwMnsLr4kaAss5dx
CzC+PwFxPDecF5wmeOvngVJDsaWNGCrAw39fErSbWy53/bRLHuXHggVZ5/7JI0BvjAbSjTsIOZnM
JEmtGjUOrORjBkjdtemOr9sZnLu/aqNmL+N4suAYue/203K/JxwZJPaRkqVun+Q62kUBdT8v+5jM
2RbJtoSOqVfqwEWH2Xj8uCFgbfZFT37gu8kUEnHNo7jLi/8B+Ar/Clag2gH1TsGy7jFWFKbCv3Wz
fWA5E4umPwIBROMTto4yua8qJlZ75TEXvldVoBITwahiOoBiZYdVa4Kgtl/yZzEHuCP/vu375P7/
C4NFQj1STwH1o+PdmeDi7/xUEABazFs+ncwWBXw6RDDY7NsI4p7d8Oe09WBQq2FqAA/QUrENBU9p
08aG6hoDDpqPphqkRvNyEyUon4MHxSBGHs4rhnc63LGlleGyViwCavo2jaPCTm5EBNnhQXVui2wV
DEE2qbowKbrFm3gJhzh7oB+QtMywn8b3cAqF43IrG+4pNBrOZy3UdIGANuCMvTJvIYQkQuOhf86x
nOBtvJQfMwObTIGxkv2mLz52S/n7bs5cRRgwqG72kTz7iGBNHpBU2t31kcPtxiqRufwunrp9PSLi
N/OhwcbhuQW6CLe2lJNV4Vb2k6F9W2c674SDsvGjah9thtP4nIu/FwGAwzPu7zYW+zjMR4/mCNuj
zKKDLgYcUklsjP4qAODWNlW3KOR9nwBJdaJ7jrFy0/gOAjCa6IvIArLXs5M3gArWj1KCzusUj1Ai
OgXkAE1EDqCsFNwWA6sI9MmQYZUj/L5p9EBHqvP50Iwwy45f05X6bfgKyGwHZbGMBVF2N9gJONjX
VgMwaWqMc/DXR27GEOpKFWLd/HNF9TQVV2m2zNG3MF1WCxWympl+7CkVEla8fiIBirkAW76t4HIG
eXvohxXPtp6XCMLaMiAorn2F1QU2lGqFOnW+kXSy01aC/5xbFIS0MID2Wx5MpyTo7PyeBUquvGYJ
9gyYMfNemdcezQNkppCY76jx5y4ygoBtsptCga8RR4ivM3hBPpcKYDf7UrfC/YcfH0Oj+72g9Xkn
UXUYmGDhqvQmyFRYmqkZcpxGJCGYmyXx9CvIm6F40j0l3VG1aZOWvGnmp3RtoQdd25md2sTH5zaI
t4syiz+jGB++5CaLKjjj+F3e2i4A7OHNV4ZBfU6adJhKzD7+LozuXpugHereBUFfMm6SI+o1dEVR
n14XOvg2SEzHftbZTTa3us4TzvF0A2KOIl+Sgxhad7+JzgYHjFx7KNYg7jBiM/WDa/cE45C+Nglp
rpWf7CGdgKJA+dCcYaihNadz8ZhrPoJI1u3PdhpZ3XEI7tek7+uU0fGq2CJ1XFkPIqPXaYKPLiD/
S0SfH2d85KVASfFulsGdQLSznyOV3UkuYbeVKxXpkYtgeNIJ4KUS2lBoJUk8NM/zshXfO9KnqEYd
JINF1B6CyAZXyC7hLYzTJL5J0GkejZ0QoyJy9oj+t4VAxsb0Zwi0EltyqMMvPhK8Peq1J4dwUvbL
5BPUzFgK6mld3FU8mRXaeTUXFcsp48Vr66EAv4BEcz+mKIFdZ3DaYqduFV9Lj6i1X4VNc1UTRsyV
omDU6iS04nHxUFimoJuu08mGY8UKPnwPxKRvFoQaX09ZuI9Qlu40QOPnqwU09m2QS38BgEOuWhnz
qC6w+v0M5znuy20rQo7KT5O3WY/zr5GQpYracPs+TQKqc8o09GrbNmHk8k53JSQ6xtV6m+Vylblm
hBc51O3dGuZYiFEVVH6Od7Mx/IT6yiyjOUbaRddppxYo5dOXdF5/BI6xu2RXafvJ2RrdcdCWzaJ8
DlPpEB9g9+rvNE/M26oXcLEBGBpYl50EjServG1SXRIXJ99BrgxlDNPTaUCtW0aBso9L2MvHia8W
nkVrm+eRr+OrgRQ9KsfFQdsdGviqBc4PpEGBthETb+FblSzF/ECjiXdVv3nxXSi9lcAp1Qu+0WUs
tfYhrN9JcdGRKSpnAnaVwHv9fSqy5QY2DuOBnCUOB2W2ZI6M1dq45iYrCIyrXSjpd0MgAqgL8LLw
Z4pphJMgk0cs9FkGs8SWn2048AcIQ0BPztw8R0OvT94t4Ulon303MXueQdw+b6PaitOok7UUo2p+
rbghJ25z5w6gf9cna2jKSpOMIB1kY8uAe3+B8FafRvDPYdnkE32mvaXvMfwiX4VhwzuCEbZfDgO8
9vkQ3Sbgxk4Qi0f1uIz2CbwyKdO59zfETPLbFgz9Ke5CBikQEJE7vsLKDWcHVqRAwPOGXVtmZwSg
s0pPvTjJ1JlniIlinL+PrsKgj48ii6c3tJbjA+25OYdrR5+UMtt1M4kR3mssuajkEB/QJ4G9Mi6Z
H/qJma8GdqgfsfRYHKJx9XChKEwetGX3YWzd9WLy+dLOS4zYA1f0J5appEaFB0kfKnd62YhhNwzL
2+MWFfy5QPX/Nm6F/YoNvzljsuW3W0gsRDNZe+woS29A0oRxZRXtYHFd+xjj3fTHrSHDgwSK9NBA
XD9WIDeDo5nF+KatSxC/kG7bjaGJu4YyBrY/RDB8beKNKqzZajnEuSzOIWDryustuS98EwNcMuQn
YfDVBjdrmmwtrVa1QMRQ5w6oTHEj09jn9hAMRsI+01HNbmaimwc0Ct0dSdb+pbPmO97TAKtow5dJ
oYIRLhd3CxXQ+6U6bK/ooKNvjjA3Vx2fg1uw1e65jbwfTxwpAUlFeZhfJ2wwxZHCaEivFC90DSoi
2UoPyqYu6Kbgetks9aWKWX83EFBW1ysZc9zrLJitQVSEB1YZLjBFXfpkVPfxkpDHvKctUgrgVR4O
nGrzRcA+oA5gLVZ+rVo5wJdj+hQSPMZCcsr9NG1f1qKHKfy0lx5BTcdl6AaJuzbAvHMlocWBJSPM
UblUqXLst49LTFXswubrDHPlWg1Bl91AH8bCeg5RIl5byAPsS9pC9WGwjhhtUxhEgqYHM372Nsth
poKNRXzd4pVFvlyXMaCwnmCxCy5FAlDrNHZrb2rup9Q9UdJIARK56agpDWFNB1N8QpenNgbxW0Y8
6R6HNSTbac6gJqmCfIyCm5mKpa8iAyjqNu+wnNZQZG31gObsSkS2rRDWIq8sWReo57uVZHSLcfv7
YFE1Wg0ld6GBjlJ1b20iCluvmcg6yOXdNGA+FEDoKxeukTokoev4jeQgGErVA6moNruMfRmrFdhl
7oQ8922SDocGWPetbNHp12Jpl3PcJGFRZ0XAc3R1woQX2RgNRN2l+VpGMwiczEYWjh665JUSLJnK
HA53IGxoO19CTcxPT1GaxLDKRqdhYDDOIrUgclGFEo6ToQK9BDUFLEg8+7KSZMhRmLlibbsKK6nF
C4aAwNr1A3qlUBSHmE2vaTOGCz1IlYc5P+hoGdL0NiQ+c8+gIxQ7i7FIvjfef9s23jw3XH9rqE5F
iS5BPc1gJw+sYOYUYO8IsEZkBgBuvl13K7xBJm7d0XNDKz3qTZc5ZIG6VCpVT6bvstqYDJ6Xok2w
vHqrftiGbcd86ABENwu7BUZeBFW4THuKCPaa5IFOPH7KQYGbuvWQeGE4YLyUUHTMP8NBy0c99lNx
mPK8uZmGfnhy42ThWFgaD89gr5q8RIAFvahBjHXUj91Rjix96mUQHqjlw7VkKbmN5JJcRxqw+9BM
oF8ouiJkfjD/vXe5O20L8j9KRP10qg6oH6eDDrPhDgqY2V70bpqg0xws1SgbUSXZ5HVJQ8WgWYSk
x12mDBd3WAHTPG0M32rCwNyMJwGEuDaYk3O5rdLcYZPH3t9msqtbgfICp8C+YNNpjw6JPJXrNX8R
bRN+g+BuOYJ2pqchoOqY61w8EBGYyquMv8I1/dwJaBka9G3HPGLiDQE1dijTeBje4oCZKxfFDF5A
s4iiatHeXzEd4aKbABhNu/gK4XTxPQxs7srPYftD8jj/JlkTvsownm88uIc61eNwiQF6vAA+iuS+
pCEWJhbBeJsxFqNsxdq4j8HkRyIV+vYV+RHYtJdoeh98QdpDl7WA8gGHDNmlT/t2qCYDKxPQ0m0A
3JDDgV3FHZaRMiOtSG87PUXvnHMrywjJCn0pupwXlcTnVlC9YUzwVSMqI3NRXqOD951BqSWbK6UH
+4dG08YrqeM4+IZ9dzYlRT6EPxMrs9pqQc7tmEbPO/N1DGHTdGW7En2fpot4d0iGwe6AxvM4OAY+
f2BpDF9SYRACAVoU5j5UNDfL5PS7jOzSVhPUhb5sfbf8sHbFXMGcRJvmdBonPz1wV18CU/aHXnjE
YYxjA9K/hZ/3vAuffiE2yrOjyrm9TpAQglYW1YitOzaS9EBGBY1psPn0xU5d95Zrv1RyimGBCwjc
gW7OwyfgwwUFr40SrszszLvTjJrqCotfPx+WkXOBSo6i8gQPSYa7GHkfpHIw7Y7lqoJUH4z2ULSD
U8UgqhKuuEikPzYgHUeqZCUkajRz2LtYX7F1bCOU1HHPttd+cr28j4Zwnmo0FUxiRaPZsOnKhK7p
1hMJItEn95mLEekhw7GNv3cQPpG+8qRYBDsC8pVLcCv5kA20QrO9JLp0G1eTq3Lst+lacyCwRVc6
qIcT+Jj9ypS8XgsGRKea3EJD/dB5WGQQTwNZMYXrzemxfW0amQxNPWOqAAiE+wPhA6VfxiGzx2b3
9V0cd0T9OY3T4tMDB4OvEBYyAi1+YkEE9PCkQfXbvjZrQgLxIJyWeA4JAeHvBLR4QLGQqmNw+b8U
oXmA+zgJpJRQzZf0NTVpxJ8+NJpE75CZ7ShwPxKFbNHXiOncyScwXjvehnm45T+bhAVLdoIycMN8
G8OJtm9Oz5zwsi/mdSNobJmYM+wQWI7ti4PdbixuLOrJ5S4QNFiTyjWTG+VpAz6Lp4UdTwziPS5c
7xUSrKxb+2ukeEVkgyEUPOFUgbaNFXuKbarb7JBBatXGV4Fz4zqASW8tShy0Ds141LoQWI+JHWoJ
Hv02ghwBlbumWDFXirAZWySn1uZqXTXElx7ccltBFOC6OTk0/ZK03UHP4IwpoIN+KG42VH7FgRGY
uIHjeka1g2t3pMkhX7c4OQG5Vi+6cN0zAT9sYa1GTGOZOMydA/hS9TPoJYosqK0RrHMYsony2hsw
rUu5RSPg8y1z629V9xVtG/+QQt91jkfX3gwBiysZZe5WhOsKk1ysIDfwFFSGJt0TnO9zfhlRweVl
3Os1KZd+lv3J2AA6nKXQcw8ziJc/9RYgeoaZRLEywz7qavjj1y9TS2b4QmfSHVCAokFkQqfpyWSJ
VTVTxfJONrasSIRq5jH8UshWpjW+erP/YZDpbkpkEaEz6GFXRDNiRMgPqCbMdHY8lf5nQ5YdcEFB
HfXVJnlzhC/IM3JUDoLTZxeNCM5iQTIMh2QNpnM4Dflb57sEeGXOomaogCfCPFqu+TrdqSILXB0F
qbOvIO9A/EGFBZ1IBVZy9KiPwgjMOLAtWKujRJXJiDL8dgFkvJRwL+aHXGbdFWmmAWJMl0LMD3WI
ViAfoxVO3aKH0bXMieUn6OTxYPKlIWUMdch51N0oKge87H0D5YaxweijI8GA69z0MQv18rDiYdcJ
ZQU9CLCDvwjod2CHQjc3BMvw9A295cwfc6HgapzAxLdnVDDZlUnytH3HEhmvp9gn4sswx+wWQp/m
Z2NC3Pli3hYILpgDMLJt7VLqNpifiyV1D7PpOC4BtinwG7kasJrmCnJbmdIvIdDDvKZwKF9CYBZw
XYPd/WOOE/jWUjkl5z4RAgIbkz4h+G042qgPXjMzhSXNoaThZjefx9O2lvDbrHfw8EVtjQwpDxNR
10PiSVtP/aXJDPQVU79B0NSwecHp0m4n99AMV7rP1wgOXkT3IRMNRra68TFMrah8GEAYq3MIZGIY
4VEU9Ot0Gzvtbpoo9EUdpI3Oj6DyNOyeuYVuzva4SvBZ+bfEcAS0KdTf9yPZC94JX9bZlyip1xaR
YYyCUJVIOqqxoQtoB4CWPGwKAECJxAKdHaSHRKSOA9UetnHBe5oUghAQnwq5SrH+c554f4jYtFSz
Tde3HKuFv15sb3Tdjb74MsH96nC4NB3RD7QAgVQ03MYdi64L3skcRDdbVWmQgXFNCI/e166VVwvZ
vbZqEsixK6LvcGG4/tBPOV2rNp2EqfI5QdyUm1cxlYjDsOzgeFt0WH9N3F2LMFrTo83m9IUwrpc7
AFcyBhaAtMOy0yp8QxZZs8JEHJq7ARxpcMhnBNNUG42gyx1ZkKqDCgX/KtPFzBX2TVR1KM9rHpux
2O9bdj/HM1DoOBrYXdGp+HUET7hH53Rv8aSGV2OHoeT4HtwvOTRBoPobjyHfmbeGzLDay2khFUHl
cWsc7CQTYJdvfePIxQhM6tq0Mr+3zg5XNkX4BhpyeQNYID8TFhQvAIzbHMOgyd51tMWHJQmmL96s
0UXi26qiSvhi3qs1JAymtAfCk09TcZ5i3mf1RgkKJ9XS5dSnke++wJ3Z1gbYVm0w1JNqjFN3QPkS
XvfrAOO1mMNXztbllTIblnpyAax6qTyoomN/QhgX1Ema2OcC5f4pTFj4PkBD+RrgLWlJFtw4iFZf
oRovbhfQVCftLWZd4b5DYmcftAtWVhYWYQqYB9sDbYhERRMm6oT9wPRoM6a4Rv7QNUA0cjOPkflD
AOuoiwWNyoioza1ceDi8kKJLnhB9kqgqAah/0boP0wHpBUg1jH+sDuC/OUgNOMi8Y4OSytcQBEOH
/4qGdlD6i0kmpCzdW8FHrPJTUezsuhnhtwXNtaxCjaAa4DMY7pMVZPB6miOojaM6HoLF8kvguBLb
BVLE1T4z5JilP1Lki8izGAplk4olJrCkLnyazAaLlwQfmysFhk/QsM2CGtKRcEPZWARrWxmZmWC5
uHUBiFlm0ZIek6Sfi29Z31ssKqOW3dJhHUt5kNao88C01WTNmgaULOIPPQR1KOOhC1jhvcWkgRAz
SSFm4nr4FYxkRZRgBlQ/h1pFz6vkYJnbRoLv1g3bZZAYgyNYkEY0WzA++riwaGHaeMmMeRmKmXlR
g2cu0PdB9N4u4k6IYXJDPc1ZgcCmQMduGt+d3Hy4lvgU3a6wcyQoycpNc6wMZwZbnqBIQlj3K0my
JqDdiTeLz8c/HLL4orRsWSHxN6g58wxpPHZCv3wt1ol1WbUESCnyx3/Pzv1VAgvSEBFDGTyR+H4c
cHT/LYK1TVeI2Js2/ykHvfMZ6sNXpSTt8MCRdjF1/4Oo+q/C4/2IsOeCq9w9ocXu8/urTBzYXGED
KGt/qY8j+g/+NU57A6J2ynmCtAjrg4VAHNwKcIL/6JJRG1E85xiBZ2kWhshY+htPioZqtAij8Xd8
kjuBt/3WoOgp7d3jSgqX4Hsu/+9Vxh/HSwMYj/b/siz7my4+RxoKsLzA3X1yRUvD0VIGA0htZJNO
+L6df3Y8uC1CJLDjgYIJTsK/O15iAF5h71tx96EIgD5pxaTNZQcfVz+N++z+9wfcn9i/0LsYPHD+
JCD5YdxPICb/m5Qc9fzSGqyP57wnRqYVJnkef8sMDF7/zJqHj8YB9oGaoZffR9LfBo9ikVpdkzXn
DxWITyFMhe8pGvde/fdV/aO0wf9TSOC/ZgT+P0US/v+YNogIfwi3//cI/2+h0/ey+86H//py4d9Z
gx9v+s/As/17GkKYdxFBSJEvRvGYPkPPPmIIESqd4vuewf0V+NO/Zg1iVd4zzf4lyyGO/1f2+3u5
swhpaXjfP8sZTP8qk4CsZU+ChhoBkWxRGGOm/HX9MV4W/ZKF41WChqaOk+5oubdHNE7FY8p7PqCA
aAjqRaRGIQPQoOF95jYVyAbMoASC6BvaT4R1KtqyE2SlsfkKAVd3XTS0FQ9IQDbfvGnztxQxtlc8
bLprOwu494g0NeiuVl1FC5PHTFJfWy/6G6FHMrz12Kdu/eo0sm/W8NTMm0fiEETWR+VnQ988nHzF
GZgsagU7rtmrnxdXPKxQHtawEfEbEQ3ISowRMNhXtNFF+91bwl8dVB7qPJhBNkdUMjK7sWgz4d0g
sF6iIw5ky5dSzYB/57uOIwwjPxZjt+m7AWmeU8kXBDhUeb+KhJ0tOhOzHBSElERd9XC1As8YIwh6
Uigm9tiqItrAMJSsw/0EGrAqN4OrhCt9Ruyaz8Mq5CwMfsxzN83bQfIWYQCl7KcU+Yc9zBGyUs7A
MVRmrgdL2ReQSyBqhyasK3mxjUlYp7BJbJXMoFkHPIPmiUPFUqCr2sTPjaFSQTiPVdCn1b4ZWgjM
IogqT4BKmbnLlSWXAFqqhwANWInKMC5nnyB7EUX9hRPiT+AYoydJMteWcOSA+gj7+REmgvSYUb1+
z7WQh7lzXbXu0oB2mKDIK5S8MaSNT1B/q8swWHeSvR9RtfRDBq9y5y4FysLccXlUqh+gsePNfRqh
v/W8W1CYNLIG3xyXAupa5JRT9gjRs/qD9cTqUrKu2DN/9H0nsmfo+pvHuBmnh5n7/LEDmPPG0YvX
DQ3ZlQFm84jxMBxXBOe+dNPCHrpoWP8AEYAddXYO0BfgVXAibX5HqWQvaBfi88Izck8WtliopAg9
ejiQbhBlizhlQdqths5Nri96LFIk3HbZ8wjC+QkctwzBOqOIgWp0jBdkB5h8qYZ12y69ibI9G3hC
jA90ZRdw7uaE4rR5ifUQX9Mt5wAOdDp//Q/2zmw3bizbtl9EgJs9H2+Q0SskhVrLL4TkhtzkZt/z
68+gswrHdp7rvPV8D1DISqDKDkWIQe4115xjAsto541XNVFKaKBR38VoORir3WWlYZVFsc2Mkn0+
gfF7opPusRntp7R2wzbtLXNjmZN7wywMWgqauMLE0PTDXR/HBtkr3GqWBcmsS2d+1z2G1yvujOKl
aadiP0Ru9TEayauomwFTpOed+E3n27lCLJrbyrssnNWukdMmpwJL2FMszOUTlLI83/n4Sr6kZaOf
NQxMKJO16Z7Idfk7cjzfBr+ODsLW620yZQu/QTd99DOv/wRmTL3O2SJfzbGTdmDXXvZawzcFu8g3
zNE6VhQkmLe+O3Y7WTlnwpJOkHtS7dPGnO8Kv7BP49SuY+yMgLDhz2p3Il2xUDbA0o3t6PK+wAq2
zpQTzuKYQXAQAIoT2+NwKTutDS2tnrfl2FeQyWFL8bl0WA9VghqjB6RQxxMiPdz22TZeLAK8d53W
PMuleUwrzf062SXmFFYKQL/s0XTtwKiW9MltUuucM97c6BgLNk7aRiFL+6Nvte5lHpuar0bfPi7K
U6Hd6OUXp0cHq8alvDchcnyQ50E2FtrKMsvH6swp2mKRY9lkmpVhbca8nsNl8eOLZYj+rbM1TKQK
x2WW6whIQoCfmtgTAIN4Z/ST3xQRz6Ad6hujj8at7YwTu7ve/GQkkTyYmmt4hI/H+caYKi+0Mmds
N11naHzjrES/FfWk7ZpSoFqi15XXLG1ZrlWd8LeK5fztQI9ltFER7LdNApZwOhhJN6HQECRnLTGa
j0MXeR/ZmGuovpL1BX5RaM9soecHC1TiTTkU9ntvN+XZd6LGIXEnuM/1ujndx6KIEJChV7Fxs/QL
PWPiiW1ie+vGfs+E0ZtjKEzcv5tWJscyJyu+qWbh3WjCYMcj24xL1GbVpk9fap55D2J05mOsRW3A
XwrZLY0wSmeVv+9qa7rROkMGvld5X3Av299Lzfoqq9qAH4RtJ1j9uyye023dpBpfci27QFv0Lr6Z
ZTeJXjoYK5YvBJtYgeiq3FjT9FzqzeOE3SrwRIMKFyEtYtFPdlIIe6/Lxb/Woim3mmMkhB3asT3E
WnKrsiHeIY1GYVM0AgCube3T2NZ3fN+/pEsBQd1oxyCpFXt1LDgbkTTVaUwz1slNZKuLXYo4sNti
uJSFHh8QMFfZJ3e6PZm08sqVm4eF7o/3EhDi13rCOLYxKqE49ljeS+xE1omfcA6NEXZGaVdYTlRm
53gOIY0rePxHUSA46K0+hXOrS5wRLOuYUst91099aPVT92Y0TRIqr0RedbPPXSs+UgbYYOHxeDOM
eQymsB2Te8urATW2Jf0BeYK9zpza74JJecsGt39MweRsaWZotmXsZTvLKz0Ecy16lINobx3d7fa4
peGjtbK5G2LSl9uUbALtBUbuIaAk2pFGgEZaSWAX40ejW+pzDXJ0F8Od+ErcQ2xntMwNt73Piae+
NZlsjybCC6vqLIPvwr9F1IRsoCM4h0F2+lFPlRUOUiDbYTQA/6ilX3z4GNw7E23f2YW2sRhWryhz
5sloU6xRXVoT4YqrbV8r/2BaZbtzJ05eGjiPPbjF4SzzkjCgmmB4dkLTQn1eumDCrIdboi2+dPZI
NMFST7KPRdDPiXMYB5gG0r4s1lihVOIY0Svf2JXC/lLr1bVnyAS4UrDUTJc9t2htM6PICIlxJknw
d0joJwQsdcQ+vbx1q+bq4vnz23q/jDkVD3k2hnpSPHjs2U5pCbEWdc8jbaUbG0cWxgYP3KldVEwA
TV0w2WsPPl0De+X0uOvmNA4XE356VtwTEU52XY7NaSlZFjlqvvpDL+hEwKbWdlUZdguQQwQMD/tw
L/bFYC7chF3zjmID1vq+5j51FnLwkkYluGvxrY4cbWsjz2xk3ucbQ1Y2D7Is4Xlg9tfREHAWka23
rsblV7YaVM6huDraQKyyg6w04GAOALn2xylv/ENaoGPHcvFOeTdfMSZ+Jhn4/J/PUv9fktvZODPu
/2GWSuSvzPa//sC/5ihPB3wHl1k32NELJBpmmX/NUWuzj3C5U/6Ey/vXHEU1qM/otcIPmEhgqTPN
4ZH+Ud9Doyv7OwHPyMBHsg4//wE8+m/NM2srr2fYtitMTwA5+G0aJ6iMq6Ow7eMw6VUUGumSPeAV
jE6wToaAs0P7Shpk2VUc2nZinKKTp7rqDfF5erYLr3qzOCK86mbRvq65on8wxK+D3M+yBD+dQbqG
qhXmUMf5QYz7ia3js7uOBEvrYzpY5budWNN9zZd6DZLSblNLtrp+pQ9BW5WZ9Q+SiGn8mnVGqWDu
BXrGLKuv/C/ztzEzwlPFrlTWxyiOPtHsYELX6qV/yfymdNBVbffG0L3C4WNy3PNk+fKZRIH8PC3F
8tVFSiSVtczmichXu6VPQe071fTZtmHve8VBAAR16l3aVMa8uxGVSceEXlmbpemjTTrlRGtB74EE
NGa9Clwx8JUnrUnBBZz/sEeA58DdJ1q9MTtn2gypY7zFXgFZpOUIubReeXZZG25pTe0fAOMVuxJL
LvzbzuRRFJM7TehUSdLAlJb+qjWNtvUy96nnjA+NcMFRgoemKm4bC0Cxlmigc5vSHA544KMg0/A0
4SPjGLO44wAJIsLlUDF8BzlRsk9F6uUo6a0vbuwxjQhVzt0rEiy0UanDHcaJl7Cx5hfgHDwzm3dY
BZw9vDLJwsXgEKdDjXrwey296q2UIkxxcL0pMgD4rFy9Cb0EJxGxpUbuBnMCrMEyzHmYIi/GX1LX
zB6LlXRPoi+TbdG5Y3/0PV+BzzagDk+SU1mApaTlQIPWuctFtvZ8RB1pdk7fldC2VryY52JaTTJx
TGJ7kyXMIGmzWPxaU8062INhaBtlOc1mtO1Pbjp728R2ivusaKZdG6P6sw9Olo3VkETdxMTKd3qa
NhiSR/t+Voa2x8cYf60TY9hlutz53TCEfFP9I4CO/GEx5uEHdCQ9LamXhp7due+J21WHJdeXrQ+W
4TDLplzY7HWsSt3UmJ2gHizs85Bg2r3XpYJyHW860XofvZip0R/YUI6chpDgv1mjPtwB7SOXLws3
/waWJSs3xlKbcLIkaQBfxDUdUsPCUOu4jZOuD9THJAZBfdtnsudYlUY5dTeiySUenJroPpOpGdUx
h3gw1syDXfa1SDmqe9Ap0r2hl+PXLBvwyA9Zkg/JpqIXQb+0td8gdkilqoNfDJZx17ZNdFr6xTwq
3UyHT84kYx9rpVG+Lxpm0SDyewYjV9Qa6O+oT9k++R3UH6crLbkl94+du4y8GUFGFHPQctQS237Q
Fvk4m+U8H2YyXT0FLPjONmXR5HGIVTGuPls+S9dNhrG82PgzknYQjxlFVnWc3CVYMG6aZPXQ17pZ
vrPNNo+CDN26NNLL45y12QOi2nozTHj/zIjFXboQDSElU6+hMZ9Xa9b3htHdfmyiRYzb2m4jVJrB
al87iQ9oA1Gcn36K3eVQl9NykOTaiJ/Z5RvZE5/FrD1UQ5iMfJHhfveTxrwx9R962vT6hfYvW7/1
o9HssVxU5XvTKp91i6YWYB/cyn3eecKxqje2XYofivfaDbeTNBakBlPDDkXCccna/RQZkVpCngRi
frf7vtGrEyOKzn9lsU+0ZKNm6MzpphRwtT8V8aQkm19C5u/93OVcOph8zmWzOLd1K/iJhxJazG7s
4Q9vLDS4PXFRdTcXyTBtnFKyvgU9MF17GRt3WAb4YrFMUXeNrdgmsjfESO/N+KGnErr5Rmcnl9/k
HHaxcPITcO3mlUWCWbD1Z2M20aRk2lEfkrlxP2tDMeK5lk3mBypeChGWtGwAZUtgRpIjc8c3xsTy
NnFo1wk9Jy03kadbx9iYjG02tuVHK7pnKquc40Bgxd6Lzh+vPYgPFWqM/SDBSaxY2NLpMFvtIVFg
2ZiKBPLcJTGHCDOVNhc3iRqbJyPrJ7qskp5921AweQ2mSHblmG2RALUlUARkbiyVlucoGZKb3l0a
xtraU8ep9ip7602NOJua6o5QNjCGcAFpuKB5X7xlf2Zly2y1EXXuGqunpvU2K54SH2WHCrgvRnPm
7jfgCw25jzNqxbYFCZwbfpub7ev/Hhx/Iir/0of6M1GZwx5nvf/7ufH/wIYp2vf273/m30dHn3IR
zh4OXyXHYEPDluvfvSMWgjq4NvR0FxTqD3X+3xK8s/aO+NysmWQA1axtJf8+OlIfxMVv86BDPweL
9B8dHW3P+PV0BkyJ/7CFW8+w6MS/b3LguhhWZfTW0Wb8DHqbfVxTdMN+AaR0UnFtH+giAzlaos98
Ja7k3tiZhfXPE2J8QEbiy9dW2rtyFaY7qiZvFwKlT06K1XTjVA4U5NZybxM1tA9zOsinvLXJBfWD
POaxIz6XVURoPHXTE/WYWzCf9QelZyl8d6+RNFGOE7oKYvwX+BcIHlFMliqaMuORhV12wmFQnCPX
VPue4hIT88eltFf9REUspdM8OYmhxQAvc6LwueaYoaHF7onMO0GaSE13ZeWpfaU8nkptPKSclSbj
Omm9T1Yr0y9ilhj0ifUOm6E0653hCrUXpRF/Er70b4WW3YsJ01dkiCcm+DIUDlaZosbsudHryvxu
Uv2BXMYj3aMVwgiavOnIOwpuMSlrQNOyMeQ0SvZ7W+nV13HkRcwGakotG7Uv+jJ7rq3UAdWlrHRf
5VN6ICpH9t4asRK7swg6WkVeS09GeDaS8dqVcvnizyOHt6Y3rzEhrQOm9+bWMbkps/BhhMcitMPE
3J/xBtYfudlPIXZNd1cNati7IuNtxJR9WFmhDtxwie1kVv9V880NT6U5MP3qDLD4aIHa2PZAf6BI
lEXY2tElz6r8qHnaEXtNFuJuWF4Ju9X7uh7s7zEuJ5xonSQAYI17UBnR0QBhew+ZcDHo8kizU8KK
XduaS0qXAvP7SzxL/82tHdBj0qkwGnNQqYaxfvIjS14W3dEvI1PMsOlxjr9GndXepL2uHq3SqvYY
Pwx/M0LmOdh03KRUTZnmdZnpY4pja9nNCK3kqSrPfYBbC7++4O4cytYc1oSdfo+E457KuHOiIF0s
9WXt07iNgIIfiJSZZ6ej4zCvHCyVnis/1VBVbou4sq/YUxZ0/BkLpTaYZwP17wBaOL6DydA+pdzc
A5Ke6phrPa0m0Wr/Lmzv1qgr463whXOpYys7goepDik6T46dqlW70UrsO1WNZyMZLS7Hujloeof5
KO7ekx7vBjmJTMD3iNz32hy/2fWUH+O5IiNCcwXdP5G1c9EVw9ktjBfTyr7MI5U6gRZbxpvrFU8l
isdL21YzxrpCv5YJ3Ro4XCAKwIvCEO5jELlNBpIAwUhw/50wUHrvxjQQoPybiB1E4ZBN+EM036hn
T9JdMSBjbTE25uc05pc4mqY8MkM5oQeW4tE12w4rKaTETZeJp64seFKPzqnEz1OA/AwWmg6oy1Bp
dmXPqR7sSB2cmSobJ1qKI1YabB9VnyHP+uZbRxsO9R15tMNYXIduSyFlVEzpQ9Xq1rcFo25gZmkS
LAlRwLSys09kcadnt6i0a2XkJafOygVvkGSErjAL3mtMAKNy6jNLCS8NfH9nU2izj1pSO5h0FCmU
6xBFwycN1nqYOaa4pjoskALUWxswHw23hT40X8wOnyJtm+GoT+4eb/O0HZTotS3sLO9TBxi+2lT6
oigmcucSPMAc3y2IkXtt6ggdz7PtBs0wOatlhQNSDCm7L5YWn1yJwhb6/vAcLzNHOJX5eN+amKSC
1krsK32+nEu8d5e5iKCpCO1TamSNxyyEdUsqnxYZp6aUs2H+VZp8zTBvcVbHlFbqab0x0qz8UKAp
zlGZ+Fcba+exbe0p35C+6q4sMDJiwgWqZtW+O6k77VPd9u51MqddUGEFuB28Et2ZehK1gSnibMmx
+S8+T41bBrvklfZWeZMvw2cf8NqBJ+ICnakdbtvYklxKY3rTpg6UjFnzb/Leau67NKovqT7WuOuk
IkGRV9tStPFO+FizFyOptnZbm69o/cbB6XiXTeSVu2RKjW9A3vvLCHb73TLr9eFCcu5Tkiv5DNxr
UAiKmb8zUz/eYxfH/jvHY6CJKLkXgspFBAx7M8T19Kj3fPRFYi/hPHfVtp0M7+ytlqJwUmVyZ7rp
yIUmRqLmlk1uUe+X/RybtMeRTzhm/lI9q56osKjSLeyx5T4bTGtbDdDgOdvpCxZWrbA2lFrtnLoc
bsUQGyfGuOwzHrQsHDFlsEbicSv5ip9BTVcHFCbYaVnNfjpzHBnmxah/UhFdxNyZkmPUGeFM8dn9
0qfalwqLzKkCXrkj3dLeCVmoo80aZMf2s72qefSeEaY59Oq1/pgwKvByLmGUmRDUzkzc5raZ648C
zynFNj23/77pFryQkxXvJ5yJaK4eUdBWO9uFbuA4LghmQG9YexC0jSDfLLmjSf2Kb6bh2Z+m8VNv
cxDZpEjTJBpNv7vWca0OZcJXmo4dVHCkkAaTtBt59XefENRxUAny7zRqN5KMFRm1/H6gsebQ2f0b
TnnEdzbCCdrK2H9knfNG3Oxdj/rvrlregLc+FALvIxChiter82ODBxZNRz4ZdVydqsR1n4YqM16y
dCy+0HQwvTLmvXmc8zUudTl3TXaivEnq/amqEYm6vXJYsjgXjloMOfjFga5t5Q8vAFNRcjOtBoH+
h1eg/uEbaJ3oOw2LmAnUD2MB8WlMBho50CAq9T0cpNWCsLoR2P9gTKi4gXL2wq0gVt9CnYGoPHmr
m6FdfQ0c8rKziOfi1P9wPcx2/Vl3I4qGoilRZzexBQaJhOaZPV1HCucEKSlc8NA/8VQgxLTas11H
k01DM6jDTakRBzzWrjTDQtPnfeOXxW5w2leaZ8dNM8WK/QC/SYocXrGIjQdHVrDV8q6/5f857XzI
GgHBt5NsrJveRyMh+V/am4wQ5gtZCORwQz4XS6K2CUrJiScIMCVNxuSolQjiQsy3AwW5tw2/zdPS
QcdJ5Pi+InROje9om9bS+r0ophlL+XrcAiXbM1SbzVnKYxbtwFfDkiuj7uCtqcqs9uS+JfsUzJF1
zZekDdNai4+LBRiQODQb+9yQp04nMSwUpSLstG7oPCbYF7v15950VICbe97LepA4nlt/SzY52jZS
ldsxsioK3qiE2nRRRRISS8ih1yuDamsj31MloX+3egyaQZVV5Ok2GEDFVwfZ0Xtl9i/c9ktvuXVm
P0c1GZMukLWSQLH+d4j7fxviDO+PTqqbspetfC8w+P13KY7gmuRP/XuO89D5HexKKMh/OaN+nuNw
FWL0Q1+mmgYF/r+tVAxrMM7BwHhcw7idMGH+a44z+AuhxBC/AKGp00gh/pMVgLlK/D+J7Bgogcia
NLeyoGCcNH5bAVA5P/ZECZqjXUSuF6Zw6R70pF4uaD3VrqxJqBI/dvWPVnOjJzfxm+OcF9FJa2R0
ahtjoFjSFeRYnGJPBmYIDB4xOXXbmfbkVXkbYhKxJceCzsc6lE53EOr6b2ljiJspidULmaNuS0ga
elWSRzTUEWBApnWJKNYEUkWsN+O+I4d0KGvaEfuin/4B4b/aRX/9BCwmbAzf9B/goP2dfo5w2yBN
VQA9GzHdU+Po7+O59wOj69b3xc/906B//9ff/HNl56+OXZtPHL+KqZvWCs53/8YkNjRQpnGWVcdR
a0iKxeojRkBjROUz+PMr/erU/fFKtAAIFzspsGB2KLzznxYoS+8I8A+OogG0btnupPOqaWp7TOTy
cTCUtZ+TNHr484v+D29vNQfrwuFi8nR9/d9/elGQD+2YF0wpWAU4L2tr43cLMNUO+8kG4/Kfv5qN
R9Yj0Ww57u9mwNj3SCtBszxCzAFXhpK77HB8U+bYK//pz68lVqPvb1cKizlexDV1/+/I5QmNLcnR
6o91MilaEJOIZjJoRSVcInIVyZxMd33Ti5uxzYbDolDrt7J12v/4Pdu6DtfS0mmQcLmp/PoJKzrc
seWZ6bHuszwJJ0BvoQM59Ml3KmrP//ym/34N2Qg99GN4oLQty/jN/NzUvjI71P9jJZblWnpNG3Ya
3+AqqbLkiHOB4yt0gMz7h9f9+2Vk6xjNIdU4ju86v3OWCTSPMia9cARJTqx54LeJpj2yI18jj39+
j7+91lqmQ+GlL8BucRf8m6PdIiQngK1LRuc6DokM4Ues9GY+x0y6z39+rd/utz9ey8YublkeGA37
d8hXmnd0R4F/Py7zwpG3jNz8pGDgifDPr/NrMQl6Ge/JNmnmoH1lvVyNXy8SpGlYaeUkjwSDSD5M
Y8qbgjRBQSGQmscEH2u3mUj8YGwAqxJt9TxO/qqbxjz9P5cT/3btrD8Dtarc6EApGQ5L8F9/BnYv
Gfafjp9haOMQoaQ2GPG1+BJBxkYg8ewQP+r8D/fzHx/hT1/T9WVXAdRxGBd4hv6+1R5iZyiXyJXH
xIvM1yZ18hOu5fm2Sotk35hVgZoOobvYjDNbFvDV/TwcR6eYvtI6XDdfKgqCTxnAokO8umQjGfGP
JdWuf/4N/U8/JxU1HA1YdKPX/p4rAAoSjXRraAeoa87HPDOnsrpTPr8i5YCqLKCV0QGcwh7eaqwH
LvpgABgk7xwd+6y0zn6HEjZh/L31Nad1KUdIyjRk4iYx/Oef9e9XrYdt31zrZTiR/C0CgZOwK1s1
or0S7QXPE1PvExQtPKg/v87fv4lsVfiVuTj3+OfvvH7q1fhQkCCO5VguV9A6LKiKrLTPqrXsxz+/
1u+3c64TT3epXOLpuKri3m+X5+y1K8wq5XYOlyWMvWgIQR/1AapyRo0qElc1jfNZ9JP7puUFQ2pp
d//wwQrdXr+Jv16uWA10l7IiDgX8OL8ZDVSDrZdvRnRw+7GZjyvWgH2pP5nVMWaUu2rQtD9stqiB
lH3eAA9JSOIDMUCPgXpunxGgo5Pf9/M9wWFmmbaGchfURKxlYGT5clFJSy83gj31AGb0fZh69eLN
arksqplAPdeNs5asZidsZ/Z5INJdsQsajQcbu/kj9UU6gCNP3CSFRfuhXkntSXPH5TrHYCdJiybD
XU5U7F1Fs/6xYBC4tBqEgo0/FdH33NPs6gQtgapZOmYiugSF1YIeS/oEh/CK14LMaFEBxkLhPfEj
8aXoc/MZya9Cvo6GXAvwQFvf1dBZY5hDEUy2rZcml9jkm23Z3FpAOMmPPuHmDYQQwbjUPCOgtYM/
in7lxcEo/bjf6Ylj7UcLiFhINLv96rlsQek6dN8AOzfeQylwSm/49sfZLit9Xr6qGu3qGStmUW97
922xIjuk/SK+uOufbe2SH2O2kWFqObbgUKTSnvzSnC88Z9RLTUHE3Y+PN3LGbmsUiX6tzDrJTuWC
V/cYidjBZqfnCdhCP++39ZKk1db9cbfCQnhGIOEO5YlJ+1xAUASjiI9AD5QSC0TXis9utj3ZBo2u
J0/WJK1X9rRKC4xYL+7NzHDX+l3+njGRyQWZMg5bJvOPBvvk6rJu5njv0wOGS4G01WMam+azByjf
2GgGn21OivlDxbmxw+dpvac2NWTAj1ssq5HMl6s9IjQGXdZM9/pQT3dytoYEvpyQn5XTcWtahHoR
IKbU1lyvQ5gbOIioCYmDOfE6CWpFcIAROS6GAlRnv8Hev1xi0PwRIC6Jp7xrh+Wa25qOPzjnnANo
AONMyhtoN8Q8lyhoucC2dMZU78kY65TSely9rJqm+4ZN1BrhZmJw7FJ7cqjG5vcYW/Ml1lR6yjy1
9RekyAmTyx2lJfWuS11xILpRbms27sGslc01Rj846nA0zmNM5TfjNQRHo2XJYxbLqa9158AeLnqK
O3cLeCR7r50iu8y8WhDhvrzLF3dPJwO1BVCQ8c2m5pvn8bWrCIzqJeACeoTNEEV5CQxmvkCQQNn5
Ey1zFuiaLOBTNV5IY99JQtSnVIBWhB3NIj0pT4R36IfWegzPK2K9znlbKvPgn2bgXOaBHLPRwrzp
bOutgWN6iXN510wdyhy+mXCYPQvSs2HukNGeHZBbW0zzxlnZ6Bg9SbCqK8Z95uPOzhZocwmLE6AS
oA6knzyAavvwK+O96rV2m2q5CcqIem9jGYyjpnufYHehBw1mRdRi8niq9QCsctM6ofNhATEk63Y5
hpnlPA1DdMbZE3/qCAdvE2ueTonKuQFb6xkpN+ZbR5rmBbmwvgqp2pNGcgwnuXMDUHn2QOblqdv6
2XoTidtvVLhXh1mUQDYLgATQRWIzPYnSKsUmYpF3A7qaH6hUlqlTB2gsz/ZimbtpVFG/7XBZnDsh
6jsOSlYSjg73i8zV1TM0pPi5N/TxcS5tzg8lAYN4Q0/BfMlcJGPsMO7Oyjrva5rL5jih7B0TwCW8
KKfoSxPrD549jg/uOM/sqqC+rc8fasfLakgC1Lr8vu3cJXD5pqmjBfrF2BgZSM5m5iySeRPPwsIB
lKG7kltRgTfJingiYCh3IWAz+vRcf2HOMW/nL7q174nGELFhSXHX6t0LEmYdilGuBomFxcSKPE3D
zsnowLBTg8LzCtN5kWb2Pb6SHzVW8WuXxuN5XfV18NBO6djr8C+gAHxmL4iByi6MVkL1arRjAWL8
ZNac23G8e+1hGXIuzJSzAyOC0lCIG3ebzxA4S4q/If4Nb71VeN87ShVx8xbCeDJy232dxsVf9rot
kY4RPjdR2XMeK6b6AFTVv5202rkSimKhWJZVoHW1e2CC9g/+JIxuU4m++VaBZwXjkM6nujMv0M30
ix81I842LGk06xQcYQp337vKv8K3geSAcclk+E8TC5miEU+a1FAfAKWc+KX6j+AY8MJQBYoqrQ3W
lwnG8RWiBqoBZqvQK2vgjA6XAL32qPERXL/RhfbpUHi9HeFOPWdzW97TAELlbyRSap1q48InKEMz
h501RGI/2DYXtl9ccIbqQQTR4B4x2z7YRD5vIEOx8K0W+zGyaxHm3ljulQ6dQuH1e+873hI3mjpg
bS2JKXQliwoQU94+YX1Mi8IoUGzbKH4BRIaBizjEnb5EHPt9k4RT1WppsZ0zrbTYnQ9qr7LCfYMF
iIhT1vGZohSvDCPM0kdWKvO3jnH8pjPH/tpZQEA2ZuUPbYBfmmf6aqEK8ILZt0zs1R7el8sAIMqT
EnPHt6urLmOaq/vKsbs7r53gldVt4tOx5h1y7IfH0cOFPkAVP5c1bK6UEr89SMz8IytqF8d35dev
EFApA3PS7Ltv5xJaoVuVR42U0rZKVfPittXnnL96dVtaCtf1YqigjZbhHY8lzAjOmNoxplc34+Gq
d0GNCzbEa96fQSOy6S7TLb9xCazM+DJqLMdkX8FXgXTRbos4nklz9OWHS0z3tEwpGXmfZ2CdmCxs
7DkKLS/r7oU+tOBZM+7Zf4myoPmBOgbDX4Jt95d861jMiqBciyn5nmhQFzoJwoovNpaEyARbXlNr
fJnItN3K0e6fQd0NH1Yjvbe4Z/22KTCYq3DSFw9Dnk3fhJsHKCLFQXOs+YTtx4+3uTO8kkyRt3oG
EkDzWCLCn2SpLscM2JWTx7ezMUOvUpT7AsyOjnapJniJVjcdLHjNF/jyKlQ4w6aQOtSZeoC+h33J
zSmBlJPW00FEbFexAlaQZwCuczubl/jRw3aIz9U2ekKZE48RgTq0xuF87j7toj2xS9R3flbye+Oh
sAfa1p2qRfZfKmYjJoxEsUXI+RQaT36GgcWljKKkXxK3AojlGs10cHQzesEbaL5Tr6J9N5x+vMH6
Fz/ZBSsxUfLXTtbkP4tCYs0irPM5qixarAeKWgAGPHMwjrZd5NBvkNUPjvnCkpPurIXba6QiLqr8
hdUMnlVPe3CHiRWwWyzI/N7OWjQHgFA3Q9sAmDxxOGGtCZhAFIQ4PGZsHP0Wpv9JfmTKSIqAxJKD
6QxwEeCDAyF2Y9c74zf2jf6eWR6SRWP4u4zQe5DlDgGM3AYnMhDRs/sdAVXcWgQqwZVzOevpBLvR
ztk6ivel4i9OAGfujbmm7Cuf1d7q5PRYk84JjN6LL2kxfNcqHX/nwm7cGQbjxOZF37Ltmli2zOrg
68gDxjRQMFc1VCAlnc4KDIg2Mz5PHQ5CJ6svyfj7kgqZsWuJiU3pDezufUbBxcbkwBUwVEM2G6e7
0QGQgWnbOdgU2AAtJ7/Q1uyZcd/ygCij+0m0cNtVWu28rv3WNVq5rbRy2QtHlpu89j83uI13zUyG
riPKxPJYP6Zje+1N7Z0+sl1JDotzin9b5O0p1+q3MV/uaN48UT7zTBjxwi0XwUjJ7uw0y/e0jl9o
nH+gWWuPZZwFXqrefV2O+yVDpHTBqhL4a4OliXvivsJ+LpXEhfBf7J3ZctxIlm1/pe2+Iw2jA252
bz/EHMGZlDjoBUZRIubRMfrX3wVmZrVEqaTOfm6zqsxSUQwEAIfD/Zy9167sz7C9WFgZEZN8bB9z
AXUC7fou7euzKfbHFZb2l2KQNSJEqtorz2BHEGHVfNCOfpnQLAkEl7vGzwlRn+UcPZi1WvhGbZCd
3BapxTyjYa4woFp6OzTJIxASKEtdfO41H81g6D+AApfbWCVoH6L44I8yW7fN0D8acIe20zh0h4E9
zDk6TfIuJ5iDBhznk+ck/qNQbrlPigaUNtGK7ZGYH8qjI+iideXLeNpXYNi25MygotekW593gwcc
Oi6m28Wl8MUU/mycjDqnoLPKpArMvT3Yo3PWBdA7MU6i4MSiSlQSIShNlj7PFJ2JIUotAkCiomNE
+yMckxVVTTcFJJXm1o7ee0znmfXQwXd637iEHOMnG7Bw6AfAb5Kfpka2nJkELdLb4VMQZbBbQsED
yFFpMXioQ1uWImykCC+q2BZFDPt+UzG9UGdaehoz3LwnUo4M2F4Ne4zK9s5wmE6XDe+4+6AJ5wta
7eySE99AQ9YI8zKFEj1sOzmz7ehhtoKvSB0QVMvuxAKO9jXV9niVitk6N60MV0REQzfOxvCJXDOK
3JHrW7eW8rqt8Fp2IpEezM9VNQrvApv6suWVHWzT2KvVQ1MOLB1yQ5j72nLaI2t7PtoQyH/jig06
TOUISqXls78aRfdJ5IW9SVqWf/iX6muvxUWNOuxY1uAfNa/8o00E7xohUnhyYo+igGKTH+AyOHvr
1Lwdb6hdAyakaI+hcOjZZGi3wH0Uj29/RQaFfWsKtv2Vn8o9+kN9sJ2sflZFxx4MxhxVggBm76hZ
9hhsNun16FLgjeViJm0MLoyYmN1bobjGTLuG87kkiVE3zoukJpsiieUeTVgInnbMTkJ35V4UiKar
pOMEkpRPZB7RN4rCy7WX5NZjgcCZpX1m8p3R9R1br5yus4n1rjZixNlZr+GAIaoAscJ5wUALP9Qe
275mgcessVo1e5Zq7O37PvfbzZAtZN9EUxWheMlk0FvsTsxWbip38BqawCb+4BidvXGOPKR+pviX
AFVOqSgG+ky2oPRXVi6BvfLugA1URhrCVjaO7nnedOalZ43eWZVqOmTao3gValxoy7gzgP/shpQ7
4Oguv8+hcN3EmPLZJpExxveL6/DVKKmuIS9z9U3eL9ckx/LtW/yRezVdwlrlslGkXLtWrS/s0gKi
vZTiQCDqC38Oxyty6oJNhaIPaQYjoHOBsa7ksHwgBvS7yJbGVsZguOq8op7vI+6a8FU8YnPTu6x0
26NfLj+tOq6WJSYGrOX4qOn5ICyHUKo3zWiYj7Hluekm6zK5TxTjPjZYXls+ddbNW+HJMuzwVVsu
RaWU0eRoPjSdjOqZUiIwT17nAxqayTqX1hiehjisnsPYBLaG8BlfdMwj7Do9vUkwkmj4rOo5Q511
hCWMFXxWQ27iSslD65bNAWdY2oLyVwhvkRVwOJZ7whbsc/Yt7UMnl8tbmHl26kH1Xgyqsm/JfElZ
afHFbZXFXwpd1M90+zn0BAjtRB5geOwouRboxFBvIK9aRyYVua7h9/AsZGdMvp97Tw3r2ErYenT1
S2kGEiZ4GOzBHocns+PudF3Iwz7RKw37WVKxKPHsgqHdRpWYLxxK4Bd1MYRPLUAvD+2ats5yMGlX
ZK1hxcpR5a86dj7epmQ63JvwOnDItNxibxkFIxET59hcKSm82bayoGNPOMqeUeJr83NkpvUzrUig
vPRieaaxB4ebit3profn/iRdrhRIFuODZkPw6oc1Jyy7ZQy25szI8zCEJZGNdyFwZn0wfLRjfuCz
7QtEPHwNBPvkNRuM6VFVyfRpWrRbK8WCnBgsXjLbmGUFb8Y6bc4tNZSXWBf6D4k5Bl/qwQ1fk2qS
p8GLczzRI28mNxmbHdK1OULeyAhYnPhPqfBwZKjWaXGkVxS4N3mdVPOf5ed/hIz5UBX85/9+B3Z5
89i9VDVmzyju/vMieWkrVb12v/xb/449890nq/98+wz6KQum5bs/YExKMGz2X9v59qvq8+5vp9/y
N/+7P/xLl/Bhrr/+v//z79XqhLpQlv73cvVj+eUHmcOfv/O3zMH9AwI9Mejuv3Tnfxsdgz8Y8uTE
k0m/yNhtav7/ZXT0SfIyqcIjPgBiRdvhb7W6/4fPD5ZfozSPxOkfqdVd930rKlhIMXwaRXZkbnQz
v29F9aQDJDqejGPoaKAxTZ4/488Io1WfmAzOmJoVizAFT0/1xjBSHkCgIOK2uNAYyqc1RKZsG5rJ
gLXPKq6AZpafpJnOqCoJDwM52hvFZkI0tCtKXX4i8co5mlgar9qEN/cqHVrngmpowBs7Jb2IJTSG
t0QEd1A58tt2gndhDs9F1eJGUSRBdoPZPkGYGsgzHPJS7zOznp5V3hHGkCggfMRgREBAJlk6ExZA
5LTbWjTZ59jInGjl4GjC8GG3JJjaM7KmCZ882xnZU66eQocnP9QuDAc2n1uqQGSxto5M2RYGxAc0
ErnXouCNz53UH8B3I32GZw1IG1ipkVUvtarrpwrN4WWvZhMsa67OIljUL0ExlE9sPCggDkFEKvKY
NTdznUbPdmzb1BbsZWUPqrsv4MlTS1vTvxov4YRU154zV8iuA6InwAGPPoE2SXZJBNp04+YOLtQZ
TZWqjj5+PoiHWb8eyr5dsc/dj6zgrq1GUTBLneJlUuxwnakIrolZqpExpt0dQYAKjbZSW3ecnUOo
QQZQy8nKk9dF/iad2fxTlk3CIw2K5jToPF6KxZ6MVugl/fPALKCctrDf7h12uXcA+aDO9GQQE28x
WI8JUWmPrDKmYz16DdmnEvafxnZDMJ9YVehs1xho9bmOrP4hz2aiBzxZtOdj2DZnrCsG5ImSoNpo
XtSxKnfjq8EtAdUCUU03xA4CwrSAOVzkBkKVlRRLpXlO822kpsbbkz9S4SVne/QJ7Tc6NDQfyIOz
xomuy4CJ9EBPKrmla+882FSBb+QCG1nRmGrvrNomT6+J3TPLTgf2wdgmD/jsqDjNVb2xu6E5jLM1
3CLRydeiSKcno4zaE4hN+XVsR7/dEbQT4U1wKHVtAUvLW5kKPa5VRy/mkb6CuI7J3CB4NwhBM0ml
sxe3rhzJisfOtpGpi430OmvdFFb5gfuYfaRgFV/7U6oulDXHJx+pkdxaKLwR15XuxhDIGDcM1+pD
4DTmVUQrmwUpgVLnVhW5Fzghe7IKwCRekjRTYU0bC57yx6m0iPwFGkpPlsuDBhdDGxlvJv+qSiuC
VDjJYU7FraqIPiW21jSnkpInyWb6QFgtVQGCacPbGYbBfIq9OD00o7i2gjTboJDVa8ehADq7LUVD
OokDOl/4mmEoZ5aM0ME3fu9KBRLcrmhRKe+u7z3KpHNi0UpxKQDFZWJeulg2AD2JeO82VIgBOREB
j3JzK0PoEoHTMxR5Xm6hmLIbSIYh/zhh+ivORd9BiPYT4AZy49a6N+9cjSIHV6MvSu/SxjN5GPv2
3s1xfRhZIJf+hzMenXY4QWQSFxVNr33RIWaHcqhZHBfzDYmK9hGbZbOidBsdg1nlNyMv49scagrV
DzgRoSPzrV9zI6HMUeNUCRa0+BLC5KovWCObXXI+pKd6TPgkx2govobNljTkJ3LnPWJVjFOa2ity
YchXDCzFxxjjeoJ9fB+7jnsMFSRai8uyw92krhLTfZI9Da2R2gkgnMG4SLVFmXyZrefefCitrmYt
CIMlm7+0ajijeZCvw85kB2hTsrFkZu7oG32kn1iucNvdB/7sH4ugfkGFmZO6yUZoZk8QslAnC/dK
jCl4sKZ8pAc4rez5zE9mvMOkEw2Jg9cCjO16BHO6MsdsYG2bE/TQw6U5kP+arWdRAoYZaL+tdIxT
I7HUqXXUGcL0aDeTCLy3ncHdWGrOyNGzfXPjyyw+4STB0IoDVD+htFUXchrdnRitlc0wOhPc7XMz
ol9nUvu8NbEq7DFgGntC+hhNc6UvZ5hM5LdXuFSCxKtvmnmWt46G7beJSJW6yYxpvBKy/eJXsXnK
4PyfwdJttoYag2LNqtJaptnGYJvH8Pvgm2208cCUIpPx7K0mmXDD2nG+zCcd4ha2CKPOIpy1nqsu
bZnceC15Oo6TxTgRBiDPbVZgZsLDMeRheOPZoQtHm+qLV5kwe7lNMgQ1ltlO/JxP4XOsYHnaBJBd
25Oczoh1dW4FJNy7fqRB1jnipHB64KRn6KSG+eCpuKH8wj/QGoZrYvbIU8j8FwDpChqI9Ne6n+Yd
61i560c/f116VJd6ZPOk+/Oxc4m+anvlXjLHGOd4jnxcTHHR3Ho5pUg8ztmZ41fO2kMfsJeTil/c
nF3cSrIDW/tZf8sgzBEym0Q0ewsHtRT+NhGQanHTXfuucjednbbHQjvOdR44cmP0M7z/0frkDa3Y
NljD7goJnMnrfPuhq9xmp0Y7sxgZcZYDJzfFGiFniVfFbon2ccTeAs9wZgxCnjw1zocySKaj6HhF
Aq4SRyO3xF/iov9dJ/9uncyK7Ze2zrMfTZ1//spfy2Tp/uEFiPY8wl1RgYJy+Zca2DLtP0xEqOzE
AKuCtkVD/Pc6GWXK3+ti8Qc4fgSdLLMFwmL3H6l/WWR/Lz6hu0MvCQQJak20UuK9BonqRZCn0STO
Cptt5Bp+ozVuhDXOUP96VBwwAP0/iYCkaYCNrsrZAq3umQYzo+4QFt/lf8IElRILWtDQdNOxj4S9
RXaIM3gEMbzRCAnfRKm2K9qhcMfL7k9s4Wz7tNRdZQiAhuRKFOJ8cBv1AnyLzlLihzQMDJ8kCBqr
ORK+eUcw+oYe8XxnBFoDMKI5T2ddWqWJ7UhCMNnbVqvM85IEOW+dKpOHxMfzqQ55E/TNdWqEGRGz
oXyiNuYwK6kGmk7bDml9RuM9ZsE8y0c0N27FIWaht5PMbRjQbFeI3pnLYutUSXCVNaV4aliKbgxZ
jZ8S0O7Xmmd2V/Xs4SmEtcuq34bGVzmxgaCnMuiFEfZ9TDE3fBLKax5tBYp7BcldvlQyeMmn+TIw
2xQJSlbMR/4RXgy9cK4SLzEPyMgsLPuLB3BBm9NXl81NT6llXJvzbFJyjwCIubVPUlXVV+0qd0My
b0aLqIHS0MU1obTqfkJkfbTbmZq39ucbqeyZlmO6rLgT2hEr8ueTQ5ynyRfGg3eTZugEtkNlG1dx
QRtu8kR7UBUVmzHsyg+x9pO9DvrqutKuvx4g41ZrN+iIIYOP8WBUyLaIIyDVpXKXmjrlpjXtQP8I
gYrgHujrA501t99adtlDGRkITDTCaeeAIDhgXJ0qTBeN/mSQT7cDoGfscfvoI/Hw+HoL2z/Gyqrv
MNCGl73RVOeVEfXFnrbMfDX1WgyWtZsGt7NFtvr736xrEKlcGJ5dI/XCaujjH2oG6ZbtKaUoP5Yn
1i5jXm38LmxSuWOW5cVhLXRykrEW6CWccAiYb9vp/51RfzOjSuvXfCV2ZF2bvHT/Ub3+B5nsffE5
+c5s8efv/zW7+kyOWCYkE6h481NQavirCuH7f7A5Yuo1F8ixhfT+X7OrEzClMndg9YSnhJyaH/09
2+K1YIpEohkIz7eZH/+J1+INWPSd0g81vAlYF2E872VnOfNvpfGgSDILd695yBjYRfSaR8bVRI0x
DQI2eOWhSMyTwhokw/7Rygy2sup3quD3dRAcIxwau4nDOdvQn77/CpUnRB0Ei06qnQntCe4SDOkr
3SsKdA0LL9ZQuHJzErHoKewhr5bb0X4iQgX36wbDa3RBUZxOVbDrUNvUvnXZxCJEPjassCVujIE2
oFm/uFg9kwosZRkjb/qUKhvnKTkfLqu9ZP6odEVDCuAH1WQP4FoFu2UVgbZtzKGEKWR2VU++m3LQ
RbHNn53yfg4oRzIaDhMuxoISB3aOs4glHDUFfeN2nEAAZJUMwwvPS1EkdLTqVXaO2esGtHXDJPaV
ZBDbwCMo5JPlGFsV+c+4YY1tQeGDQhQJWqShNWQGx/G2r/LNMLFW7bPbyQihlY7A+EGhol/4hC3N
3Cd5fx0pn+SG8rNmydul2ZrOWr4X8DFXY9ctUt3ypSDpYE+8GDZrc3wpCciNRK/OSzV6K6z761oo
DqZB2jlX0ZKx9L8Ty3/Lu4Vv8ZclzV2OBObLd5PJArTgd/4uaZp/8EcToSb4r6UCycrv75qm/wcT
jPDwDNhvPOr/qmk61h+maTGfOHwYtpbFcPXXbGKz+GPVBnuDjukb2O2fzCbLk/rdZCJQny3GLQ8X
qWO+p6NF46L5qKv+YJNv2K2xcIOqIBFYnru9Q4PA99ryHO5YUm7eWj3flH9/b2LyTLw9ONa4PgRZ
iB/qqUSHaYKgJwCWvT1s8aOIrZXYSA79pDj8Dw4lAzwvPqYJlsffT1ktACjLKlBeu1ZLyLVtjXCd
8WujF2l+Mz1y2769pm9nxaWUDsvchfn2zlmjrSkjY8nFkztNCZ5k5HJtRxxtN/n98ddn9c6f8eeh
OCdw+AwKvDXfn9WENDPLPS4gvSK5aBBv4G6I12kQmwj275pNpkGqCzzt2kRC8uuDMwZ/PE9UyaQg
ghHEL/H9wTtKu6FTd90evZdAvzNBSbPc5p/lJnCKns24xC+Fvw7o/7ujqChgP9+EPRZgMGmMzRJG
sTc11MTSuiDH/tcn9e7V9nY4XuBsjJY0BvE+l8JryPmKLcjd0UzFHUvtV8xxr0FEWRRH4hnavnr1
6yP+eBnxRbGpABZoudYPBo4wxuQdOARXQy+gA4bIk5slq+2vj7Jcpm8e9LfzsnlXEw6C6wwd9vc3
C/sv6waq3XsnWZQ5hnEeGepqtpAKTyaYvV8f7WdX8dujvbtpwjVJhvbyfh8MVJlC7EEo72htplm9
qqTsVm2Wff71IZct9A9nGGCCZQsKu4gN8/dnOMekvNM77/YWAn3YXy4FNzqTR/L7cEODv970DdKr
OcDU4KovojODU+05hz5qq/3Qy2HbTzbe8tGvX6bJMY7okOXKDrvmTuM4JK8xWltZo38zMVk/uf/k
n7xZHZdIi/cjLlARgQIdj1Ey0g0AajZmgDEmb9gSP47SgT7Cug6qceNw9bY2oINPpkbMQTpafekj
+lpHdSSvSFn5663/b51X3k+/GvPz8oR7/Hf5+bcuTNpLmSZlb0/QD1lXsYduBHFWEwh0Ak2kPk6J
Q6LtKAhHrjD1n6Yybc9VSHzMppg6sEXsdjN3UfeQybRyLPCgYRng0rDp6kS93V7aQhtHnUEwaYaF
LESfeN10rbzvx8SggRVQfnOSZt26hr9zsBKwZUWr1FfTCcsA9XgjZ9FEtACMIu8sdrOPParhy8yd
6e2DoNu1Tk+smdFd0e+FhZf4EORpBOEJyQGUEzX4YCCB2qclgKfQm1+z2bntSP0h4SyC5yDi7opP
Lne/Hq0/PiCB57Ew4KnHY+b77wYryY5ejx6Bm67iS6T7KB0D84g06EOvQyDJPXLv/8ERPSZromjY
hLy38iEtHYg5zbp9i/HLUjTsrOhFlu5565TwCaR4/PXxfnwLBh41dFCTqOFY+rzbpqhIAiBEebJP
55xtAQDrY1SNzjagbrD59aF+HKbYSlFlQGiRy87s3TCNeryJ41DxFgwGFDNGY+H86v3fXMCfHoXq
EssUB6rr+1tWmKFRdIg99oZozRZSpTQOfRMF178+GevHeWwxyQJZY7Vo+bz9vn/ossRAPldL2ImT
VW3Ay6Q7MYGWFKqEqB4qnyUFA99Ewndqg4fWjvaVmyW/m5acH6ZT7N6OsMDXQhxmr/v912iQPOtk
8NXeBV5FN07mu3BMu507dkmwdlztHsFfyG1rVl/zavRvkcGMxGaYw0WhtXMikyf8zR14T9PlJcZ3
8n2YTNS0WbO+e61ErmEQa+eoPYFx5dFsva00aaVpyFmXISimdez39VPu8SjnZH1d9Uv6lkjIPZIB
cRt+mX/NrWm4xASB7WP8BI/GXjdJV9/NJUEfNR3ngxfF46mcSVQ3u98tLn5+AhJagsOSnud/ufff
TKih1cpiDkYuKuz/qPVr2gdu9DFmFlvXjZ9uQoUCsfBFxxurLSB86ucg8T/gwpVHxOPhmqzMAS1M
JW8wf9G1dPVX7YXlyQliuRvraCZAAim5A3p91ybEK/5mdC63/ft1BLfgmzN4NzrHjvTTqJrVfjbS
CEOrLAnqmzCIGRQPk5ZJvqdemKbmEULqQlUGIPbrr+D8dGRitDRxkcIleP+4g++k9+71asmgpjvX
54H3mWXV0hehBSfNLxUCtwfftuIXRYZYP4CSrex4ky0tuiFSO9tU1aYVrk9usTUW1KYJwIg5IJVJ
4i7dNLK+zjBAmSp9lLLZ1jPTaiMM+UBkbHuwBs88NzwrP+iqevYH807MHCgiaX1dj1J5v7nmPy7d
yCw1KeZTXkftvGwuvx00HuJUYnKZEJo0fyjDvT9AqjU0TLRKe85v1ok/mbbxWHvsPF3csz94Z1VO
knDLpLOvo/JVJqTjOBZkQnfS8jdHWvYm70YSR0KWIyFn+Nj0vz8t8kR7oj09RlIbfSCbO3pIc03u
RTGzm/DmDDieKYzgFAo8Y78eQj95++LVpw3hgC2hXbJ8tW8ewy7CxRqmsP57f36ieXE9+c2tiYoM
2MJntrziNy+o9zW7ZeLCSG/DSCYV0INp8f0B5WCoCd+t2rMNL297h3XPHOJ0w/S6dgb91QyRkyVE
AEVzzeLGBeKB2b2Fsah/c+o/HUweHR8gJYvM6t20nvTIsuOB53cMqm5j1r5ABYxzCWYvtoA4ff31
lf7JS1OYrBwDioSgGN7P2EKmWVTgAtvPczvto9oKaZ0G8W/2iD+9vqScuIwkLu+bBOzbG5oqK6os
t1Z79sjtOhgmkpNLQhZFCA1yVCBgIpQcBEU2ObSkqFhTDaA5PxhnuP9+N0f+uCmHxMOukE05YB6k
Yt/f7HHuPfhOwI+doTO3ceRHO9Xqi3lYlJ8FWeU12s09FG68g1lv/uaxeo/jfxtrrIa42KzbA/f9
WOvwcdtOabZ7OJ/x59pvDW9FDnJ3pRLLK1ajqPDcVP2i/zZmiSp0IFbH26DvpF9cND6O09GYx4sh
dkh2t7uOzhZ0X/Xl1yPjJxPNgpWgW4dwjxCCd48/3awEMrZo9oJELiyHeti6MLzx0AD6+ceHIpvQ
9SXULDMI3td+ktRSddP6yLd1WLy66NBudBkjb0Uz/z84LdagHq2BpaT2w6wGi1x3deA2e0Cw7Q18
XwEy3w/P0rZ7/vVZ/WQS40iURVgiAnB5v2+knxqlVc+REseM0JeU9V0RNfaWt5temVNBkbyK/yEp
ZxlcNI4JeIQdjOJavrtrEY7wTsZes5+BFq6LRS6cpPgJWoA9v5mpEFXyoLx7Q7DSQL4JoYbm8vsV
d0DgfR9piyHitiZGPbT57TqJ3RETZRGWiMhaZW8Ea/J83TjDaOzYOfbTVk8+uStQCHi4EocaI7If
BHc2hNmYPCHyt5Cs5wI9dNjEz4ABjYvMCTy1i+IcwaMqF+JiySk5a19UtFXkgLRiN0JemM+QhaBT
x4SqtxUZ00jtstj6gAhRW5vcRc6yS61iEls4tbH9KEcrKb6KlGIJHl92MDFWn9Yh1gjyQvxR5ZU1
H3Oyyb19nFiFuzXM2joVepqMPTF9aF28ouyDC5eUhPBGKCsvd/zZGHFOtSqbVsjAsnJTZoMbXQR+
uVD+PKdCiIf5927AAgNZrjSqg9VmpFTNqHzalYyT+4JGOznwvVulR5B6Ub2mAVtluzlL0IcV9Vy2
5ykmQ5GshazpRyiFW2gzDd6Me2+YQ/OsMFRoUncoantTF4QmroYEhfCzD5p1hpXYTWsdECN1B7rL
gDzaqXS+Jr5huCsTt+22s9FI/9YksyraAk+J+iOL2GnXBJNMdi4YQwzZdaQR0ypk/yXJetU2D5fy
nwkEH0ix8oKPpBbn6ykvUNMoFzwsaNXaOxRBf0Odd9cPXv0Q1nb+mBuBeduVAuEdysODsWgenUYC
eJp3ZaN2GLDK25CUo8GNo22my2Rvu+T/ZDIrdlE/nJxhHsk3U89pJsBj9shm+3RydoXjfHEdY9zS
c1J8h9bf4zkyt9JNxN6VulqxYtartJTRmYLT99nvmnHj9nO6Kv3hWTfCO+CiJ2EQliBGlXvSY7cC
wu31IuzcWmaZXGcONkbAldZZUOTxhUNu4p7dAoLhJLyfINTvPcO6wRODBhlh7jGUbrae0qxnUaH8
dc5bYqOUv1g/pmPTuR22FUKqE51dZVSXUIO1p2ya7I026XFNHVIkAheGNRjl4mx0yDfkzl6HgXtb
GPG0tcYg3mmNcWg2un4T2rO91yxdb8Morz+VwSKciMHAzV0jMJV27aswGmyL3VBvAgrWmAcq79jm
ksAJaAZHx0TNp2Y/2FKkONnWtENjZu0yb8ZL0jePZQLWxHPvkn5+9AiF2I6QJxBYkagijKjlCSyC
49AjZxqMJtxoD5C9DLDNhA6QBTKVtiZmGe5DA6IileTWs2+4TVpjuG4iiB2qp9E4Ouocq4YPSXSh
3hrlV9UQKxU4XXJAn1YcSrLVXl0FDGFORk2FKyMLS89rUhlK7bA1t1G1IfxIZPchqwJCO2wGz0Nh
k+O28XFfZ7xMmSRS+o1PNdf+shkZZekM3iDIrKPZRzOEnq7aAVzDtUyM+nbigdiGnu3N6jyYIUeo
pzkGwQCLAM3bCLxA2e2TYTmkgkRQBAyb77z3Dbt6mXwNvsDBMdrj8259hOkVve1zA5UMLGo/wFya
z3j0TpRnTWTdVZMc2pYrBQ25zDcaEfaHmKr+tZ2n9oewKLPkOKai3XoYNy+t0Q52VTIgXEYvCGgh
UeZnYYasJ6nvQh/RZn5W85J96VQQiW0+R9U6Hb3EOZ8mJe5c7FOvkuJ+D79XoESpw8Hc6DmYPmIp
Kl7busXPNBfK+lRO+IfYonlXEgvIkmA/YkFU875jxfIhAD38NCg+ZyYxcFt1dnMiZCtfJ1PpHm3X
UQ9U4WiDpCS57rqhZyTEqF4e4yhoXprahdICDODRb0jXSlt0mkdI7tkOWaZ68KoGKaYPfX4jQq/o
Nr1WPBzkrnjrzHTh/QiBPogF17FvYEn4lJBRoHSy3WXsm4pDgX8FvV0SDfdNOEZ6G3iJRQJXNELi
AVNIoEeBdgAQN6QKxqAxngCVx3fAXPJV5bf4PRWX07gvQUP2a7/OZHwW2ZqvKrLhHmlQP15AbYuu
kgB6eIWx6KLqguDcRe56JA8o2btmIu6Gzvb0ipVIg+krjq9QeNefKN3ZWwpn3qJ7bsS2rBYzXD9l
u7Ga4IqgsYmuyFMZfCScsXfFQ9TwUHF3KcI3p6yQ7hVG5fpzO0TtjasBHqiE652kGRTvmZgIfK7J
wWjd+cxgaN7UXlt/hgdAIEopNGkeWZMme65scgDrzMcamPWs1m1OtZXKcz2o+nM31+3jEHNdte83
LxVWyQapQcxlbchdOUVUI/a97NQXOSrvitAhY4RPLqOrCcVTzXoXP+cXnTou5IvaHon6XYEJDudz
i9dyvRkl3XIjJhVpFZVxWjJD9USpICC2PtTW7KGbqsKPNUmt8F/66pOIRLbpFpQtMgAdgiABt/3F
6x17G3VBc5pbM9xERj+cLUTXA5DD6WMAg+tTGS1pkzW/XZtGdNXLRkD7CzxW4Ni96FjgJzm22RKQ
2EmKOJsEP+gpJqo2QSwuF2z2mHebVNfIGjTPOWUsIrPgc8+vAfGMX/yIiMwwnMEYtgAVEODHdU/P
xfbukiIe7hFI9D5h9HzJ3DOz26Br62cnjcWdITUY9boc46tZFITO4PVtH/NGT9eBUP29WU/ZbbLc
brwgwbmHJ/e2cQcOlBnzjoqdSUSdAX3aVVw1qErztRkZ86upqwSMuIvpiqJ9eGsXqXt8S98Szsgn
ViSFsWSfPkqTjoweB9c46ZaS+NYo4vnVrynz4XbD0bei3qLIBkbNTXyeUfklM7mGzJQYIrx1SUHR
q7pXzXwshkHAmOkZSdogwWVDAYmRxpwVX+VZWlnrwiJp1HBSirgDjCBKqSqIh6NwqoDMZNW9VgEB
NPQuihQnwdi84ia27t2oHjfDqKyvYkh75Mz21NwwW+jXyk4hZQmbHNZ1m3r9Vzvotcc98xn7dc1l
EbzJ1R5Ft4XRhCXvB0ASZAV2JrOZL4av6Lubmy4sl3REu77shrl+mmCN31hdEF2Fokn2HUFmyJwC
58g8JtstzB3nWBpR99AkCbz81ggUczyxlsD254qLh83qgj1xuKv7sGUSA3dH3bTDgUwMWfAJ4Ed3
GRZ1tB/yfDi4ouDW8No8d1o361eeHyXXwlX1ri5dBbRmIHRIx69YMfi/MO7Um3Conc84W7ydW+ca
yg4JFLYzAWQfFj0x12tFR9PF2dnyHHZOMd9aBYQLFiH46d00vLfzCHKQUd2R7HwB5TuhF2km7GXa
djP2Mr1sqP+YfTyc0qJuOWwmrsyxsC5jv2DecDTtdTMxLiZh1Ffl7IV3IrSrI6QEdMsdcCkYCjQb
Gwz5Ry/pTsOMHTrh2bwwI2zupE6UpyhGK8RSnyWgpP1HCfVZejH2Xb+cbjNSCb4MuXtqEtNiSoMC
oR2FLwdAP3nU7tk0pe4D620TXc5UfZbj0mequl1MZfnYhBUpyA3o2sOQVvMDxqDo1kRrSfRlfRBV
3mzkCHN6lTQVqVr6mfpf8QTqRPu8c7hItuFGTPTscNb+PBPgmWaZOmYG+IUhNMyrrHDrncL6cVaE
sHXc3C5u+B8+RXnCfPoGsIQzyui2Vxyk90L/ugfCt6IwjY7ID91nYkTEvVBdfkgS/35KTTgQiK9Y
B7KUWxVko66qZIwvEsK/1pVlL8Y363NshuNuCAxzD7peb4IE8tT4RlgD9rAaM0qF0TyLMxYX7kPq
enuy9qodjxMTcJWyO41EI/cyl/J1yHr7Yapd61IWUqNaKNz/z96ZLDeOpEv3Xe4eZRgC0+JuCM6k
KIkaUtIGpkwpMQOBwIynvweqqt+qsu3vst73pi2zOkWKxBThn/vxR6qr02BkDbvghJaP1uTPkIfd
e7rMmq3dk1TauqwLV6pV0YauEPk5M2oyAxm1CaF8TgOg8sTptLGkaEVKSlAgOzWUiaaKti66JGaq
WzvXYUEvovQ9pbriiGdz39ImQYgAz3410Vcy63jnE+ARXIrbhFoQFmq2zYLM7S6FsMOnPKtYZgiq
17gFpisJjeyK93ZeY3P2Ts2UcPfSYxrd8myVWcq+LaRdVUE8+AZDi3w+TFPV3zg22BzWaNS5OIK2
eBmNKRXfFmSDOp2BmClVsi3NtZTLiBlaD4WoTV8KUzg720CAR1qDpF7PEkmjS7Txzg+t+jwhZrOr
c/uEBIlKs6NPq8jVdsVR0ZWwD3sgMl6T3eQc5VNT4oFrRJUzHB2gEw0NdYI9qF+nSfeA4/wX2FMr
9jnvqiq7oKB/IKil0wdgTOKFA9YaLyNxpUNlut+N2fkMVVW/sWLN3yier7hpAXh3c1vbWn0XbVq3
K+4nhxULOCeDoTeVpEE0hrFkOTTue7Pok6Nm0aG87l29cfduZpCuL4VT3WpDRMtUObnVLfINOR/T
S6OKMUDOTYju1/StKNLy3qy94h5UPnGHZOIGmhIY/sgbU6c7II0/6hDsUWBqvGCNC+Boq7R6gJHm
DS+KFQ/HLWGTU8A95imhOXTISY8nij/KV56WaGdzbtD9FiFIHqowMR9ZH7MzBaUrjlEGFrAAR/PR
dA0iQjN1xc9MlKgKzdyGb3qTGt8zYqG0xgEpu2sAFL3RjMEmXISJ5gdyDpsPgIfkZeCg+e5mzuzy
Ia9HbgxNPA7V1o3avtoKf0DR6ICF0OoNngUIfJlXDzGpPps1ZhW+EbLhZ3w55moNiiGDT1TqnEal
NbXZum/4LTcpZVBYR3FpQYTAvl1QcSbK5pTgRGffqJe9EZMPh8i1ZfHKK8/0AVYHMSA/rmPhT9pO
m5YlQMuENFyxmfLPaQyMaO0o6n2CPHQ4SrTmudR8jF341qsevE3UJT5YrsgufpodwVdCW9Zk0C1k
+W+/f5l2jxObfkfLSIK5gaYAv2CmaYL9RLWzfDsKrNppsgAtiK/eMkT5YOMfK3c5/IfnxVmQsMHM
xmwvDVSgW7MmiLRt7dk+TQT9Hmz6oiWHkHnrEnTk82WujR6iJJSGU4OLod8VE8aPG79v+5+9gza6
6kxbQkHUjPgxm3qTlqSy/FYYvnufuWTMAyk9/XGIZTNhMhVGeCs6PvTe7HV+R1bl/Nb0hXPwnGks
NeZ/FSlXjgnXLtp/PK3RZfgWe63l389w0T4Sdi8JBeusiKEVNJ9J2qT5zu9UzQDDL5IUqAS2+yDX
uX5WA4dz3pfof8eBjK++4jxkRUfxKRhkwBaIKISFSapR8mQTLygFG24ewjy/AhAZ8KlKr8NWZc7j
nN/GPRCxellC5vT2tMQBzJiGUlpaaYfTj8yk1Z6uZOu+iLzxjJcpeZ7neHga8Mf/Pgb7r7n9H8zt
BnZFBlT/Jlaf50mJkPO3+oDff+hPE6r7G/sM3HOG7RsudQC83h8mVN+g641B6jJT/0rIM5L+MzBk
ftXAsfeAvMzrLXH4P0yoFh55XCto6f7vtXLmf2JCxf71d6UX5xseVx8jo097AMVyi9b9l4Fc4iQC
nE8TH8facCkiklR12ClLCIbiGvnh0RBIZqn/ILOancoyIwgDvfdsJmZNW9V7ZYBrCbwqd45EUkS4
yaE3U9qh63RBckGJHY1nk3af+amCmCPYtbN6BXgzQUkGDG42/TkfCq9e5VSTESAF2yIWZqBzJoPs
0hw2qPkwG3MrVmVa+Ru47Jba9IvrMbAWImnThBCYhKfV3/10cn94edyvWw9wWjTTbbyKZd42weQh
5lBwNgjz7JttvG78wrkZgLSvir67NigLW7dhGLqaQItZa9jYyYOEuX8/xnp7UQA0rkXKwmbjjpXG
gtAbI3tV2noExjeV1xyYB0vvod6wyZmAkJLnM5dknxGTu/kK+8VVUm3t0ga89nsY8CsYONqsccSS
FsyX3GBiqfzBMNGx/Vi8RWxIbm0iTWuULuuuW7KHPU3A69gw7+Ill4iGA156IqM+0hJ6Z0EtvFjl
cLX1gT6Sr3CjHN34B+tzuRNL9lEtKUijKFiQU11z7ZVFSLKLk+iGh6a4DHFJiLJd8pQ69aZmVV1C
qYqfKQnFbY+9a9vY+FAixLCr6fg/7DCkOC5kmeosuU1nSXCySPnmC81YqSXdKXP72C95T3dJfqbk
Aq7Wkga1llwo6hXyRBZ/T5fMqF05w3qOxlOu29PaXpKlzpIxVQ5lXX01Fg/5kkAts5x46pJKXdKY
1MlmECXT9qKNxA3gcDVP2ZJnFY05XqYl4yqXtKth85uSl43Weh9Gj7Pn8uzLvZrVRFpWPi9Lwe9G
l5J6zrjWj5PefZDWH26jTuT3bl/yyEfkhUC2JHE9brSw15d47qKVXwSJ+yCVvQbrYax281ei1+SM
dpeUr5kJcaI2eCWVJbYGp/1NhUH5tVcuUzetXdhsaWwQQc9IaVtLlrjOsmHXLflire5OgDaaIwTk
G2K4Swh5ySMT604DDyLP3vqKKzecg8i+CGddqLUBbKZnDYhl3MxXZn76NnRPoufR39TlyzR06V1M
LlojH20sQWk/F1ej1vMNzeA/GgJzh4JU9fQVrzabt8JV+ZbHHdnrIjFPtgDHSWvsKZ8+gBriLl0C
2+TVv4nOH4N+8sO9XGLdA1yPDezYaJ2S+eZm2NyaSwxcWwLheRbZh2kJiYuvuHjqNusixMyiWSaX
lXZ0l3A5q7xXNqn1pnMLtcsRDFnWHmcS6e0STa9bnIVlcimX0LogvY7uVWCDTCmeG2Syzf4IuTdX
gPL5PcG46ICTAyl3zqwDHrrxvlii8iXhsjX7awVQbnRuBIn6SRGtV5MI6d8ymuF+EO1zZ0zaXqsn
+zIIIy6Rw6pGDPpDmWqC0H5tKDMFgbSk+VliEJn2vld1ZW8cZ/YfU2uiKdwEpRDT3XhHDVRya8fN
eykkVZx1gcKWGO+O7G080Epv3xrFR0aUlGslc/MU5WWxxUbCKa1HQDoK4Mz5FOd3E7fdVTxyvyM4
wVbHLae3uSMcRFNdGPQd52AyjdObP1HGzAZTrx/QaB5KnZLJiBat24oFNEMYP+/kXWSHxsGSQ4wb
hRZTuoLtHibQnFYHmfWIQknZYjyVpX8FufyT2oohoGuXSV3s5UgYnkEqD7nbW9EEWkDAFQleBPhy
nQ3TVyaOtjVmRGHPbIvtFLMK5+bOrGvsnuEIARjfT33ZHotSjzueLVr9I9PYx4MjTJksjvFgOrfw
05HjUoDR+6zz0vk8CuXcjzywH6AMcYnA8/L8g2p7+6UxEnWMZwjUkJgsG2mTLvjAwERIla4WugKx
UrrXmlmVuSYdqI4VyYljPYUaQam0jPZh3R6oF4xu47zLH5AVLXeleoZrcRbCOfDnIX5l+txselMU
ewMO0buH2R2SgqdwNkEFEWcoBAbrYjKe9IQNGKR7SdxpsPqeLvVxpo2QW/vPEpg6EQlhDjdt3zR3
00iyCy1tohF1NmDFrVC6gMZgDOq+6ew332ulJ688kyMqEYruprHm4jbsbf+nPsZgb+M8tK4aS+pv
Gv1fl0J3D5gC8s+isJwPu/RtKvFiq+7QKXpwJIzP4If2h4K7bdCwfpjWU648mFIh3yIGs9h77vrJ
PudOk39oqZ6CgutMptCOTIZ7iqycZ54j/kaOc7TtpsnU4BS6kiww8bnoQCnc+CNLEl9wM4rCZ6ao
/WID0jkrp1i7S1JnSbNZhXplQpNdrFxGEWdxS0KVBu754Hd19iHaOrvKAZCAPXt6ABelP2ZGVqyN
LOZiBX1W3861xbagGRrCW1COw2IzUcl0IyFnvNpEpD8prqzfqPro0RhMHyo66HjszDW4RGWk/R1D
XTYHVqO0H0KfMO0jB2DLQvDbdy7q+N7VBvnmR2PpBdMc0upptBYhvCStqepxi/QbODIyc15ltddU
hB3009GqL5Dc8wPXHBsIEDoA0Scx1it+c39juUp/Df02FBs4Itm4NnrN3nW5SK6hL/UdOzU3KLuu
xNkNjXHH7Zm0nM3Eg+5B0z1PQ1sfjbh11o6keXLqO8B9Jiecm8t58TCCutftOkCBbzdMjn2oL428
J1vcrhvb9s+5BtuHGTIepdFN5aFxwZivirxUr1A2W/J6UdcYAc6i6iWbTFluWjaioPbTev5kTG7d
AICQa4Ir30UU+09uXBbvVdRUVAjm4FPG1A0LSBNZpQXMtbkj2uOkHxLMKjc+KeS33lb5nnoaPDtm
ZC8oV2uyvruDik9taFjPfhvHycorrFGsKOikkrEyqz2bIP6YzV3m7RFwpquXhXUfjGZsvPc++UdZ
2vIN3nZ7b9O7UdJxb+qvHcXjIfiaoeNcoiFg5ZWu8eHXZp0uNPBIO3pVGr4wWCyfQHI4zdYq4/HU
Nd2061NNQ68jgI5t1MoOaZTd6XNHIWzpXiKS0VUMGRqxbjN4uMzLqfXJOfqkNt0lROiTXF7b8Ndv
ETq0lWdE7q52WFis4E6K71jmTQxilYT4LCYXY2cxMFkwNMuAfdIkOipeFF2aFt76gCPlYKaAIGdh
t+tZWjmAKL07G1q8cTpVfMap2WHg6BwXRwRJglXfwPjLnFY9RbYbfictH277SmdSytGcm0Aq0d3E
5pgdIpZZzChDW5fUAEcMKSN44x8EZfqSRCf/I7U459ZiDTcVro5veTjmj4mtx7DybWCmRtidlRz9
lBPc8U6ZKnwwfKwRiyE6ekwSmm2p6m7vJT4pUvIJ2UuDuR2QVjj0zBMSuw03UprANcJ5PmWaIY8D
+/sznzA/myJJfoRzArgraVumfnW/jXyrPNR5BKEwm7/JaRy6gCCgeo+s2r2z6lr7NMCl/p4I++8u
+R92yahAixH4/79Lfua0SMq/577/+KE/g9/2b0imvA72V3wqPFP+3y7Zs35juytcdtFfXekWG+g/
y9L93wRTDEPXdSLRS5Dzr7tkXo1eYpdOMTJe/1nw2zV+8UNha/RdC/u7QxMEe+VfK4m83qkqemGN
vedNZb5MOb2ADgtgj+VUnxPCFVSlvE2lZwMJ8qL4SWe9Gwjdqk5JHHUXq8Lz5KueogaXndKGRb93
F0+RPDFrzx+hcmARQo5gcNE+0ngw8jzp6nfdkplKcCyp6ImHUPlsts54J4sBs25vauoD/3l1quKI
0Cii8zsQDZTY0Wzsd8ad/CNCT/5z61TaZzYyDc2sqhg/MX359K4nLFovccXIomgCD+X7pCPKeTuH
FlC6uqjHxGGldeLSMWsw1mZMBQe0XYk2Fpf9BkN2tHJrlVE1k9RijQgyXgw15uuh7rTvDqi7/tQQ
I+JrqUwTKXuIzqnEqd1lDhc6g59qE5Ibs7dsOtjxN9l3UczlKRpQSW3vC28nsheVNuXGNkKQYSRs
kDSt4Rks+nQtKtugjLzpkl0lC3kXLuLwDiVbHCgG117BkSTrDoj8U6w33OxQJnlgzH3tPssmQYOn
811DTmC2BjA0DfG5hX6UJ4E7g5y4rRk71FsNGeBR8aR976TAWOLkg3wVkfDOX9PEcbCWbzkz+C7o
rDUe0XmRYydzMB7BMzEbyJnfLyO4L9Rp1RoXQvHsN10C7xTXyzIvMCb0KOykCND+SESVmAAogD8Z
KkfB/vpjbmDQDihBV86qRvUs6F8p+BkIYpl7liXSuOnPqLR2W4TPKfj6JLA7B8Q/c91klcd4+dbR
aPvPXpWhC5dt6D9TRN1GK+VRnsipKYxHEwWfNVjXJ7vBrSgvHlv8EVbc2u+o2EieovVoJVBjA0MX
jgyfszCqkxnBUQ5SMfOB3GXEatZKpKc2g8B3BMHCLzAY9Rht3Cjl2wWUSlBkKFBaQeGzYLPZY6Vr
j/ZXsfbcyjEvUNaGcNu0oR4dWtknjK2qtP1IU5YMSTbzdzEuLxvThU7VQZq2dVBpwJj7laMtqFzB
2ipcIQLzZ29uQZhRy8s3qIaR/zLjCDp8TV1HpB328E0rX52o0wLB0JhnHWuyOzCyzvnrHR23y0b8
TYwbhtzg3Kx7k++XFpzweVBZu0RybAiEYjD7eaeUId4BujReIKKxOjm6kq81w7p+hQau9lGS2uI+
Sjt/k9EkVB0SCygWvROdZQUYYXj9yIJItZsKvCQUVjjfRJtO2vPXb0nBfBft8wkWXwCngl/Wlg5n
mWZazPFUzrYyzxr2gI0zcJyzoq/nB6JT2AurfDmkpr58P16KxebSTn51gtRdoclX/N2fEqYZ6GaN
Q6UTE16WaJwQfsEMxx1y7lBuWqu9KHRj2hJwyX/OM479VepoyzllmDk0TVvzil3VIfecXNyYBINk
Ngajm7XDuvXNed/MznAFHjveMeSSr9C4OovCBjKVnKcl4Tuy+fLcel1QSZuFu21qdb9qTHp3O0q8
rGBSjXvBQ42z15/8Zw6mE6+J/RhX3A8oAblq5Gsruibcuqk5YsDxrV0KDW07W4aJdhnZ913SNj9S
1lIW+g+XRe7n44PnaEhUpuLENtWg+DB8AWdHB0EB6S+rLHrX7bIJ2kHl6IN+ycqPr6yf96Nvu/uB
SQSuptS1NgYNKdZGhISL2Hhk4hCxbjpY5fL9ToS3nxUKL6g/Wr55wwIat2GLDbshM0IKshg/1yHY
/kIJiSUKqnyVezGsI54Y96Uhyysa68KczpZhgpvF5pNPJmmrDWr6FG5hHUOFdy7tPeMjt9352YsY
TW+ZVaTnWjnJp1WPw2Nn29NhyXFvcGQyY060J5Vq6jk2Bf1addbin/S9BDO7ltIqoOVnY6RTIacV
bKt7xUSRhj5/4lnNuAIg65xgwbvpqkftFatiDq3XKUsB5OE7rQPfdI1DB7buplhkWHvAF78Kx9Z0
giSc3bO9FD4ztPpkCxKLzUzWKl+NUz0dy3b0Lvmg4WDQzHED74FMQeb1jXHOM+7m97Ow4gNlELu2
d8bt3Fv9uqkzSko6UnuZ1oV3Za+4m0wu3ZOa7K5GWb5Y0WBEQQvIEhdGhzVOZnSWP4XSqp6HOFcP
WEfvYruvr5PJzHOIGuMaGob7ULoITnk3tt5tjXK/T9hXbfQo1l8icxhPIvQe58h0vsFVNXfVaFdq
Zw+Ii1wfMpf7XhHcY6m8HyV6YyfNu6ZhhOoUMrY3uR7rSEYzfUvIDfp9Ey9GRJOOhzwFGQrIXo2r
uG+BJ+SDXupr4iMDbRgjVE9DIK0w6Se/uidrQTRXM5CGequuqK/W20ckJ+81Yf9LGRK+9dsuFR1A
bRpwejjyTTBY6Rt+IXka6Aa5tKb+NiivvpHUvbcrYxilg6QUtufGmdN1DxvtgQgDkuaYGveZ4bQ/
ezGqt4nZZ/0+tnre3yeOCqNTq2Y2EfTRBCQBXky2yfdxbIRsPjIyDp4xnplgW0HesKRxHXXsGku7
Vap1Ngxwo8UtUXzm9FGc6zlhU2ZP5n2atP2rlzi4vRgT3/nSt+FFDRGSD+GCGu+LSz4bUNiNHtZm
uY47XbsX1BCuXdENG74uF7OxMx6XOMgbwRwR2JV8QqOEoKirZwa8JP0Yva2bVH81zIjWirQ5a5Mt
XoYhAhbpZhPtQkQGKSaI41MTiejWQo666Vy19zrm+JnLzC7WjY67ZiVHcR5iBhg9lJLAxCCYryNp
di0PP+0CANdkrxSfC5JBezM3voUpCbkod4qVMisBm5uJsTPm+dqQ+KwbU4pNPKJzRpYfzlQW1A7+
LB7hW6yKOmxLU1r3HgPyO89X7UPFXo4HfdlXfJ64pQoM8dVt+xtqE+2V7KInR6+N02LzXhvWyFwW
Q8/Wb4viIUkrNngpy48tnPpkPeJIbTZShzTWtY6NgtrE8V0xKgvXpT496kr1p6mxlmg3P9hjAb7h
DtTvE5qSINUX/r3V6v1OUjTEX00hT1Yx19fYLvI+mIDqkC9fpvXxUBnHDrUPb7Wjr1XoHLw29c5V
Fk1PesNge2UXiIVd/JLi2wts2yAwF4199NTTL7RymyUEXzcWpsti3I96ZGJ1iL2t0zkch1alg0PL
iu7P+DQ6R+G+j22uBLipAbMCBjJJx9Mxj31IxW6R7+QgvGfp88F7OaqHMK3cLXaYMN3wOBz2XkoT
FN2ftMtEWjA2ZXGlQ56mUkUjFebaqDlhOBB08sRTdwKxV20H08TEzs+MFFyNsQfd3e4/0hqKCBOs
YZNkDuUNsd/mP9Di6z14YYZry9KKWm7wcD2iyywo3wvyInU2iVbLDR0xUN07r7sZpIGSOeVtMPU1
dk/XNU+gq/vL3HjSeuL5lt20ZW4Rgyto9rkDlYldIrOra1eMkXPNfc2aA1tDFevblGVBOYjvmWHq
0dZ3ypILSF8aqhwju0X4fYj6fDzjw2g2U5ch/6eNF943LANuzFxK7ryTFb24wKWr9WylrLGETwGS
UV1nos1yRXftFkTGdLbRoC51GddkJdinr7vK7o5Wlben0ahxtZYJNlW7bR7joTgCCz5JDx547Zv1
bQFk9wdWO33Xt7U6khUNdyrynlmoYftqqI1wlbhPMR7mK7vPsmybEu7Oj5iTiZgk/jxD2xNKpnDM
yipdFdgYCAzq8vuYFTnAKt/Me6yaxcKFWpQiCxp0Rl9L8WOi7eWOXq35VotxUW4imdjdd6+Vj7Kb
SqASCkpeaO7QOqBbhKOzo2vKvVZG/g2tZoxPZV674Zns2Hs7+JK6KBZyice5cMggWnOc0wlqcJbG
7tUHTqZ/Swr+pAZoHmV4V8mmxiAC+RTztS2Hb3MMckZg/Izcu8iU9R1Pv0Nb8AQd9n/Zyd/9Hgn6
axn6L6FGam/J9ZEIB0BJoTYZ/b+PjyN/6CYzYl3rKiUOg8VO1E5i83GeXGzByN27f/9+9i/hNd5Q
gHmDwGYt9cv/ktFntDvBWWiqfVko/9wSJ3gFp26/Z1pLFaVZdT/iXBfiEvVeZx2UcqxwChqEsOIm
tdOcOx8X9sZhEK0oPe2NS6E5szwqUJ/PPfbxDcIkC0AxlyHLtsJpPvRIt3w29KKdH0xHC9WGqlW1
TzoC761M7ffK7of2oSFJ1Gzn1jCYu5YOXpK3mf0EJZLeyIYtCm2LtX7EXiTjjvGIZChfB2YdH5wy
5U9v7ssHy49Y0bc1d4/AQRd+1QsxjmekTVdb7p06GyymFfezxqB26yPkNTv4OGo/8Q8V4BVpODsV
G864aQyvev3aCxdObfxDQ/Mv0VKOAXFSgVIDBJUI4a8h3owVcug0erWn34YdnZ2k7A06I2e79u+P
9nL2/CWG9vsbLQgLD+3DMn89uzyS4lqd80bAeznE0iuKTVvWHB+uPfHeYBRbfHkjmxAi+fL1P313
j5Qf4z9PEAT4F8qS1CbD1ScqSFUqzUeHadI6qROstGWu9tWo8a5OSyIk0Aaacf4hg2f8AqPgs+P7
YMjkmwYGjX/57JiJtLDCy7cHkcmr9wND6Bs3q83HMm3YNmMd4cP3WH9PbSRZo+oKQxQRusjN95EY
jcevb+O/8uY/yJs80vR/K2/SE4K+SYT084trd/j43//542f+9ADpv3EGwZTDicd5LBYJ808Qnf2b
g/MGf5/rWA7QMv6vP9VN7nx/en7036CeMLhGAXXBgvxHlh9mjL9eVfiQliYNnRypgC603GL/Yvnx
zar0wsrL95YXvQ5ZPK7aBjOiQ4FQqTkPTDX3JSbfF68wcAnwbGTWxVqnP7KF8jZY+82DNQC4bZYY
WWkMNhM5omUAKeXaXeJmbe+rn1MICq2KCaNVSyxNWwJq2KH0q/YVWlvia1ZOuE56CfB5rRw3XeRe
0yXuNszJemnBOZUDfWsEh5bcSF1vGs001xPP6CPJNjo3i9upMVnBLrE6bu0HhAFKjSn+XVfu4AYG
Q95HM6FpbenMOFChTKyRtB7EeXtHs8E3RxTJyhyI9LHCi2/aJeaXLoE/fYn+GU5D4mqJA+Ln3wjy
gZDHV90SGJyW6GBBhhDZgh0vAdg1W/Xxe7JEDbMldGgt8UOZ1/iEl0iiWsKJwxJTHARRqZzkYrtE
GMUSZmShh/zpdu9mT9CRrN4Ru2jBPIO0YrrEIanYojiAhOSwRCULMpMt2cm50m7DJUwJOnfcS4tg
3uhWxpWRUv7C0Ft+A86zLfzhfjba4pqBvjknuaeYmYO14LnU5TcKJ9awMb0eqyFb/peO2Mg9tA7E
CvoSAssq8cLLqFcPtaWFD6Yw7JPIJoytWmEjZrVOjfVQJhdV5cNL6OOZ5D7qP4+FldGvW3Wktyqk
jphS7k0zoITUQEPu3YH+Lhaf3LVys7f3reXJVzdJsanSuJA/U5NrnyC2U5bEdugiyi/br5EjY0W6
VGcMILRbJRbbyITGdGoKO0JE7IvKo2rCMEWo0ctjrc1Y1WtGevUqofyS6VlVUKJJvO80kXremugV
b66JtLcewwiV2STUmSJj0XvJsHgskurBYDlwsajQOonFBornPX2TEsryCr8fvlX0SGO7+MI2rW6N
d5PdJwjmtNPSKSh4DicNx4/6hr2FEMLCEwbc+ktPrnUrf55w5XxXHXqkZlnd0qnZ8q2qin8T9+Md
X6AWkE5F8QQMazwSGIP01fKSgFOWKvcymu7MiFPT7sIp29tNz4evp2i6uvki9BX0jV+BSGIzBx2b
BdbEcZBezgsaUARr9hMJvbF9Ma3HtpCvMdcftTYsAOCgEXsJxwQx0I2xCEn6Ny9TTVoIhDNOt86S
nwia413YVfL26zdLQfR5VMMYvHxumu59NMcotrbC8Ua3pHcvxiUfx0rtZ764tUu77B6bVAwBPVqg
EZLlg3+lVabObp/cseAf5mFqHmwGLlTtAbbZ6H4DM2wQ6dvXmZbaLe82w7yi328itJCMg79hnlPd
DtLH7IxDm6AjKatnPNvmt6FcwsxtIdx7ZUfiQNvgeGU2AZZGEU0wI6azeyqhuetRbnzUELLQ8MKB
ot6haD9aN8ZnpFfOLXD36YRMZ15DPfWuAxULm5gzMlvR9BW++SZhucEuGFUTtOWFeo93dNkNbPMo
1h6qGfTZ7GB9ryMiGexw/M3X0SqGonpIokVAbrKwbAODGUpQwRg+T66wzwZmqXDlfJkcnYiX7wYm
5W4+ctbTZcu2wXtlyj8FZl0lQZPOF0a9l76e7jqteexr1Kbert7KhFhb4UyB792YbUe4J7qLex39
uI33Rap+2oN/olsYJyC2+NJ0r2NjESGId60zP0eqcda2PiJissUnQWpvskZbmXJCbTLL6tryHKO7
3AKuaCSGc8UC/dQYqXFxeu7hFKRGa8eVVmC4INCSYroko78exnTdhNXRKt3wzmi18dYYabbxqojI
9kBZ2c6pskWh7sVmkhkyDJLSnu4UGbReVsf0GRofWNKCvjY/KUusTjV0+RO1wLT+mgWOJtP+oYyW
igX7nokflSx9Z2FOj8JXukFfGs37MXXwJulGLLaYFVocKYy6qEaf1qRnyJKYihY46TjVA95WEfRx
On8UvY1nmxD+Ah/ZyhZTVdpRSuNmO2BQMdrEzAFOHGDmNXJQOkwZYFfjyZkYFeFcp91pKg66Z1r7
gZvwWvc6yTwReUz3OzIplERrVfVaswVZjWWln6dMd4+KE58IM+KITfWcbhSsQ9G+MKf9xGJ2lYnn
fiYmQTgx1PqbS3IPa0z22EI1e58mzULgwjCRWLUX0GTMjpy061H4oahXPVvh9Wj1rCNTNHOGcboI
ZiJmfvhQF80HMjvF06U3XcZYDZBcIde3DJVMfVqVs+o2tHGV58pwLvDWs3tOK1yVTmjcWbQo4VZA
mMXwrqX7rMzkmvYA9H3DlJ+NTZfQXJiHqagyhmPyvcsrc117jb9Ojf6FzqueUQFPe/b7NjS47gd8
1lf20jt9qsOnwZAANq2sZzBGcKsS4CWUsJ9CEIiBw2VIvKKMXph+sENrrHULs+SMOSPasEjwPjBI
91fcmMZTNtXLGsL1F7SBMx2pLxyIJZps5cDZpE8pIyHMpaL4bEI3/SQ0lx99VSBzUNG9rnqNXJIj
hm3W8LNRYdG5SKuki2h0bwky6VFcs7KyFjyMVN5F9nJ4K/UpfxtMw8IdxO7dZoWF6zWZce9QWLAq
2oQIKTXXdRASuvdXzphG5568tHFszNBAGGayQmUL5VxeVFPVTICR0e+o3TqG8oLMIjXJQaxoJleR
xjY37c6urQRnTEmPWlXbctn2DjwGx666ULvsHgWwj01Y28UmbGqcWgDbKF1cdNgZC2lJWrak+DXy
7AMrhWxn6FW9SUaGCflg0zMcq/FnWZjmrVFE7dOgkgFfj1t/c+pltsC9cE02hICLS7OXJiS93e58
yApWYURJtaNOA2aAjFXvK2BVWFLalMD3FBJ+Nzx+rRwWisi/uw247kZRm5kx/btRYam2uYXuXpuI
W92Q4VeX6mYEzQHFbseMhTCMN7+mSlGOhWIGxWKoVfB/7J3XchzJtUW/KCfKZLnX9mh4EARJvFSA
rrzN8l9/VzZnJLIxAu/oWaGI0URIZHW5rJPn7L32gjwNIZzKd8TNd2uao3K/VCSTJvG8b/G1r6ye
5DUnV8PdklHjZUOl+HIN/i1pG/m7JlX0Ae1MfLK74Aahnvo2nsIJ3LnbBbWLFi5HJivshmZsmzCb
bpEoG4yDtZH5gS9odVt6E/LIoJ9XyhidJ7ue9tM4RRskfe9mxAk3CMnNFS5zhF+luXfxmaxzs91W
QxV9a6Z5byOOWg1NRec/SfvtZExkQw+mWvepCi/GJrxKouaBBCR64aGfXsyLO12GKcNn/M0izswt
3s6HIGN1NS+9XriE6aZ1nJs6CH5Mo3vbJZuYV1iN6BDVyMxqRTRnxCchagwsL4ERzUzR6GxMFwyN
SSN2KFWydRoVmbOdVYpA2SevDMmalLTSusAZsOC5CdJ3FQ3x/CXOfOzIKxo3lUVgV/EBQ829QG5E
NF+gfV/9+C70lmVrzou6iVKn2qWDI69xF31sFjvZLrX7kATMitOl6x4Yq5OEFTjpbePVzmelw1BT
q1w+m8rsrsfCE7vEHL610Ywj37GGa38YbJ2PKY9yYveDf0fd4fayrnBdNQ8RpcrWCvFdzsJ7ZgIU
rpqiT1/GLpqxRLe0eMsQQaRAkB+lRO5mtHPWw5BMzO8Jzq6J52SwLpM9W//HQHTTysnk5WJTaOMN
+upZI16GpmhvaK2u80rSz7IUxtwkOJIm7Jbb1NRFf4SP6rOBY/Crlznp1TiWijpeyYONhuyixbBh
QNY1Vg21jACY0WUXxIP6iiJBzlcSBMc9OaHLh5wI4GsVF1/YgJJrWFkNYWZjp41aJWr5pIy/NEXB
V180xVdvcPWaFXbdrieNfdeilP1E+eJuLdQfD6gKljU10IPNkPvWThcC6JgK20dDBs3GmxlsTX05
Prn92F82tV1eLfngQ52du/w2KxsPPY1vx5/LRiEGDdNk2hVmzKfACPAsaMYNbdmRoeRXEhBYOJjk
mg8Yjv0PXevVnxa7gOQfVwjVhtCWgiXfQ+jXG2P5WGqmh6PpHggbK6aB9Mh8c7lINAMEGSkaEs0F
Qds4fjI1K8RtNDbEKWPiq9N0JHmAg982EUVJekKMlJo2gnNPk0fwwZxAJFTPmksy/aCU2JpYglVs
+B5riomneSatJptMIE7wJwCR0dQTrLVXWYvmso5a/8EtjOEuoq35YGteSqbJKYtmqDiaptJqrkqq
CSv8sPds/EhTDeJqJ1I4LPkJyfK/rs//J37Alq5Fr/s/i9redy/xzy2fP//Any0ftGiEQUE8A2RO
XAil4L9aPqYp/4CJaQEg47H/4e36t+3LYIZs+t5PvR+PPAIEboZjeg7TQcv5J36vk1Dtp44qyrXA
BpYFJA0BObkDZxQxfAhJXM3+fB2Ui1iytT+Su70r3DF4Kgq4BrCIEPMMEco05bDXM+cZpz8+obu5
wXDI44vgp66mO0AMbFgSc3qI4WDcFbWp8MZXRH6GJH3Yo9GjiygKFxHEg/AwXJJHFQx+IN/H4RQU
9aEv+Ai40ThoLVgeitugkENxrNq0JQMdxVnlf8cgNCf9YaTjPw0XkcfOEsSSN4mU6tpvhneMQw35
TpSVZ23RZ1lyG6XYxS65ltK+RQI8UdwGqEij2mA9LqwIs4Nkov3QFpL5+5gnkBhY3hpSsrTYyg0f
qVjix6WrbMSkYIBR3IjPY1wk0DVkCxC8iNP7CV9HN7XNxeLQA4irsH8Jk/obOh8mgPDFQHcZxM4H
4Lpybx3gHrbKY0qZDNxhBXMbpso4GkNzaXkL1A/sR/50E0fZIC7Yio7zJstEREbWbPaLsTGiLI12
oawdQBJWgqh/P4QGCveDaUSI8uEFZEOTTQ9ujqz1ukaaXXITUFrg5v7Rkv9fG/h3bWDYlngn//OC
cEn7t/+SzT8vCgzF9B/6qw9s/kGTjjc4QKh4ylH+qwsc/OGQ/84AUeP2MIbzVv7VBQ7+MHlR/4PG
lfVDDyYIL3AN/af+Spj+c3BHOPV/JM6fw/CJAzFMHKWQp8kjMS3rDE+K9DVufciGx8EM2bTatund
o5FZCPMqgaU3XnAcjM+pGAnIbaQccd74AVXr0B0w+Q17uwEXSEgoJc9Pl/FvRozAWs8a1rCG6VIz
D7FcOozGefjzpIhVz+C8Xnh0NavbgOTPW3+hiliRBudkK7OnY2JKIbdJC8IHVcRK1INaF1PQh1/9
sjTvFW31pt3WqEm8D0stohtcR2NHMp0yPxVQyaBr5UMNhIkSBzYC/AuDibLjK7GRbif8A/uIZSON
rMQ6aqIOwppRSS9r38cA9PQ4qEixATl5g8lM5fNGegqhCPnEwZGeq0llNafbqQ0eibGL2SMHo2/f
4X/v0W7ByhjbpkCHmQNmoaOTNp+LuTAo1CGcMOTRU2kWbvbXfqad9IBG4/zY0Z4Bl3WaaKf0I+4p
nKgYGHeXLXS6MBL7NlnaYxOl5r7vbfUlMeKWhRbzros0C3Trsa5c9eidxuoB+wdP9d1lGMJ9mcQg
NjD7mcTnGHFvGuidcFtiBqjIhOm4MrwXTPENPc4XiaqY7Gd5/NEKQ+b9Ru+M1yKqxD2ODPQAXjyr
7ZgMTDO95R3Atfy2nQF/AzdGS6BG14x2fibk51YVKdSEWK0mtN+w90DUuQ+Gn9UPQ1LaEAf84s4Z
Fk/zewFYXON8VPb7NMLUMJkiuV2WZivn0NrBTR8fZwM9TBnjB5jc2tnneVHuaiRc2dps3X6tbJB/
C56Pw2QD//eWQKzsxYDEZ9RwFpZuXJtN5N5z1ZtL383aXUpj9RiZdnAMTNc/xqaRgwAtjfxjTWvl
sfKq9Hsz8v1ZZ72o3zUqWbDjWtOVPRje18iL3R0elGZLiDZSWgsZMii4dmslVeeuuO5ytzQjZqA6
q+OXjMd+ZVvttO540hCqRuOD4Q3jDSKA4dIZVb/FGBTsZRPn207glbHGxOaEOvsh7grgrsZiraI2
iXmk6U+Eu3GgJ7FeGul+dPhL1mLKCQ30g37rBKP5YkVpvC7Sef6mm2LXDV1alLmM93EnkqqOEMT9
ROTgguWWVNwLa3DTdkO2wByvlw7H4Z6oQT7rnqOUj4ix8CxCsuEVsM0N5k0e5RESagUhx5kUPWYp
8g5mUGteBuBZHJpeRn4xeEurVoWZx1dEipVQOxF/2cSoLGs5pNtUDfEup9MLxdEP5RdsMUh5knxs
H5exLq803IbLtzSZDhILd3YVhGvLT/TbBWsM+wrBisN+cHNEWFbHeMSDAeHsvaxyLwAmvQ/icfns
DQu0mVHJi4Ae7SpxaZxvalNUN6yE4yf2qX4LdYYWHtqVpTTR1LUZvpaxHGfsoK33XIK07DcOHssU
a6zpDzfEjsuLycRytCqIb8APg5SvuJorDx5xMA/DRQVeA9EZiwic5NDPcX5XLgKcJLJuSRQf710U
C2zhgFdPOF5VfovUu94DBISGOtIEELtWmXiA65ZekMtycFnEQU6POMyLJ0C1Ddslu0NUSFPpOtRh
24JejNp4NhHcCE6qR4+sSHRmfSI3RsX/7vKMEjWgI7wH1L7Xo4XgK7HG7H2to759h9DvCMrKpqhH
cO2nTHBHZdmXNOpICk9OqeHCbt07lcy5+MjAiVzxqSFi3LJ12rh3Sh6PgA62O6kDydsFwh3K8vFT
5Mc4XHVwOT3w5jDRrlmEK8BO6oBz45R1TvKcvIwDJl3eyJgKAiup6KHpxvfU5daHaiiSB8rPwjyo
VkV3Usqa7SEIlnxtebF6rmajLFaSdo3DBJONNUrs7CVugoadP4kF1x00RqTAjDnJv7N9oDbZ3MW3
YtIx7yCROFwewShhfSc1XYCYajxXPcOs5xBRYCxXqNjsXTrb4E0yFKzNSLw8a8N0kerIeXyZJv/g
oWOd5yXPaGCCtAIns+r1+CQwdG596hBhb57S7L3ZAoZiKELug0nn3SN36i8733VPt+0g/PiyMFpB
ep/NSQ6mt1Wx+yW1iQccfVnTkZjsJ+LK64u09ry7gNQljlp8sRoV8CA6BNlNor4CvcSS4+RX0eyH
X6gpLwLYQSuYSTRBkRJtfANsWl3L9GZ2Km8vSUjlDyyTdVvyomOpTfzxxkFMv7as3trAlQMz0PIP
AlfEczpmzX1L2+BSOo3M16qOy0/SCYYvg42YOGMivmnxoO51XfI5F1n1hafUIeWPjDKWDgaF/nZG
AXulqoEKn89pe2n7zYQm3o49RgsKHAV4WwEtgQFcYO9mFI7VBtus8eSmXVduG7fBdNIRN7OdgxJP
LTpOBrIpiqJl1eFgmbBleCOhwQjv93WWDGLd083+BCgve6KE43bFL0Kmw62ASfkwG+67bAqdfZoW
NFNspr4LnebYvlbJ6CKjpfC6DTPomJRY1fNchd2u60WxqTqD+8UgCewXfLzy2Xaagr8zGb5apEfp
7jmx6B7gomu/QfmsWM54i9QMu4lm+wByzbBwafsdrVykftkLYnSEUSZTmtm05ZrZZX1M/VB47M18
IVc2I/F4TUeShq+omuJhjKFcVJp3AYE6eTedIBjaz0m3UrMxeqUekHvxsXZ85zp2qnjDLsiyrhKL
LfCGLG0StEeZYD5wCsm8WlM4Qs3jwH3ffPYDOlFw7ERw9KQadYHpWC3RjRA95hPco9WcD/+E/Ag0
/aM7gUBqYhqt1SQWhrhemg5XjbngkRxZR9J1e8KJUJ60H6wTZGSwNXAE7yOO/hOGhLwmkCSBppMM
KQJKjOhJ2Ryyhuu5mcYwDvm0AtFj52r778h9kZvqBD6RmoHitxkLbRzY9d6v3Dy9RoGPm4GlvbjR
W7anln77g2mP3nNDN3VfueA8V1mS4Rc2Q20e9Zpy36gWJ7WICjbIsbnwyQD13u8Ttpd3Fkbx4ujX
SQBkwqu/B6UhE3hCkXGBwSo31iXThJWye+Y8U8+ko7t0/dmq3P8hfn7IcX6zrbPIoMDs95+3ddcv
Sr18iXv1revUz3u7P//kn3s7N/gjYAdC98aBokP7598NH8/WMB/bcdhcoZqDmfWv3Z20/vB9D/4p
f8xAT6d3Nn9qfqT5B9QgUpU8n8hJk4bNP9ndnasmSTUifM6z2VtyMONVBJU9uyKrRY3JNv8eV1Gw
Fz4hQSzE4290a393JK2YIpXctZlW4eT8WVyUl7KUy2RyJAsKUGHUz3VZTfSMATn8dB/+bl94vivk
nDhGYINHslAjnsmYKC/CpaVMPuBv6lGzGLdqYO/gNsvTPz6QT7i6xDbgcloWt/bnUxq83AyqdqkP
s8q+Z3n2HfXH95T//m8O4/gSvR8Ki/N7RN7ZomIHPCU8iWAb+FrRAgRvnU3Jf3HpeFYD6XsYkwi8
OusC0gwrSCjgjIawaK8mg2kmwxb/qi1/l0Ki/6af+o080wRxWmSecZ90N+Ts2nkDcEVq7PoQa8mP
288PczQ9mWJ+qofB37x9BXlbXh/MJtkCzy+BZOeRJ8J0Kt7Nqj4EjfI3nkJ1k/oNqD+RvBg+2SOJ
bG1UImH3zx9F35W2YwPclS4ZiL8+IW5b9RbmtfpQN0iGwMPZKycQ2ZNI+be3z1FfsFcXlAg0VgUP
yY931qZZ+rSfk4r+qejRPhR9PW9pVYTv3j7K37zFp8Tsv46ixak/SQR9+rSD6PEriWByLtmAPg0F
yeq0Ff6rS/fT+ZxduhFsIxYTjgRXBQLflL6ga8vX/4/Xy3h9UjpZHHAaXTiJ/Ojsqa/CwvELrMLI
e6xqUxuDoNBGrnG3SNxsAR3VjYlkncaB4xwMyJ6bNLchcjTogIbGQaA0QpXd+hNh0bA4xy9ogRh1
piEMIUImkUlm309wYNy2w3VNGMOqrRf0U1ZQNauq5v9CvVpsjWyEgcoX4+BNDTDONrA+YBeqLhxY
Us9DgUJsLCbnwJAzW1VzGexxH/lYOCY3WkO0BFqVlZO/QcsjLwBHlVvkl2A4LK9814lUHnG1jF9I
eQr2ZgfVdHBNjpLK6pJ8xiFdo8mMqy2jc9p5mRZoKX4PuQ7ypQg5aWaF9Q6Kd42xA9FH50jkW4Ot
ZXVmj1tl1TDfBh3e1rvGCKctLgUf5U0tAIhydkvBwlWkHv7qrrToE7C4xPABtq7LJ4ABNxzIuK5A
oOIqOEpwo/u0XbA7o8vb+Npr6gfQpWmzWB+imFTBKTLT5wjA3BM03oRqCuF84xbWB8aQKDo9VB+f
6kJibnVxzuer2KsDLV3EVvynBVjINn9So+9c+kIV90Ik3XPIpbmM06a+dfv0u2FyT/vUtT4UfvJ9
UmP4DplTdcEYg1+vtEU2t1AftrmBZpGYtjy+S5mKPKRTIi9Y0bt1yE5zP0SwWikDcDBB/y+PSWT7
wFv7KLmJ7Dq4TV2yvdgamjdmlXIRe/ItN5YYfR/JIo99jpPsCAIYxaTLJcuo6j9A4U7XC7F166Kp
o0d/sRD2RV6SPQcLQ+OCkcwmdOK02OQY1wCxLq2b75MSA8G12eOG2rgkSnyMwxq3O9kxCMvKKkM0
5xokjQjmnh98UTqPKI7ggXpxdeQccXd2rJyG4TcHmeKNqKjyH22q0XTttIbDVFRioqGlEgPU7CfA
o+1U2yQQWNyCLpxwlk1WjTZMRJlYGymiUNW0vHbSWNA0Sj5xyxz4+86uUe452Orjpw6q9rDv/TJ9
QaondkHJewQC0ITTHAwEoQBGeBhhjnzEtJ/tnbonam8UrZXs0tp2lu2SIgNbsc8fe/Qxmfl5CWr1
1Vp4t6QIQZyiS1HvBw/TCIZc59IDbHQopoof2/YCrxjFN53bMRGwirgTDiOZ5yZidnPSh+J8t9ZA
cL7TbwmuaDLYR36IuTMj9JNiJrViExdufBPR8UTNnAfk5HGHesRI/IPbG/utv3FiZFTpQDD9Jq6n
+FuJffFQZi4xES5Evytp9h9rNdNRLyroQwEJ4Ntl9Msjm6vvKkyQtIrOwNMCibSNvnV9621iheis
sQ5dNXzu4zmBnOVa2x5iwCWfQu/+pI+FyI1/1syH64GY122U8Z5LdozI9rzsg2/Wy6URMHJfEMZF
y1R362LMFPzkhLwTu8t5qFkVp7s4r+dNCRPy1qao3DWCtz4jzWUzDDV0JLJmgCqwuhVjh05Uf3dr
yXmDoH9JkNjd+ngbXvJJ+ff2ABChikbzETiSfZx6nqiMBfW5D8J8beRgzYeS03cUugBIWqTGdGU/
flGiBQ4cKdYccmf9e9NFbCmN/MVxWCjblvXDjQVZU8mkJXvEnuJBxqPi2L1/H1ZZe2WOQOpWp0qr
D9pmn+Oc3aRzyiJm9SQOjhwaiho2H2Dteho5fomdkrCIvFxFgTJ4giGxtkl+a9foCeLRBsirivpW
Nbquhkh0iWaGh2lsYhq9hUnQKwisFWHhI2oX5gGnVXeMk09d5pvfjJHVatDPCAxZ8yZD73EDGCna
DTOtPW+kklgJ0Tk3KdB3BYB/PVQtzVUNYqeDh+Rxcav3ycQVWrywBALokdgt1LjuucO0qHBmarl2
+TjUEbhOLHxESIKCVj1rj4hYPcaAlz4bCq45+++dTcuJXAbkzHZoGZ8Dk8EAKCrq0apnsqryg3Jx
cqZgL/ZFEInrrk1u7cQePoo0VbfY3LvrMF0+JIY9fvCz2d/4M5kEIH+dwxIkyxaTX3Fbiza8y7NP
gESKTWLH36soBJzSJe95n5/awYgOCC8EWW7oG1FY17cSzT/b9TnaT678LBwYcJbHRy8L+BqKJM6f
GnwwRC+x4hiFbz7Cj6+rNdSBGTyhXmRdCVuf8ZG5Y+814mGcPOigEpXOrHnBBZCadl/GJFCbcQ3J
VAGAAwqas5ilbPLAPVkp5m0zMrKLcmxgvPk16NQSslELcKtZmJjUdlKs7AgX98oJxwZxR2G9V4VV
HMfGZsrtdUa9rvy+OdLs6je9WcxWvgmbqfLcy3m0Jjhno5G3rH+FN5L5QGN/3ABHjsVeJkMRH+no
2DQnrCIc/KMcsM2uaF2SfrqmFm97HFGIZr6rGVzbyoez8a123GgFmM67mHyvNtfjHACeoKVmbBs1
sa7P2ALmZN21XXcHVJS+DxZxFFfKj9JtV8ctRla7NyGNKVM9+5mRoZKb8ndjak/A3k0XugHFtSRR
xpuHY5mn2Sapjc/S7w+AVFNC75iIIcqMd5bL+8XCMdzToxfXpl2KdNN59NuEtOY976mFmCBV+C3o
aR0QJXVbzLYvmHSzrQc2dWsZFc4SrzE/Fh2QT7pTlbmaotbYgFVGNR/k9nLD6xp9iXLP7FeZiT45
96aA0lKIi2Ri3gjLu2B9AwXCoh9RnbBbYrA5yoBUvpoTBiw4QlXxUfX/xseoiUa/1vEI9tn7G0CC
bOAc8qzCVsuCkE0Z+aHhA7pxUX1dd1HPTMRvqRNOMvPZxlsOhpy6IgtaOD8t8nbk8fD1zeB3GzXN
+f1lX6F/Dx0CEw253uyeb9SQRfIO8HvawnzqjfmyzbSA3Uteyrx/CGc+c29vMV7tDAPDNNgaSkkr
kj6H3sz9tMVQcnCKaKzzw9BQhJUhyuiTsa4s4+pSYGv7IVz4zwPuV+W/PqDnBJq6aNuwoX49YNlS
4Eg3y1lQGrwgrBLI21RJMlbaFi+doBGZqZh60PHHu9NnBxSD6e5jYD672MwJKc9wIZ6E+5Piu/72
9bD/7vc5pkWKJpEFdJLOtif1lFTCl312iFHiHHsI8d8rtKIMdroRBDu9aYptUPu8SHFqdjd6gqWZ
gfUt1gwL80TxQilTHn0LuP9ssfNUCW5l5oukVEgrCa5KtDUozyGpME7BU9j1oXOICKHa2xMb1y3o
kPAd2iH5AvELYE3AP/a+QAgwh4Tcr8J5IiQtSdLn01exLI3AX49LZv0uJdbU9+LsaWQ84yJ7cF0n
wJn0671ChQcCQSidAg+BxhGqWnXonddgqT4SJA9+lbIRjE1s7ZwWDBdt1+Pbt+PVPhthhUsQOA+N
ZfOYnv2CbnZHcJZmckCMm+wdRtmXtRx/twy86lhwFBoVFtJdSZTk+T3vk36AElAlB5JybNRQLFxl
7XaAgAL2Ga5mzswpm4c4o+h9+wSt19eYEoUpik/YFCOA8+3wbGZyaPMxPtCOj8JDLqvgSoQhEQA9
pbEinHG+DQRwHPiDTxmIx++idsZtR3IZ5JQKAaJeb+l3N3kP7SbqaspJJlgH6m9iCKpSEfWAluRC
hIqN6+nX/0+G9Lt+tWnq5M83+tXJF0jdL+Uvreoff+gvGZL1hzStn5VI/9ImBsYf0uB5cCTNMzrj
Lkqcv7SJ/h8mAaRoBommN2gk8yv+3arWblLb061LXhrUi2fCozeFSGdfIjpbhLRj79faKQki72wd
bCZGq02uAJKgOYDsNURFMh1ajHX7MDZIrFsRrlpUV2lmipGSl2naRNAMs0eFiuDFS4bSMjcz+jvK
Iyd1l5n0KpnDzYisBhV/EJa8W03JPPg3H3X9y35atSy+j/ShubR4dWj3n/9yX6EnDNuFMWSE7Q40
tMDGobMjBs+4IdmXnfFPt/bux1/9M32BD/OrQ+Is1t9s+vouurKzz7ZIcrsWfRVd0pW8qjpPpOt8
4NuyT6WMGvT4jUAl2Br1p2Bkpj2tezlgcAtcFp6dE8VmhZ4yoaGwDB5XBf2jhoR16D1BbUCyInKG
DZ8tzcfcQhe9lxo4mCoTCgI9Hb4RZhbig29QL0ELQd2NQ3MkYepSuMP0kC98imCfOS9k5IIpSxtf
GydpR0QgEEO96QA0ba1GV9CVwG+rWaqd6vtdyAj2enYT67E1bR6C0ebT29qUQrOESbJdutq8AQAN
iI24LHJTxyQYoy1NnenOiCWZK00cWY8miqBllXiKc1Nt2nwSpHTeRS7ZT7QnEn/aMoWsP1kDrpa1
i/g9vp1OZL1gdmzMEWY8vW8bJ0ar3QgLtB2IdnUJk8ezbpBx4h1wvdmtP1p2X8bHrgW86EUK0pyw
tJloaUvrUdi5NX2ofbJ8nm2r48olauL3zGzbqotWQw3WA8EgAP5cwcUgA4f/te4zfh0SB77g09IY
w0oYoJfvQgQg7qpqS2gXcrQ1iA6z7EuqaXT9zJ5n6Fv+OGIeNlRN4t4TScNfbShcodtkltwFVzLq
+hiPlD4HuRDusv1BBXQSnXaSiJw+xuR0kOPmhVzC9QCFw7zEqgPPb9G3xNMXBzMQFALmsDDkGoSq
myTvhLdeBpgvcTQu98S+Yi2nQTYd7Eia/qZpEB1sVUtaJJIyGiz4m/Bp45eycmBpXoTsrsFPDUdr
fnQ7C5y/E7A3K9JQInohAvAlSjvnep4j90kMnnkzDjWJB9iIXyyaIwc2d9JfE0PjvZRoaT/UtpFO
gMZ5ZOPRADg3DtD64lTX9EUeZvPRmlxSpVAvBE8YvVV3byUoTDYOAXLIMVqPyzsmhdveGt3k2Dvl
RILw46JvbBMXuCRq1KZrIIX1hY4t9y6xKRK+z+kMG4R/LdLvNf4dAvww76YuaSJrSMjOi7JKGJDs
nM1H8GLcnjwTMJwEgiMXbPkCFPLEs+DK8HJ5aclLmdWVhiIC7FIfsbhPD1TzvAgMxrnAiVVb7j4D
lXHpYEWsQasp9vtkn0G5Ca3pjuFFcyA6cZ6gzPRcerB7HIUmGUASQFa0BnE2c13wvOkkIYf9Rhln
VvuYLYsQT6JHCXjVWa1oAZIH/JKc7cn4finYRr5PEO5kDyET9sNUCETS4WDbF8ugi8hlLriW7Cm5
lpOh2Z7BibLJDKo9hLkPkkWyqsTHGg22/QOrSCwoN64SAe+xO+iXomslf8sP3GYpK+sx6cleXTN9
it2PU+731m0KNbtZ+9AotVJkJKrO1YhSP9dwDpFFZA97YdSmz63Zkrq8cvqo+2qHfpd9aFkhSFqa
QhROcPDL0vWpbUQYbL08EqjzToBPRPrpUTUe97zLW/MmBSU/ffD7sMm+OWT0WPSgZmRzEKEGTG8F
35+lWVl9GrkXYWn5BanzlWsYF7Fl0yNA8E9/nxA64zmZFqyYSeTflLYRfHSGHh7fYr7zhmhCgVhU
/XuCBcU26wCZAjpRa7uP4gs7D8INjXlixgryYFembc7OJvYK50Dnxx2vKpk2IqGNzlaTqEDHhRpe
1drykiNvrMlLelLY/tZ2YTzDzySWu9R5aXNJTDGqO/9gZlb0Ocfk+G2K7BDYQ1vedrl71SNXnbdZ
3k73+PujZ8ceym3BR2pD2Wc/MHQrn00ZF1DDUKhDVC2cldF57V0Q4QXzyJKx2dhm+XVSR/l7K1Uk
ZRmq2y3aDyWGCY1FS2QrQyes5flSXDl0OLb96OX3LOv1cxr08btB5nejZ0zpvsUTvWvmZloZ1J37
gQSQd1As8/djIVW0a7tS6wKpCvKsWY450qydb9OnGMgBBtHq0b1JBrt65KNTfywdYHyAF1S58xOj
+hC7rr60RUKfhxxSQjC9frqp3cleRXRiNlHoqe9JS1Ju3kt5sBa0+tjFrBsnUh5BLYZDzOE0Uw5s
FGI6GrJFtffzZtZTLru68EhY3eFkuk/Dqt4bqPs3hM3UH9Ospfs0obG8KNl/Ddu58PobMqTDd+hj
3b1QS7YD0OWuRSoWf0fun3tDAm5zyYI9H4yynC9GYQYXS5eNOO/adg1wrV83BGAf4lK5j0MyLF8N
I08v0Zkvl23ZBvnm7QrlVTEnoSbzn9Me32bv/etGrqmI40vzOoRaAC4fWBVt3dHmIyQFLeHUwKMd
8pYf3j7q2eaNQsxDhwEoxaXSBR2tq6afegsyXGIvHp3giPSUoE+ZsDDUnUWN8fZxzrbsp+O4Hkdh
C4fVyzirvoa4cnsVROFR0idnTTXa+lOlabxkZbP0/POD6ZEvl9NEGXJOXQLwqEREEXj0c4YnVQWk
46QPOAGt3j7U60KWHglWIWpxQ7uRzkvwKPBqMRnu0XZn86bsKb3BAaDR8ztIEh6dt398PBT+Ftan
wHAldvJf7xesKl7bvHCOi4aj/vgElTG8UhKq9VQF6SiX9+1jnm29uXecHPlefFQkN++8WJ+LSHbQ
EclkdEuqK09oXgYLKl/gcqKrSluQP4WnfuDfDXra0z9+SBkEOlxnA0Ge5RhnJ12VsjGmPHOPfZ8Q
5TYKG3Ew9qq3T/P1q8BRgC0ErjaisTP59dLmoTWWIRCPY9TRzyQXE3aIP/+uefV3R8HaQgan1l28
6te4nY0hX3AuJ+WFCxR1bU31f/GYOJpgacMdg7lz/phkpOMkdVI5RytswZS0MQ8FyBxm8kg6zJuu
ngAwv335Xq9frOmsJpyWtPm3s8uHyTWcx9yVR1GF7kcTtjvjWU2khkwQEJSkEQ6uWnhE3j7u65UF
8BeSGZOzDaxXb0RAu5+UTMc6ZtpnFyLtvuxwmm+WFKr324f6m1Pk4UDaRA2uIVNni6WHcp5DFdZx
amPA4hrpvWgidi51A1zv4MjU+S3Hj8fu162yr7lqPsI2hxbfuUxsMPByxPiQjrmLjKXU1sPc8PHh
GXrz8/YJnrpovx4MTCGOPylP/qpXb5oeuxL+azCtVaR5p2bhjCvHM/IHzNEtole0OzQ3KZOnkbqO
2d+sIKYMUwgxQEk2FxUDywi4kRkrMN0+CbLxnZ+5WLnf/qmvF17NN/S0XgoFk3kuNSsTZ0xmPE1H
q6CFDRo5qT8R78X3ckjp5q3SgLL+7UOeG79YCBEZ8lbpViQ6t/M+YJTTLwn5xsFqF9S6Ew5sWsPT
1H31W5NPZlyH+nlPE/MGeFPzaRgc/NE2EaIPjbKafN9EPaR8qiSysmdsG//448BwAOUkOjWbVfLU
x/zpY240ADoHn7e+WHyKboOYWTNiWK9ygNor5m+/a+O8evcQFeq3gVYOj6g8P2CTKF30z8txkAQ1
KyOlB39yv/JlZzf+9uX/u4PRN8Jn5AYsNefPJmoOiAlNMB8n0FJ3aZkFVwbsVEhRRs128e2DvVqm
OTM8yXjooEqwnJ296kVGdooKjfnohhrc/iOhgBeRXeLbB7L0+OqXVw45HGJJvgicHKmT+pf8dNPg
yiYTiVojFUQLP8FgDweR2ldd9j6ELa8u63SgE3JKUohx107sSDy7pZesP4NVg60YFTVxSSObJeaN
C/Z+EKMHQ7i0suh62TsDfhjbc7Cxy35kenXXgdkG3vP2mby+P9grsVhafNcQf56XQkk5M9wtlDpa
ZJBvTmkMBVP7fWTMwfbtQ716+V3H5Bkg6wQ9gfdqQNVFhtUNEHWOLXLiC99KOf+maoIt3HPwY+X0
2/6h/nr9dJfo+eM3tXj1GQIgQD6/S+VS2GbTOvLoNpP8RsbKcGwl0RCnhojrKbo6zZI776tpsn6z
0lnnj4jUIk3EmjZH1kMvx/71Efk/9s5kR25kzdJPxASNNE5AoxekO30Kd0WEIiSFNkQMEud5MvLp
+6Myb1VmVlfdvkD3ooECciOkYpC70+wfzvmOLNA4ILXJzkIwSVp3ULTsvD8s9jqaRjCryH0DgZGT
Q12zb74BFueiMEExHo1hi0v5FQKijyVTxDXf5jVt52yNxYjnERwon6MOfCsJW3z/e2dYtIrvNKfW
0UOSxKY6Byf2YIF1+tJtH68Cy+h6WIaOeKGpW5qe8JRe3VuzItygj9gfQ/bbUivSdiLtwY3ZQl8t
Xcu7nU7u2MPMtAGE/aAdlEzt+3oR2nqoHUC+TLGr1deB1oFu0jO9CnrHGj3C7DqCDnLpCNRuzTrv
6qVdaaDX9IwxSgRyKizQh6NIWqLjR0KDB2bfOtEKr1siOqrq33NBxkYU4mPu3JyhuEaMJobzZhuG
guZP7qeF4JU9XEbkbHbNiBLVkBclR3vK6YqqduX/ri0Eul/F55RHTF68Yqtr2oZnLakKa/nJtBwS
Yy7iTdq6dMoD6e5q6pGItzK5R6hU1Hd53E7DQ4/+p9yhKOLprkXZ5I/1iqJl142DaEM2wvDodKTG
MQyt/BEdQv+BFZARGPx5a/1h2tUor11LPOkGkeFtVlAZoRsPpfUKSJ+hZIOwmVWtkcm7iVdzYqIx
MptL84GYDrtZ+PHMQZhcDSso3INbAs7Zo1/kO44o4RCFzVs8lMpG7bOqU350u0WV7Dwd5QCxVIXZ
42CaCWB8FKkGpjzn45Lc06/WMN8XZ24CFITyNE1d7+S7ccAUtDakF7LF5wi31phPUEUaCcJPZ06d
OzlFYj4lJChgTlYCRU3dEWGOamTsCVkp6GF91rNMGREAqO5JVCSgHdwUGtaViHcCUbS04274VQcw
s+fTt8Y2o4bEZgt3JkLYXC4RgxAXUPRSq5/esEb3EIVRtv4awVnFyC9jJko8Saj2r2mUJNG+h+GD
VPrXY0XGasEnlGdmdszMfa2gSXcM5xfxJJRI2IJyK7aBMaCtCDrb4lPUuvamdyssXlejL/k3YAQe
3xAnz1P4ixjx+2pGkJ0D+3grJGJJbYcnBqGpyLZJbMd4nuA42h8l9C1EZrv+HHtkyJgwuyIWwmEf
4ed6qrKwRnGCn9EjcONQNtoG0lskLyxuTom/zoOD+ND/ggMLgoy6kLTM/rFaRau+k35hAhkrHCvP
H93aU+PVUoV4srMM/NzYRenyw9XYZOzRixvyYRENU+BkoTY2ef5m8KC+xRogqQklYwy+8yTbHJSh
cjCdrxTmOUk6FsHmLHGLdGoIzIgidBsBR7iVnUkkYVq/FAwlQyZoKzkMEsHbucSnxKiNCTkmQ8Ld
xymbf7/x/3tP+k/2pDgoDBqd/3xP+nWB9VnFf16T/vE1f6xJAYeAcDGRiaNS2XZsFEt/8BqEEPwv
h2qZcopynZrhH1tS6zdEJhh3tlscsu+G+v3HllT/jVU/1iCduQOuHhRB/8KW9G+VHIMLSxfS3AoT
2hrP3MqWP9VX0TiLlNzo+TaWHyyceA7f/vRq/G9Wi7xYfy4N/sMP+NsIqFNmUTaKH4Ajj6haEoW9
13S6pV6QlB//9Y/6VXb+qQxh4wxJnOwd1r6snv9DDbwItKwWxyCEdi6eLQ6APCPdJkLTNfLW+t5n
Knbfoay4g37QG6PXUDlzLaXVmcK6jcsPuDauE3N+yoRi5wDhTj8sbjX+wOGE9ftu7GRPWIluN+up
QM8XddBcEDnBF6+jp6UdwsxIrXM/ZOI+a2v0rgv2V+CbLGo4skxgiz6DWG3u/XkyYaVZRdkm+WeC
B4DjoiisJgdBW+2WTM7txSCUcjTOlBLpM5qZ8VJELfS+FYHhHKJ4L8zy4gxWtrOUvd5ckVvzd62G
UAP1pSSeiT1LQC0KwkZqDrLcbPBAhs5MqGS1NwlN9TSQl3k2qOjggHD9owP671Pjn5wa4Lk3od5/
fmpc06r60dfD65/PjT++6h/yClIJORiYP/NYClofnpw/zg3P+eXp0233l4KCiee/HxzebyZHCfpC
JskMfJw/HRzmb9LjCccOQR/sbcfNv3BwCB6rvz3agIlBqUCw2wZMIMn/Nng0EROVg6z0S6VrddKS
jSltbafAQB7TQahmn0sYAf5iTk0Xqi0ka283g/lDqcIBzLCmENPGpb8qtJ5ejR0Ela9aCym/CI+e
bDf34i12jfiZ+C8nSGPb+jpJOVxJ+B3u19nTojCtMwvmJBrtKwSoDaRqK685aFmSH8E8VhcnU+Cj
lPVQdIP5ps0yWi7ssJXLWNYY7qbMk9WzmUejc9ev7arjZLZn3OmyNMeP7Jfkw+hB7tm17nsZct+l
J1ce9sXO7HQTC4w5viBDn9lQj1OpXXMztbYOonSaMOe9/RxDTIBaDMs23zdFlD6LhLyVmK05MXJp
xlJG2lb/4XR1+9kG401O7pAcDJV9FHTz+9RJge/qbQq9hWXggePlacnN/N4m/jY78lfM64LSvdwN
ykyPQ2UOnY+lwtwPQntVucR5rhP5ujHNKS8rz9xz1gBSmVxs1aw3Wmu/Mpx6hD9iXSePLbYYxi1j
C/oFs8LVi76spet8bhwreuqGxXBPmLdMDXN7YxWXopfUcw7p9d8mknX3xK07QY4ykdegIThnVNXZ
xjZ9GRoH+cxYzpDSIXegKFmW+TKMUD+xNDfJ3knt9bGtYkkkbRSz082FTYpsx4zZGObjks1rtWPk
PCWBjFpovksUHWVdGt+a1SSpfuU0f/IK0v8g98wbr1bT3YJMUXesnmPXQSy5H6nMFTm6Q+H1/YGN
6qL3pyS2IDeUWQGx9TXu1y7mnSugNlgFZLJeBkbbyNuK/BqaS4T/CDvJiY3Xo0syz56UMaTseT0D
1rHIIpN44IPE9gacIAPwkmLVTAB9ljHvizWagg5qpV9pzlOurB1krVM8dldrcaEuQ25w0vom2xXG
mZUfpCqjs5NXYUU/+0xI8INCdut3/JgwXhVQ4Wl5Efq8hiweozCals/s4PpT2yXJfrVbQtpKDf+3
JfNwiFrj7GlUiTlN8L7XcAMQCpKeJQPokLyo9KIVy3rSWx5Nwy6MZ28xvleDK4OWRGGfvCdiDYds
CmuSy4azZYKhoJd76+hBzl0q40vLPnO3riWU+mY5sHSHeduMIXmOvD5au0tLrQriVgON0wjwMHGS
/LDW9htOLkg97Cyx3OoAymWXgxKW7rxDMhnfVZYijSJdmkObrZ+HVIMFCbjVZzmJC7/jouW3zy4Z
CVgEb7MePCELG38Qkrbs3MTkxeFhOwINwPhGWV3F63Cs2xbFvfW5NYvH3E3vVhHRzY56kBnrU2oP
B2IM4QtAyem99MR4wwBSscCE49WP7SRwJ/nct+3BXdQ1MzQF7GJUYdcUw36KWMHHkfwC/5SpYlX2
O1EWPwqpd75RzTZewGT8nGrV1W2FCDyyoP0WMQpwdvcqG4w6WanYP7ueABVJD6GPGPNIxqqQVEwz
n62mF0RpsbilW+oDLfGIPO6K9xXEnc9owDvbHJfnsWPPriIzu4FkzY4oK5MdT4V4gBn8MBG+tSXU
u2td3RTx36/gO01IQ5HToIbttUvTGPIxNVr7XDdQvHjDaITImsNgkXzTNRIyESP9TAZ4KLHTM9hI
28K3hbsQ9RR5Z7Su5r7nWH8YzJloldX2TnnmPEZ294B4Rg85JtxLnWnEK/S5PXzlXBl3xuREJCOZ
Q3bLjHEK2iEfDjpvVAgQeGQPbiWPplLetVM6miht2MmsfOljwwhY5GMVKcOqBQOo4JFs7O3H3iZQ
fRO/4+rOwszMTX69Wr4mMr3lZsLtQK47/i7vkGbDE6mXdmgAav885/O10WD5KjFkz4jhnq3YY6un
Ta/96n2zY+NkjJbN53hswrIoYDsYc9jP3am2s4NnZBGvYitvhojbw+x27xXksb3Vrf1RH4ynJnJA
BBMQ5AIzKQAwtbN+S4T5OJJYWfTJFzs3Vt8o1j2QahK7+2aP1+873HkEGxIi1HaWNpp77/bmoU8z
9ah46/CGTHEbcIy63/MoFt8Ky7V3nenwqGmg3g1nuuKn2EP4OzNTG0Jrag1ygzPXb6cmRWzj1UmQ
L4V7wL6ynpJ6OA5Ndp7SKD8MEAGh0Ghkd09ayGVWBGvk4TLA5MAwSY7ynYidgQMb8fltWXX5kJTQ
Rhm2ttdixAi3zFO9J+YoeWuUDUjEGO9UChmmmotnIacjlNirNwEMh1eKv5C8uYntCSLt8n1S1dFz
l29wbuAR8+9BblTngbSc9DIt5gmJmghlErlGEANJvylLkrBFW9PsQN+Ii5VacQiqHBryGJsvUT02
j8ycSZbQkHQ0BGJxMk2lWd3H2oSRo+4SOxi415p0ro5LTYFNK9eE1diMd0ZcRWjDDEYeo576kak9
J9q8Xc9zvKsJ09Nc6zZj//+CxKv6pMfNpHZyKSR2i2XNxscq09yT1+frWU3ms4QQ9kbInRYfoxJF
FcHOs0mibyHmzpeyXqYj96yxnwbvvdSme5E4WGvkPDz2VnVPCoHG2El7KJdk/ITD/2vfmeC6lF2f
29X+Csi3eFJpfjY0JHOsO6adQUbYd45XeZwx2bxmK9hn1JMdAaGasSenDzp+Qcq065I5VeaSf2w/
vXhxDPted7VrjMbxC87Y2fem3v1pj1a8Gzfmt5WYxSvt0/LZmTVakNF9MXOrCUq3dL44DlksWmTD
8HGS7KmKKx0VFisX6PkYnEz8wgru5hzyhmW+qcw8bFHN8Fzz68XMPfYlWfFd/rbomvPoedX01eyn
PWD75IaX1sIvxZXtkAuNzSbtJByxBiZ5o3fFBY9MfYQzKqkRqvgKSfg45FEeaJbT7FmL1o9IqoBp
48YcH7TWdI+rY7dftdU71sOinibMtKHwUi8NvDVP76ph+Ghz953TucDkbXs7Jj/jc5qJi12Z3qHx
MApaSEP3+Ca5IBjJEVFoTkFiGQxttToz0GeZaPgMq73L4AsRltAvdyVm1uNcC7Vzkva9iEsRjKpI
xX3TTOIzB2SPzBQWk+vbA9miBwklPoRTk3N59Vr1AlrRvMQ2mYsFteCXzQq44A0r3M0NtZifS5DK
b4xh7TdgWgkR1kPsgYrDEMiybc+0PA+NLeliZS9PATydnXHV/HTECmWCG6JR2QBAVTdGZ2Bgu5LK
AydqOsWg3iLBNuPSoawKCQuOP5P6xwT8SqEVlNX0pfPWE96kD5bf9gHi1BujV9zdbNoxl8abrK02
/FVZns9FeeCdO1vZhudnBrYratCFSo7fJ/J5CEhoRr9qIoJzCxySXdRyB+b1MZFV4y8RqeIoZIkk
QqLkJ12GfUyf91Fn3rIkMxEY2t2haGyXOPUSAfLApjp3PASqsOCmtnskLkUedPE2FglFE0qqfVZG
z8yrS79oCULUpIkNummAq3XY4bII2cdS7Z22OEJvQw6Kt5dgCUNsQdINoIhphzKx5UhJLR/pNQkF
LYaTNU++z95wZ1PkE4LLy1x6zTOumxqOmYemMC0vs43tMxMu8ltFeYgqVhb4tRvuxaI+1bV89JCl
HezYfC+q8Rk9nvWJDLqHgfgPSmZrCRUK6qBrhl0jl4QcBLBrWqfAba+a8YV1PRlxRVk+EwTD6NXI
uO4WiE6Z6IAX1qjKEqQYvpHVzOTL9RnXOFpKFJ5BWkfpR96JnVAEJa3IvveqsIGNSbBeyo2eHVHc
4VeVt05ioR/b6icFcA/jqt+LbK2DRINHqOSESLpPwrUYy2fyKNNdgcM9BJPg7aWk4MGAZPmLlhXX
POaAWYA8hJ5utTfbjd70vot3Xq4wVs25emgXRNReb4sAUi6Vj8D9pjfZrVLLeDN0giLqdg7Wnpz5
ROrLDevlWROujqGzNgNnmpDueM58h17ko6bnKIT2Yrjra9zYB0f04x2t7sKLQah6sZ5gE0979KyH
IvmpuS2RMTbZVERiNMc27+7JfL9UKuGITIjFQPakh01Di4sM1zyYw3Qwaksw584uLjItagUdr7z7
bDmJ6Zvp+qqc8T0a47e6zvn81ObDOFydOnqup3Xwaani75pGfsgoixOpNbC7TOdu9dxvboPb2PPq
Q84F6Rux29yiCI6iVuniDmLdQzZToWl9RqrDuPbkbgJAxyRcz5Ro2v1ot5Pr56VauRZISPANboMW
0VKThIvr9qeOT/D3pUt+mFsKkhnBKExMo+980qiISSV99aWos7Lep6kob1xbpBuo2gRd3Ne4y42k
qx5mBNnHSSNEAjN/fshSLe6Cxuj0JKhxkr/gkkPgy9qERqdpn+fRBeU4JdOJyjoHkJFUB+lVMmyW
Nb7AVbBD8uqelm7Fi1F7nzx3zO7JZxY/rbQfL2uS2ufGdDvycJf8PNbRElokfz3JCueo2xmv9PHZ
FZQaTX6sQ/2Mp2Dq6/jOZNYfjFB4ryyb5L5dFQi5GlxGNtExTY7UwoF96K5LQcybFWrRypS7GMUx
KAU2/SnJYDvmG5qPFvcTJk2MCU1m7gGuRkRpDPbRKZY3t2SBVxoOcv+CV4zC9lqNRUVU4HKyugnB
8zzdEO5SWvQJEvbc+44Bk4hY10ExXibI+RurohTq1t2c8+17D6s2z05sK0o+Ov9QGlnFdMDAY8v2
A/hrcaJ2PDllhcejKKeQ48rac6IvvPVWtS+AY2S4AWmo3Mcx0+SBdpipi6mylyn3PKpp8LVXrmtu
IkK5m9vSe5eqr1xgo5ncGZFj+WMOqYxlGchKo4WP0Ou40or0SIi5CDowtD4aZP0y5O1w7mvzZ7uO
1wUBp7/1F8aa3gSn+16tMYmyHW9jnZMP7+XGXhQF2WboUX27ToddjhPkQogTKElk0XldXmPb+QJR
uAfEKdpAbRERvVJhJfRDPDPzKAaLfsZKlnDM2UVqSL6RTA8/1rpBgzxcFzZ/frdE7Ma26PWWXssw
q6DUysqfYfay4WJkY/YBrgROZUuPjkld4CTJG4vChaAWntQAUCZqv3HgjLRER0jz9DY52VvqWCdX
tvcKz8Yp7RdjRxt54Yj+0kRTFcpR7Wm3+CSzHySwrsdELFL9torROLhqZpSycvGyLcLvIR7BDAC6
22JyiORqW7gMNDtr9bWVGqOTeZ7d0GA7xdn5aJDlxb9oGva5PdN9uTNeR1rCQdNBLTb+yFRgJ6J0
PidsHHxLVm9EHXgPpBDzRrrWAcZnskOrvD6jxboHcDvsVEM0sNnr4dBbgBS7LrMDimVtZ5PJQkCF
kz2VUfLDFe2tX0kNdu1Xhvfs014HUR7Gwf3ZTUtDq5sCDBBrFvSlt2uzKhBZk+3WdvrZDB3ZFVr+
PWm1ZN9uS8ON1ZAbNbkvq8u8ZM28eFdVzAMg4lG6wHzI6uy+Szigg37sbBU0cL8+leNknDXq+gZB
foFTaKIxn1rSt/uRmxyrTIlyvGn3Va+qbpcMDoogm4RkcYFSEtiZYuur8mIMmeSg3StGyyexzWm5
oZd2BH+ydgcJUcDzMVd1p7RoWZ1yqg1QXEVnlZTHLQ56RVU+PGlYxfuwBAq9hJ2Wz11gspyvWSMs
PIVla4yQSKQnWsOveI0s4l46PJ2Lfjdinnvrc+XkA+AQr2dq4f8aRP/fntmTVnl7JZfof2zf+J3i
gnMuGf7nX/+IX++Pn7t7HV7/8ge4L+mwPIw/uuXxRz8WfOnvFuztb/6f/s8/ojL/6TTecTEg/hfT
+LoaXqu/zeJ/fc2fd3gInTgJN+U0Cp5/m8XjgftNR/mGv3CzhcOD+vMsXseXj9TMRtBKpvGfZvHy
N6zPANxRe6N1RV7+r8zi5Yb++8uWDZelLUz+MxGrI4f8m0yq4XyEl70knxzqDMEjU3INIXmyAqu1
8+Xo1LlZceDFCSup1GyusYEPveAt/egjpkA+BAOjCXBateqUrC1nXd079vsKmHJfkvEmaQia5a6m
uim+pqts7+p+1T8yM1aeL8acuCEdI8qyo0edzEOq2fUzc0KHeXbrTVDAzbSbiYkkdyZBXwEHg/uY
GbCdXzcdRkC+/eBz49zp49IAtG7cmGOgWkntWrrv0wji0+DmPMlJ6UuwZKBOEMHxEJIHLkOCTBID
zHLF0S7tJL0WKHROYzE6R60bu9NUl2wDiShUD1OrHYwMjGxteF/nSpmHBHg0hXtcb78VHfpXZfUN
xhiT6QE2p8QT6Aq2NlkIrliMyLuxLjLKfHRmrPPwzNM6cgP0wapFnAk+7zyvsr6OgluJbSCUlf6+
b+bMvmxA73dekeWS/749XLdNIqakbavodLHK91knfMxftmoOnUti0t5QxnytM1mksthqBiH0KmTI
U06wNyTIefNIwk2C1o1RGhAk57JSItJxBexDBaDgOcnHjErBiztcICdRMvCaLoj/IU+hGhAICn/J
cByn2TVAS14m0xCPfY/DkfZEUx+g1Zvsp0enShqrbszmzah6q8RXRN8X2kO66aVQ6jjfmhnvit+W
3nQ3x3l+thmZ8EJ1OYzYpRizU0rtZu67In8gmIM0t5SBZ5Tk86d+YWSzMQH4WFK87sjli3E/CnF2
M0Jl41iHqZ+m+SGvk08ibUgJskeZ0pEVBuGdXVIFRTvEZ9eFwxpIk1c7MADV4l/RufUKc7FOpdK7
cPXW/rU2muLdGFphhl7e29SaLbfH4MLK9uMh65gT9x6BaIRt+tIk3D0rae+Pshq/J5kEtr7W0rrX
eAUthl9N/D3upH6BBUXcqrK0A/xYlhX8uGthA30Vq1APVT2IrVdxs09AXR2OeXeGJ2Lo+WWbE3LV
Gz3VPqjy0zTr1i2Ft0OXNBTyDknYeq6ilbuabfMuH5NXfkd2IDqDr7GIb3bSg4EapX2HSQBPpsqj
70mXeCG+y+lA2Sn3eZtX51E4zTNStZtVOdbD9sn+FIle3zm6yWKjFdcV/K2fpDCbXPrF0E2pzHkF
Gv1nLRb9U23l8TdS6TH5tBJf2AQGoy+4VJfUjqEVT/kBk0DkM3qDlwX16dDYnfc5lprl27iS79zc
+bISiVCZGWsjBkJ3+TpZd4wftSO4n/mr1dZz4me5mhkPmsZLaS2Mw0ccpDGRTbr5SLTDuBe4w35q
8OdK1tdjEuZrNpygeL0jxPXYq0Xgm7RxaT3C1Wz5uTFnlTB5mup36S7xE8OFWPfhN1lvdMvpoWId
xPdotBM+QmxseKH9dpwK0DkM0nLoeoELeGaPM1GFZhW7R2XZEfDgin5pBDYYDlYMUN0Zh/QivGR8
GpKtcuH1eepV+8DHmiGTsdx5M5w8K4+8o+YkDUAds3WIddDwhHmycD+UXSX3XuGmEDXr6sNJdW9X
6Hg74f7AuNgvtdTps8UpsrNHwPzuie2q2uV8uj8LDSahL+bFYDJpRgHhW8/s/rCwK4sNjuO0oKAQ
afv1qJvf6yKG+ZaMLGxnITNAT7b1ArHEQ/TWrI+1YtolnW7+StMOidnM6qtRNDkCcke9a4o0y8kw
h58xjWBAqMG6r4ukR7JomN8IRSs/rQIU8aTc9X6pSFYTsM3vDQr/C6ws/bMjAK8FgNzyNqzrPt73
dau/ImTrdpLUwEegHZD9ljlhxYq+Dq76EP+kG9CP1VQ5L6YxEEa28tHarxw5QQJMwvbdOJl3Vc3J
786MMBx3sq9Gu8YBT6QZylgYzyikm4sLgv1ce11z3woaggGvAK+slyw/0oWxs8UUPYOcESW7Xl8K
lHyC+UikMNYKMRmntVuWMUDi96Ms2XIIVXu+aRn1lbVDFhDL193hFJ4fCkeDGp5715ZVVeqznkmi
kwk/95root3RF2XfyQA0nrK+aK5O47K+m0XPsM5OvEfpKdpkd1CnWkWp9OuIeNspSfVP3dTkX0tQ
kF9jt+ruaRejL00epZdRYVxMZnd9Fp1c9olek+5H+biPloEu3gYgvpP8a+tADYY+nKpindjNOOMz
+AQiQVLZVzstpZ20LVnvWz3R79veoQ1yyPk+V7PG/K3M5+ViZUuZQ4oRBpZvafI6DvM3qej7rInF
FIsYtrTsVtbzFtr6jvRI14I6Igwb99BMNa17X5fVYhsiVy56l5jwwu/jPg3J77PvnLRpniJnYp2q
oS/P2ae55Ai45DeMbd2FfSOxT/4/KXuv6XtX9/XP4a+F7q/i9d+r4P+vimNL/ydSlb5P+a9p0r+K
VX593T/EKlA9dJwOiESsDQ69KVL+IVYRv9kSwQGTkn+rjDeZ2R9yNlP/DdgHhj1SQjzDdiz3X6mE
UcD8tRJG+GV5cGhcXAOmhymIX+TPgjb0Eq2VN31+ggi/XiHyr6Fm9DSOa4mPzBoS/Ti0FiRIMBRM
aUS75NKf6i1nlmXL8xqNYEcx11PUMXPowHyIBb1uHuHqYc2d75xFw0PQ5B2JKH2WjuslSp1lpHFs
jL0J2+LqOZxT/JZMAJZEqvw2JdX0w8lcBOBtmq5hl5geEAucD48QDxyCASN1cOcZna3D79uYCQE6
mEbOtaUQttqVqsjqlRbmorlqXk0y17j6vRx4IkrbBR8u05BEMnA+FkuDoOCzgMkHNp4RpGCAinnx
Y4rN2A5nz2H0q09RnO7LMVYdc5hEs15QuwHVg/bgDcmlHkw07f7MwHe+bw1nTGgP3Dm+kWqTuGGd
LyJ+nGPdxjqRlyShpCDpGTX0LHZ3WqKb1knI7W/GIvGcb6rLm+rAbh+jiJZTMNnLdjlSd0BqEBxX
pgslk+CeLX/MjnQHDEgVv5XrEn+anKXe1/pK9EjvLG3jUyi536hvB42RwUxtS9rjYbTX3cCfNlF7
925l7XRzmKn2Qa7H5pEKTDCkBtU7R/BLu+IBl3JxKLtSv+JLQiHthU03uVkwYSK7dIzMWtlyOYAt
4APTODqAq7QOtMWLHiZ7Uc9MevJvOgh/3ykqEgggSgRDmls/tEplj5hTYNt6qt1VnuaFSSXS00D+
1ktGnglNWQIuzOmqU+pVw1lGcMSEKB4TKHcPxPCShutosRMABDxoYraZjpE55C1kK3VT52ue179Z
tYgeyzxxCFc201Me28CA5wEtoF70e05HVAJrWjAutiu/1URyiLmk3u04Z0nfRV12P0GpeI0nZlNM
yBb95i3uVv9mQiMQ0uarFsrmh65HyDG3gNBNo3jKtMZ4Iaa7iQND5u8p2K0vtstDJaFphcy75Clm
94OKQ5Wnzpx/RFRhryvr9b3X1NwvUxIPr+zA99lKRyWSWfp5M18mmVifCkCQpIKvgP1sSGLHDo33
Ca6FfY1qR7woY3RvwqlmZpozUT9ZXpzASXmMwOv+qQdc88kkKvhI/Ih5mWGz3CjkEH7FjfUAgE/c
4Ndm39oqyV54RwlOVaN5Geu1OI5V1dzyVRbvTTzY0RZq7JzTzlzvW2uYmPrjWwT8ICY/alyHkduA
hlvT0JVopkqv7tKZD96q27TbPBLHQnUR+hY3Tc8Vm5lPI1u7u6kz06+4E9REXMasX5t8Sq9kR7VP
I2DAz2lqN2fgIwRoqNR7YeWffekme7gMVu1pe9Qc2VlfndUIRZkQWqV70akB2XsYVj3G7uK5YddO
1k9rAkCKV2f5qjIj37GtP5GLXZ4GK7pC9Kh2EIB1f/6l8arik0EptFh005FnMrmV4weZqqjv86o4
6pjI/IoUHhbf/XSgc3ZCI9HVblV2+0ZM+3jR2zkNCwno0a7k/JDV7GWI3F2OdTeaD7hdl28jTOB3
wDzTAy9I9IncnfErMhUB9HQudzwnw64uVXacgSodyH+xWQmONYlAKb4F3naeFm1uQwLQmw9TQ5ZD
00vfrSLd3CtbbY1mN9w7AuMh6/vFRr5DgIvLrunnaiTojIg7GfkoM+lnI/fUqHy6As6+b1im34za
iL8ZLs//SrRUqMwFZb++pPqVGkS/ekPu3TTkZQ+LmkYuin4BjFQLYLmF+lSQblv4ggcV13UMzxIV
BDXiTLmW4m4hDY2Ze+za4I1Hs7qOLbtMx+SoQRIA0ggtv9FK8dleUIAFOgkE1ML28g5SRrFM0dyO
qKU+y449MOA35HQoz7KcHOEcD29bG98zdkoIkC1MkwSRPIku6x9jZ3BuWJooIEfcVvRMefvcV6OH
HsJZrxOT09eG2p8bTcyPRVqz8ubpce6qeV4+FtbSS4D3BoZwZc1nBMTTIerFdJuGzjwbhbFhLNr2
ywwb915ZDMgXiYPCZPTwwM3WvNjeWL+5Q+X8XPDQoAYaevhBXvzBei7bg11h2QwpeIZWellUT3C0
IB5bq7dUZ0/rGWWLPJsJJCqm1wbgKpFNjBrArK7EdBaJbL9EYzXsawfkiGuVaRRYdpb/rCS2nt6b
2q9uXNn2XtZx+WbGsXuoWhVdRxG5l8mtgHaqtTslnkt3lEN+XQzuN9bNQ3EbpO59yv4Xe2eyIzmS
ZdlfafSeAQqF46I3Sp1NzdTmwTeEj5xJEc7k19ehe2RVRGR1JBLoVaMSyFhkhpnpIBSR99695/pl
e5uLudv1fot6ojbgznbYNzI7R9BReIxahqp/88GYQzpG/IC+zUBI2sqxf1Bx618IpZm/m5K+00pb
5rjmkh7TaOmM5yRx3A/YiGw9OQokumtGVq2btgKwukRE/5p+fUXsJ+9SRIZsS9Dbc59uzyaLHP/g
dUyQWRPEsoVWYIC3ItA4hPLqf85xXe/NVH62+7YmK69ynnzUGhthTvIydoHNNjhb5K6ibo2j6nb9
AgFaSHFYuh5WbZVug0xbtwB+s1NsgQqkmVLf17ElXzy/G3aTZ6Bz0LVzMNyMKXuADwqLHWnYeUrg
ei0VhCuzffCc2P5K4VvQFOvUsu3HIXgSDqrZSrfWnshA8QyaPrEZpij7Po90BJZ0mIKHIq68A27I
OhxNefGjhprOJT0dqS8aAtudzkFn+TtsVPo7GGSrAwGLVoL8O++IOkuFbUEaXRXN7b1aCnWfz0of
gTpax0lSzhCuaoTjSOfnEInGe+MuYD1PMsjAwjrS++GXRv9R1r6zj3L17ujC2xlZ8EBgXpvx/syO
ewfIe/CxI8O+rMug5qrGOLmV1cINQ1MQcWjr5WuqmpK0jTQaz1Y/bZ2a421mxsrStOn3Z7lzH3E3
3YuUw7p3cztDetl42VbqhfsHct3+Tsa9ZirUvFZmU15BTZG0RefHPnDeVfsBsCcjLOYGRiq8I31H
/+oJb+JU8NIPLmgucogMxYeeo2OvsgiZZU4aFwW3yE9OEYuQlQ3vplaUaI09ZQ64kZrr69AC4mEW
8eg2RCCOixxPrjmD6cmJmt4U+G9ZHIHH3H9JGM/n1iE32VZQh3OZJsGJ7ilV5fg0EGT4YuZ18WJb
3AFtFLV2iBZLX1XeBTdL7nJbiZ3oZHoKoXUMXw8xcM0Jhp4iOkGyZJQJJSg741ZAJJIOIu25Ygb1
kcFI3H6XhAK0xOPmmMTR0krtX6LBybeYn5qzUyBvhAInb1EQzHeBRqUQ5CmgyVhP56Qal13Mxf99
QQKS2e5z7IJD7q30Dsu84F3a5zL3xKeURj9DwKIIdYTed+OVQBsWin/C2gkQpy+x1b3R7pRcPjfJ
zFzPePAV0+4gGVyifkWCzgP5Ut1V48GUBtRuiNcTJcJNWohyV2TxC1+L3PczClvGOP1WFlxujCK9
DmRf3ba0YUWLam8aCP+mlVoQ5eszKC8LPphyRChTMjvDQKA2GOGqM7JOiUDN3ydxNZ9R5VyT2bZe
ZQOJKfSnugxpADR77EkWfeoJSFxO9vxSzwyo7BKWByDaJc3kx2xYE1N5VLuECx6CyPGuk0vOJa17
bIQsv89G6+3A0kXPIPbcowKIf0bdYd4mZZFuh3i0w8VvOObaJD2lyoMo1HZLiGHcCWe7HzeENsR3
FXg4eq/ZfHVM3lzmF7t06UrqBNV0TMqRIf9hpPPfGJH+6lGGRGmhSmY2Ij1GMX/ltCQRs7W099NT
VraUdcbkod1ZfHZpp8/dJ9us9FfFXariyDbz7d//8dVG9QdnElWpa7mmZa3IEcY0K3rzj1UpVofG
nReVnugWNV+XrKloeRYJ/PMgf/z7P/UXR9f6p6Tw+e9a/fr/bDTHKuBOxEyfhLJ0RSaaPxebao7r
73//d/6JPL3+IduzA4p+nFeuu37gf7CO5fU8I9X24lOvEFXAxrBPbk8gdVGl3T2dPSyYQ5AgG53t
8rPyAEOzq8QkHjKrobhGeFbt/v4l/fNXvFpRbOKcEO6g6P9L7d+bnZ90VBmYcqvl1iyb+SCzFdFo
FwEWdDNOmq9kA/A9iyb6xfn9fz02/f+uf7QixzH+/N+Hq0913yX/K/zc1EX65xnr7z/6ewvJ839z
+FUesUvm2kDiEfq9g+TL31ZfP7ACipdf/8/vNknp/Mb8VDDzlAzV/uR2khZjWdyNHuNVgEUSEPk/
Jsy/bxZ/B5N1gnXt/OkJJlkNtIHH7+TZwnn559XOpSMHe53Wxwlg5IjtI5djiPAgOCSVVnuuAiDR
qjjzH4JUgiu0YN3cMcUjBaFIfGRCsgfdGKXyzW2T+b52reoJa3f0iedr4taCTP7ojYtzVNBJI7QI
wrlJDZDu3AmJZRin3MXjY0xZi+QKoefFL4zkLhc1Er2C9tu5X3ShMfekROPSoR4Fcn43oWIbMuR3
ZQ+80Atme59DorkmIpvuc/ZE7t/TYOxMDQiliWaMMHwFFbcemVjJaeDEojk200cnXwGroEVGUQ9S
5jwSpEHibmpWSP/08GGWvKitLqPuO3+FarlBxSdIU2NQg0Fdk/nhuQXpSDPIzymqXFpqbocnKjVG
55hid/B2Eoboj5Qv/OjApbx3KUOADyxp9G1xHbpyuRjbN7UYcA4iXtkbIML2rRrN/JEg7+k+mtLk
OvZR9axa7tJdS+v7hpZ47GzxVZnIlhLPh9JXFiIK6cCjkoRw6T+g6ph32lV8kJmIkNGbMo2mjZ1N
a/DHoqDE+P59VNTk7VJCmGKL8J3xXlCMNckPJTmhC1kIitAOFEfBvcO5l1yQbzjHls9vP4DeuKCo
1oclScZL0gfWfkoG6kVKhPpJCO0/GDarhRClMqQT4xxLkmDQ1HJfJmTEPoHykWeuBgCKe6++5tyV
jKfFJmzK9TJxhrs9ognNe3uL15+u+mKUWCN6hpuQbfSXkSilj6avrTdlzjZUh0WTxISbAg6RUfq7
pkvIjPbHOXiYVEw67WwHTxZ6D/xGy0QC59Qg+nQG+ckCB4q8tTAca9uhev+MkNUPcRQFF6WkF3Od
MWPK1KxKSZ3S3XLq+9maD2nUGxcrMsgaHS2PQFMYAyiQW67g3YkoBgf94aj6R9rETn5J5BTcK3jx
YOkb132pxGzfJq1hjnEoC2xdCCZp7qLKYYok6W3NdEQ2kNVGNW8MPojmODtp7X9oUuU3BrFxGteM
KyO+H2McNvgtez3ufM+nRQmzw+qPUd0Y3blzVW+eCq3n9M1SbYDNif+stjXLfIf5aTzNI2N+K49u
vbIcbtKha98SXd7RQYkvqFjT4GvmGNkAhwGWhW2caYx6DIKtwnyBCpPu0wUhrrl0C5LkOd+btEI3
nUSRx5hqfE07C5F8kNS3bZZoGnndY9aLBCKuslZ8qyVQZ7KGXl0X0fSRx9tASS+jAwGygECpZUoV
clarbZpZeuvm5L4YndXG3xj3onqf4R/0G8QU/XYGzHQDWTc70RFAPR9U8DX8S5e10SkDDRwGfj2d
oar0O29Kwep2CMN1PR0YAhnfsG3tNIhqbseAJ3zBnCm16DQrOhDIBp46Esa32KcOlJTOq2gaTCx9
30OV6Ovr6JuPCFksuLgLX1sbJNvYphcxFMicfOXG+6iits6c6oZg4PZ7Nnt3xI9HH9wpxuM06uKp
AmF2zYa6DWmLLxzvLcaIPpL7tbbZjCn9cxtDdKr9+YCgvAuThPYipHqiPYBg0W6m55A2DUHQub98
1CgWV9nwdVHNbTfmEXpUYuFzWTcHCKSEtbuGeds00Xh1W0SPhNR/IY1cH9Cd+bs0mqN9jduUAtRp
w1XweFzqmvTVYTBW4YC4QdU1bHr4pnVqtVva4imq85nELlomCLvr5m3M9Hg0y7h7yfqmY2GMxgG5
xg8UbMWB6J551zXEGw3Cij7hqiC6jdhdLlwoDpD3+pZ56t16zI+yhLlfgbfbBwFj5Q3JWekBBrR9
JrOXCsQwvIdeJRieFo4mrsKwthy7ZFW4i4eQU9N/HnIKgZ2v0+4xaHX0GmiHR9YpQX3U2C0QGusv
OIDqHMV+mr8rHBx7Qdm2iVLL35ctqW41k8UPNUbmG9FSxq4bmNfVWF7vKp9Eo1mPxGXJcg1u6qvb
1p2Ma+vHr16sSzMUge73VI3uXWNFgtn/1OXi7BDbcAny0g8IE3J0WHQppuDckowttJsudKHLeeN0
dk3bSEjChmguAJWhn2aoFVaI6//gEVCFCjAutg1jElrjvfHaKbN9Y8VVOBT7Ud2Ysnl0o6x+mJbO
vJNQsbd+t15tC5aBPe7NyWrxhSUQWi3q/oEmEI5YL/suW7v83jNWwCAgV9x1F40IS2x3PlceJ3aY
zdrZurhMX+qkHx6TIGfg7/fxTgXUsDqyPhlB/4Nc4fidaoI23lwRz2U7L5XtGLc8U3loyXzYDIJ9
bpl19ILq5DDJ7FPk9rhRtHNAltJtlmgZQpnO7/MwByCGa2vrec1nXcLkHaR5ypGH7Jjdqu8gZ4dN
nhn11vJldhysvqpxWMw29tFI3Bet25BlMuYPlXDvqrirLuXS9DuScmjnQyxIu3BMmlHtWlEud/Hc
RTtVtt9QGz3Tc+Uqxf0iXaTYjHJAu4T2f+sgINIbKt7ujGxgvcygkO9svAiYD+QuATL52crzZ8Ny
662EyvYpsTDz1qnvfW9E89gP4kdEk4UWqaZt6H1UhTC39OpTOmumdw7maLkoExUSKd8fdUxvbAn6
81jlEXunUruh0jnUpQHV1DSXJ8zpJ2elFGWueEnHOceAR2BdlborY6UNEIut/kcTOPBQqHPdTU/2
krTQwBPox4MTkqq3fOu4f4ad7OunyJ8GHFMLn3VUynlbzEglHITFm7lqyz3ihnLTGP7XKLbeBZDn
D5Ms8iuBoODAfeeBSTrryvlKwhMm46WnxYAa5wahSX3Ta+u7V46MKMS31s/R4yJRUSFamPHoK8K5
8Nvau1RjoBp8NzlwY/EeiUiNoXqM2Z4283SFaR7dN0zzG750RGuHNMF6OONyxgzFEiVmbTsDEt42
IhN3UmUvU67cxwia8EEBveo3Hlb2xz5h5IVPdOMhnSAPqiY1bfIvhm7dbesur12WHtbLJprkKxlV
JHGNwY2lakT58VFbjFASw7yCKb+uo70i6doQg/omU+WnpqDfsrTT89j290p01w6vLLc1bPDuMvPc
R1OIAIMB4tDHKAF5zB1/zQh3JCSTzQQZ4VJlvn9xS13hxMZ2O3tOC7m7XFCgVPkvMOr/FH7/UlUL
M+bvCr9bVAM1kLS/qAbWH/qHaiD4jdiqwPas38u6f0gGnN/YEIkIoX3xn5oB2/zNFahtV+IEqln0
BP+lIUCCa9oWtSPaR39l6fxbtd4K1/ljrQfZhaYl3RN8bkCSnb+ybhvhkkWqY1IKHBPvFolt7tBR
EEQWsnbXptqJS49QAad+TNVc3a0sio32gfOHVdBnO4Fu6ynr8mXeNdaUXxOuQYQWG1DTA685IK2S
Z/IHBQb+VOmt40+M2+sosKlRCIPYz4mT3AyUFxczBsKxqa3iQopYfu/V0j+UZpAcItSWBztnfBHG
pRFtkf+5hyVNmhPQDfe2b1cDAznQBkJWWHSbcvQtriGW+5b2Vt2HXmnRb+ZOG0rOIvIlV1NOVUeP
tbaJLqMqm069+SXPl/ozrlv/dsllxGRg8juav9RlI6SNfR5N7nWMJp86zQ1ImU+i2jyt2W3HvLGM
ryNt3R/eGkovibk/kZzbfI8nK+I+XirUsYnqCe7kwLVbezxnOTLEzUxPsAxlZn3PzBoDqEOwAGZ+
iU2RvIa72Kzim5Yq8CvzVUKDyOSDa7bo6jSn+n1g7P6YjRYZBok/vCSq656CoJtw7xlL82UNh3hH
cJ8zOHawczHNzriVVgFcUr+CHAv/b2OZKXMiJ8g9THGCcxPwXc/Ie3zjVMaw0VfFlyLtumOwpN1e
MH/7uqBfuqRmczWW2DnnTacoppflRkXFEFaO1+69yW/ZVLH0cf+fkTPzpcb5O6ZS/Op8Sj2/rTRa
RBSyuJmFF5EMXLq80SlgXxdRf4HThETSMZMDAXbFM9jn5C3vUjqzaEK4Tc9TXe9KRosCn61jKizp
ErleygKECGH3t72N8jXsa1MSVyyIbUkWLohFDAMjHNsqoW0taeUTlTH+oH7oaTZPKxm1KqDLqSyp
7lNCLjY2TrtL3NQc5VznN1bjl7eKuOCLZUjBBLEcsX0zw0ZHyvwjfiV9mOIlYEr6RU+jrZj5O1jq
ChR6tTLL46IWQHT4qbA4+ZW4A/EfPMRo2cPRNzj9Snyz87B1GxSxRTB8rTyZn8wGd/aYwcTYDm3P
bb9KpptlAaYAwK2rXoI6i96N0o2NM+ALne2QMItv2OzbfpOYY/84LCP+omHOxUeHUAe/VKX7B9FX
+lPDbSAM1Cg+541scIPN3fzYEhngH218b+2m8ZlFpNbcboJSMoWOqI2YzUVCvsrBTG4Qztlf8NKZ
1QYdzByHXoPQQMWV/ynzTO82d6hY0XTkwfMCBABrPCwXkDOgAIotg8R67ydV+RlCX/CC5OgLha/a
uvSFiOF15++OamaGTOinq13kR9V7FuPeCYsmw7TCfLn56DzckxuwMOqEcK9bNflMWjqUU5fEmrCD
ds0DypeAAXrK89yY3Kdn+rc7H3xkWFoocJahb3Fkq3RrJwEOo7HT57wW3tkxWwBUMsl8PgfG9nXf
s63hNPZCI1DmYSjs9NEaDOdQp2Y+Uc52kU0iXGN+WHmCXtNmRx0sU81hUCGqZrKpilM8S32H1xwZ
YFDL7rFB78cH65XZG6mxesYQ1UnAO8izTlE8QXXwjVF9Qh5EGoAND/ZIfGZMMKs5t1e7bYyvteMh
LW9FNjD5nFkGcYDbOZNWQBSubQ97w0/0J8I8x++6SMaP2a7ErWR0V+66sfVnJJ1zE4VBJDWTlCDi
zmipcitAX5x7rwuoU0z1FOetQrIdjDeN26SEweSU3ZV3ttXcETlboTWi8mQoklJW52ybtbD1YTLL
Z4qY/tA2zHxSOtrYghuiH7ikzBVMEC5VMN2Xbwvi3nI3CFdva9kj8qkTegsArrPrZBLA29/YhXbB
i9lcwtO3xYixDs40p3Lz3Z9zZrR4oNGkde/0YdrsGk2IU6wgc68iI3plEQW1TlmYj67w4nu2xYlB
UL6cGOK8YgGrHjUY4MdetJGFNj+LXkcg9+8ShCUebNQ45wQ06KtPRjCb1MhjhV68ujf7qbwn3Iqx
fFw6qzLKhroKqwT7KoQB8DVs2xx54VTO6V1PEYzX39NMQduyvMsCk5fr5sZetFzrNi1AVR515IN0
g1r3QrKPe4V+Y906DpL4TbN00ZPtN+4pS/PxGZuUj2R3wHgmF2O+EgXdl4fO0DXM1Dm6C2qlngC6
eKeYN/4V4TkBqXPjHKaOsnOK9PKJsexE0Ks2lmMsihkn1owOHyzSTndRT3iKw37Up2K5QYbsnej2
4S4es3td9KSxaEteoxouEptsHj2OS7RCQazbZqrjOqwWew2J7ev7mMCdw/p5Pjf1JC5BtqCJAtN2
yHRjXPMcGw2WlxFyVbAk36LOTo/phPERq8JERpljdvN5Rk3zYOXNyGU7CE6D6NtXLvfl/SCc4cjz
BPuOeMoG77cHpqMdKdmoHGdzCxsLIW4vA/0wSrNEXpfJIKQLK3aJk5rHTBf2FRNndLt4wXRqORhp
JljjXRX4X82aRpdopVVvnNbR7ylu+U/mGOWntjbUARC0QZNkYKth+SUc0nYhnXClGe7TIcvvAY2M
n5Tnjdu8E+6HRXF3teg977pk3TRJiLDSwzKOJHE3jWXVT9UcvBPHRCTOkPiJIvpE9yI0aSYkCH/G
4CPFefMEFbnV926DnPVIN1pDH3Hd3CH3SWjzYuFT4RwLRGVqMrOoqlYcFp98TcH71Oh4O4FhnPcy
cb29ClwvTMjvicIsHh8WYYEY6pqiLY99ZyTvjpIOdarLIx6izjedXTMCjoJ64a4Ov1shJga3hzom
eb0/s2StBujKUDGZ/kzP7IO77/QGFan6mg2T9RqA3HqmGlRnsq2edeXNu1Lq8uRpnEheT1KuV0+P
brF8sAH+sFPsH5374fVj/4UMFG4QdgMGrXX6Dy8wsqPr+QWa7GI32qVx4cuBEdsoQoYh9f6Qi4MH
oFM6R14F7AI/WJ8S18ok+EE6Yz6HkDISvVENzI9n3+2bXblYy0OCfIJgH+IcS2Pzsy74nxLqX5VQ
FjErf1dC3X3/0nxu8z87E3/90O8lVOD8xhgNffU69zWdn0mLv1dRv8Cj+BVdH+jfivv7T7qopF6S
K12UMsvznT9mMJr/TukEgOovpRPqJwZyNv0KU+ISYOr2p6FwIXuDXTYZLnTAgiGhbOABRsEvbZ3N
1YU8NHtGkkgcRoKSZ92q83XXdtb9u1138qL02dQrXv4tLQj3igbHvUw/t/9uPQmsn4eCJRsoREva
v9vrmdH8PD6G9SQJOj+9s9bTJf950ADjtnaKvIUQBJO869YTCcax3puDX3LkmdV9t55cwc9DjATA
/BXk3Hhec4X6zbSedygdycQzEwOUtV8Hj8zzysfG6lC/cla2BPJBiOD8dLWzPHIsN49ryNWe4QYH
VdRNO2OUdLsUjryJpL1wcMW0sxMbiUOKIve5h+D02fNKTUh8HSHKWwgf1Dio7l3PTd50mfdziJlD
bWU8WPsg8cST5+jk0ZncbDeY9oBPwqymSxOPOKx0+4IQA5Aw5j84UfYABd2UanmuOromppi+5NNE
v00OeQsHf0gvOq2oTyvGaZ/IYsR+pfkOX4o8K+/8cUiYISTLuSkRAmwS/JbbYvC9lbEMJiaLjPTe
CtrsaBTxFQJBtge5mEMWdPBzk4ZyNMcaK1dS9ZfKECTQitL1Nx1xb0+4Uvp9zj047LipXH3QKccZ
zcKtp83xghllPqI7kJ8RytdnQEDdE0G7xYQFxch3laWgTTUJPMISO8jtwh5Pu8kztmRDVQ9GZ8qn
bra7DyiZxQ9IquazNfTpOhSprmXrGHcy9YjL4rLBZ8VtFM1AcK9bv3yXTTrsha+qbUWjE4l5TjCA
6RjADZuJIqJtr+jbYKRP3RQGckj1JmPhIHZEnf0VMB6lE7ojtmVjkcT8TbBkdjbOroeqHUwaAYHu
SJopl01p1uAXyKUAGWN/HqzBv6lQdh4AfKo7uxFx2Fcm/ntrIeWvjaf9JIxg2g0YDy9qgdxdxMo/
miQ4f8+YPd+bit5ZmsfLNUd2p4iZj4yvPk2DchPFTOk2enSBldF26W/ocHrsX0lyTvH0bhg6Z9sV
M/0OusN8a6ZsurjMVXeJ3fa3qaco/Wqlh4fGiJcPzUTKQa2kphtFS+85QCN59bECYFmND8PgUSya
bUchgC83d2SH0m5Y8NgLUXnUhRoad0IU4tZtOy/nYlIZNB18F4NUlkUnC+oTXVmMURsoeUx4cF8x
uUJnV76yjSg8Zai7q1ibOyobhyGyMm+9RCC2QujNkUlds0OXpa9lXMbXJrGtratd+amghASkDwXn
rWUcjHDN7+cnQBUzd6TRTF+A+Ykj3r6SeTqHOwRhb4zCwdDOsK9QypMOKMH2GU6Vl3cG0r5XTzD/
Z7hdMx+3tY7YSVLEj0tZf6Mzba7+wHK6lYvHeAKPQJoT9DgYr/HQkp+dCSeIsGvHE0EoIuPWmVWa
8TCXCHBuvpoeGB2Kt6aNqj6MldUovS/cmrbULaoIn8ncRsYlqps9rrC4DMJ4nF26MZNJJvxTBGBi
dl9ir2SS2K2NHsiHZB9V50VZK/y484ENqq09WPn41PykI9sxXl36pl5hjs5LCUlceztfQQLaG33f
Zd9mTymRY5pgrMfBhTDkf+4B/+oeIGlc/u09gPHhf6+hAUqw/ug/NDTOb7aDiQoMj4OQj67qf4lo
IA5YK0bYhMK7iuBoev5DReP+xloRSNN8jlV+jJ+ic9sl/+d/S/kb/yqBzcCEHfMn+ODfUNF4JneO
P3ZWQVZgAOVy4LiWT3iMtyKF/6AZ83KstNyisyNizQRVbbCaWBgWkwBgDQ1bWzcoswZZ6yVAwYCW
2KfKouRABE7fLbRGN8OAu0xlvqudOtacOrUAlKeItzU3ZiLbb2Xq+BeuIPYJnaG4q53CPnWIIeiQ
WQT3Av+SpyEV5BSMWcG0OC9QPnJZ8S/kCdcfVeszuTQXGP5QMhHNjJXwLyKx7M8YcMRdGawY07qK
XXeDpMJXB6vwkmbX5sb6Iz/jIXKOg3tLd8Frz2YBbEStmXBd60+PMYyzV0bC02MDVuYU5WsSiFST
R2iDVeU1lq+m9uG8eC0zHlMApSwJOyD00WDQA0EnhOU13c8Q3noEPgFvQ0FMRZFuxaTaCCme8emR
HrxGSNS10R/lkMiXZfSn+4p59rGVJmZ98CPiLrbWGGuUedHrr0xZio/VrR9kwHG5rbTfsiblE/iV
k4pJ9UNGeGU3k2z41+xJ1Ddl7Tif55if2/QxL8ARI692BDl3b8oYa2uUoDztpcsR5wYT79pe03j8
XBKUkpmr0KlwUEv1oynvXBvqWUXi4p3M6SeiBhabZkwh6EXpcJJ1QAWTghxAa71+ngCOyEYspxKN
Puua/+XXF1qYMVkqdFyCV6tfv+FhJnuar7Rt310iuabLiGBRbCeiP8otdoM8fTBKi7dQA9Shyh0S
/um3BYkeJF7wkdNo5DX+Ct4YSel1cK6TFn3QXUmZrfIy4cB0W9IjinIxwHyNy48kWtNxzaEKXudi
fGR66+xnvFV2CAQaprLVZg94/OjBgYczQiVK67myWYCrZ49VW7LQc6h30R5HH79piSz+6SXct3gl
LCIuOCRqoxPAWtwNrAZuynyzgeyI2/4psyK/qbdvSSVdUyvjlsVnWGRORIPFo+eNqvuGupOeFPp2
Qm7xeY1ban2+4FrB/eZKErcUtJlCT1xliKjDPIAXtRtYoliheSwvNXWyfQQ/LU+r6kXi2Ja8buaW
ROeUTAfAbILLhPFZsmIi2hPfpmmdHlR4OlbFB+tkDsi57NevyJdwjUoHK4kvWn4ZVmWmiA4EEjpa
BHYPQ7BTtlAf4KOi159LODVIXJ7ztr6p14d9dVJ/RC6J4aPs+UjGNc7pZyAWJSzRRwmX1v0aw/lK
H5APbg3akKEqfBZMjwz+pqBCZwWsj0RfqPRAv54PD7YmX7bJxpGKVH8sHgFS2lFkcbi9K55tWsmv
RmYOGL8Q7tSbjCgB+rEeD6dbE++0WH4KKc5Be0QKNG/HRMr1K7x7vWnzPJgmC8yQPORtDkcUdZAt
ngeLofZM6I21YfglCXitg8tYF8Fl0TAIN93PNMsaNi8ASTxDkOa8NpEED6zBQkaDEmfXxUuwNcnE
OhK2YmLYzIKLoyeD0XpiNOj2c96vnKgc9ks798kOeC1PmNXAjdjgzJweSwsgw+PcTkBjMjIE01mn
BwmU4TEP2J79KifzuRQFvweqkX2icwUjrcNhYZqReO4c1fMJwpp+JAaCf8lKcv2Rm5E+BqKNDzTP
CQIn0eTOzVHA0/rOmuWpJUXLPk49W6RceMNTnrOijIBe17aAZfocmVCrznHtASyXVUmiOPdXuGXm
kh562yIDZhj5lop0TV5LyXncCYL5ZBj5NgucbCi+1qYlC96k2wRvrhLiWfczEk0H59o2b6DBrtdz
1otA0EJ+Pat0xPTj4lHV4i5dM7fLUvB6slKtjalgXTke2LIZ4EvDr7fiqP0W5+hv0gQ5Ixcm8YyK
NXgFBSmyGxvYwREeB6XozzVvW3jz8YLxngEfruu/Z95516cDOVoOFg9Uc+u2N4xCd2BsHFKKzLRl
f2vazt8WaE5Yj8FMQI7SfvCKRZEv8teWlrUiLbfKG1lKTuQ3/SnzW/pjGiNeQ3VsiHvb5ekqijzI
wn7k45Xkaf984srBt1/HisChcNJOk+x/7qzExgoXy46vX0UK/e51jElkfnOobxE+2esuJQaC/Oyk
cz6jlOSq2+vyQSS9FeLT+sa8Jjg1Sq2HgTbXwxlLMtYirBN3qGDZyLg88wT7ta8QbSVJJRJ6hMl8
ZPuR5bgVcc8VYhODzBShWy/BTVm1HX4iL5oIhG/ToHhYMuoiMy08H9mAEb9ylBL91TklX1Fl8tTk
/cReyzMJ8YstpiYmzqJuBeHgfqur8rWORXMOoqk3x80MfoB7iGyeLZtRZrAeRPCli2dKP3XDGePf
U9uYEc/uIDFkQn3XQnR3jkmyPQCsGOR+nLyknnYwn1XRJ91ZO8Oq9aVlSB42nUdUB77WcdOXojTG
Y9fNpzbpFZTqoCmje6ZKdcgw841J1V6pVu8N10MoaQ+brPQeI4vWzNvsFspYU9lxUp8YEZXsqsCI
pO2620WacI+UyRiDQeYCULwFW4Jf185CpqjlESkq8s/UVkCz7Vzu88oa4JnhWKelP4JkTXKoud6I
mM2qFAS92UU1dwxYlk0YA1Kb+PiT4AY1zHL1p847t1nAMZdOtDYmQ0GsH8UL0w5sarhRrinq0bNn
RaxeYXMpSXxAP36mGJGqCUVO7vU38Eop7WTMZLg1nOlzYdfZy+yVL8Q66eJS6NZ+0DmIdKNrRz+0
lybY+4McfrRzE3xh8g5YYsQAtbDIdhpi9NZv5gYadEZrYtDDdp464MKUWqCjbNogPcFjt36D5O6W
z8v9RsBUtV96WkD4R8xdnI4vQYCnLcfEffCi8dOAIMVJM+8LDqP5MXHQ9QlYsXuZe9kGDmvz0OI8
4PpTIZWZyukr9Klng5HfBj1ze+unyfKA2d0Ja68v98Sz24coGLyLClJ7F+v2WQc9NK/G5Wa0a0td
IwWL2KLQs4TOmKhdzL3hjPBMnC0mX8f/YO9MluNWsi37K2U1RxrgDsCBQU2ij2Ab7ERpAqM69H2P
r6+FkF4+KcRLll5Nc3BlefNKAoFAuB8/Z++1LTev97Hbmpe5xPLHQ8vWHfE390ChUTCXpbPW4Bgv
IlYsUPppfEtvjjR456BNsXHDJsDQwIRGSDKbvU8Y7R19EKkyk9lOaHW15dBIzTpC1B984PPgFpDy
olH+WHNMX0U0jsEIWcc2BJuPn12/i6vIuczHpHmEZaVdjmkBVUVzFH+up3b93HQJIlBPiOnQDFmJ
+6jJn6PZJoQfGI0E77eIH1DbOUjkpXatM1tdsvMq1JvmplWgbqM8Tvc98KMXdD7Pg1bG2HMRJi67
qqo3GqkQBJGoHngOpset7sXB0kJCtWTx91cTvjgyJ4Jm32XW1yLwzbWAJ7A0Cj2ZVytjP4JbevEq
AIErL6+HZzMXJGdrFZUgEvjVGOvxuinxk3klKworf5Wuw9wIF1oo1E6vwYxBeh9XtRgh5PfAvdGB
I2RfFLIFXc9CQverXDWWfgdeOzEwyCUVA2YFdjS6C5FBgpiN0hkANtUdet5Z2hvMIt9plvuirAY2
7AceKuB8FgQ3szQYmk1o7xws5k9aXAuHbY98Vtr9SIorOgLVLDJWdpWj5OF7EQK7eipsJ9lPsywZ
iHW8YaQ+rXGN86+Rgs5CN+Kx9xFvr4wfAmdECbPcOT5pn0mf8S/RcF4HszB6Tia4AFF0Zcfoedm8
vPt0FlK7PbLCBdxtj6ZoOWut65PuOo1JzTho5UmQzarl0kE9CbWjk2obEC8Kbu+k5i5mYfdw0nh7
J72391P83Z+k4NZJF65+iMTFSTHu/5CP0+9r5UewUey6c/yHDSzckf6GJo+VMriv+P9jeBOYhayU
ZLmuYl68tphRrplkUYBnfU0hYncme1NYFsl40I1puBsF4lxqUUR8ZU9ZDiij+DEk+QE9/GlJ+V8E
oNzmYdbU/+d/n4mS5qOzxcFecIAWimP0/N9/OTq3gZeA5QojtOpwUldpnsvhw2QiEXw2x4ngXDN1
qUbyzCILfEGCwXtRy7PA6vzw7jBs4AeZFVhSnPX2+8A28kk0/s4aXAfobVb74ap1DU9cMxYPfIpN
r9iGMgx84l68KVsXJL1c+1ljPDh6a1ybObCvv38sjOUQaVG2E5Z27vnKZOvlINn8XaZR+uH4xrAw
hKSPUJF5CcNnQeXTpiiBV1rnFx9/acO88qGcR0LPD4PL2/M/sybNPLMFZaOKsWpPPJMx4SjEpHEE
DFAjBov4QILRYggpe0c+xMrT9sZcfmcmuAOoF2UhbhAHo7Ze6OT+BbtmPkEXpZ9F3/FKcobJZifQ
Oz/wnx+ihT3OUrS9mbca58+rc/1Qk5qTkLfQIZBwx6GtUUnGBUWT5SIEyYoUFNxQly+Q5ce7sqFX
UQac5cN8qO7SrPwBXvrH99qYez6/OasMvF3SBNhjKmmwDf/+YmsWg/aWugHmMXmYyOSI9mxoST3V
tHhwm5CySktBkJqN80/ui47zRYayLNkaOHSRhdbFfAbjyb79qORrP9gM6cTaiOzwNCX79RunOh07
d1UGOzwJVKg+BqDZ2d/3lRqoimSd3cNndMz9mFO2rgZGsfGhM0V315odgJ+g690nwFqclkGkUBcb
DcdYLeQQ5ZsT5Xvo0wJOvNmzUM29nszV+WZrQHMpTVU1gESmMfj1x6E0TPvhrp3mLkA2FuQaeyH8
oi6ahtu5jnsJ58zLbEIYHC/Q8nICevtxiLMkP151WwnM7ARt0kJ0zyPsA0Mrw7FT2lYGFmugyCdC
Qx3cCrwzqFEeWPjdS3Jc8CZlYqJ5MqQBP9YIIul+cG2eli9RHS2tCSNClJj8Tx4Wvw5ALX1ilThS
SgH2cdFDvwb11bc+wm8kLTilFNkmax9C/24aU65OpinNG9CmHW8IB4Kvp5v9Tyf6nU40K5jBxvKe
m3P1Ep9l1/38g/81lbb/ZZKzbltgjSyG0jP59tepNA1ocmp+Cn//3Yc2rX+5Jo0XTOtIeE8D659t
aFOQhTc3tm3JW4j10f6rKbWcV+Vflhx9dk+y/KEmNlgGOTz/vuS4ep01nldqFyaHkaODAQZdWgUg
NJnitSqQvtGPEXcysbstgLtpbeCkgE/iYFWK8/4BaVV6IWuRLjmLOztEHuDqqUGyJafRaKmY9SET
8u/8Qu7MGDK+Z1YJxwuOyW1823PSXyAG45QVi2CB2hj2fG2CgEwz9g4TatWiNBNx32TMEElimgV3
fnpt9l39QMAI1bZqzNXYVslXXQNw48hHoNffZQHmj6Db4+iOOMdye6Z2I+MiaKBN78JoaglzcsqL
UVGfcRBIYzilxLJECbPjsbfVPvWRm0XRBJeq8txNU7dYAuJ8slc+j5NUatgAlOxoi7sBw+NCDaXE
L6gzqZ2ondZ6QVxMYZXWpV45uyQRd4WOflk2rnEFdfYi84Z0FQ0UvL7D6TcOYpR9peNtGg6lS16Y
fI0ElPR2sJKLENueH0sI3Rm0jKkhxUxZmjqkEWhXDy3xojVJ2RsEesDdkEkD2HHN7h8n031pYefp
x+AJL6p47FPL3g+m6j5mRs4MGwDvSh9l7l0jpWTCm+RBWLlLGOOGftFlnpzus0rGcbsOodVoXxgR
GGpasPpr06YlC5zyNYN/vNStnNM3WET4PsRwslvKzEHrxol43TulHHDidmW/TTmY7UAmIBRIM6aK
ISXWzZBmzZ2mGh1rSKilQUMsSC070utC61LFFdpnA3/VWosnrKlN56YJLjozvtbGUBYa+8Qw+ESD
F3j/KgDBSagFjDNyh/Eu1squVu6yIDppyg7Kyxq7+pgLz7qrpqIPYxw4eahx3CVsuIr6o9fEKcCc
U/qpVBNhRhvCvfV22pqY4mYj2GmUSN4Cc0WtOw0ZmUInjBzFjwEkMILTPDL+MZ7sQ3apclOeJpfG
PMSkkzMc+9NkczxNOcVp4klU6bAKT3NQrZ1nomwy2lNwmpSK09S0mQeo8WmWmrkl5kN/jjcH0HmX
JQGSEFYSJrARx9An78dcNhqFsYRXTZ5D19vdJjlNcdsyyJHkciQ9GPOYV8wD3ykpOTT18xi4Ok2E
UTcizTrNiWFny0/lPDwmjMe/KeeBsj2PlplSFUv7NG/mB9CvoN9Y63QeRw/zYDqcR9R2XWVPyNE5
uanTDBusF/NsYx5ti3nITSK3t3cKxeTbqucpuD8PxOnFNRSE85i8OU3Mo9P03JgH6cE8Um/n4Xo5
j9kV8/bA6KwbN+r8B+80jD/N5ct5RP+fDfFEoH9nQxRSlwwx/3lDvP7WvXz9XaD144/83AoNw/wX
1S2KKJ1jAgeE/x7Jws34770PXIGupFLgiy1Cog10Yf81gyULWrdsZgAOdPmTWusvZrAQOc82P/oi
82UgZUjXZtE5Y5EEjTl0WVXIK+XV6mnsTQuIsMEwwJoSHfNXWpZEO+QH9s7SWORGSczWRPpXT2tg
24q6vMTD14pnK5ji6xwhP4r3oSMaShQlL3BbmSM6eLN7ZkmpVo0/IvUoRoFUpnNQKhVNRHSEDRJz
2/ajcUe/jalr53U3tO5opTla1oPFnipW3BIS1CbkHLJTVcQcsYo7vk1oq7dUi0W+KAK0RkvfJ+N9
pY3Mw8xxVPYmGKBV7gArTC1Tvkj/HLXwoRYEwMRfS0BNN6Fvdemi79PhxqOfw3ZLTKu+SosUpmPE
oqv2+ViZEMeNdii2rH38V1lbhTi0DiOlMrDKce9rGclwaToOoDb5ARkweVjvF2gsUnlkNJwfXTPy
76Yo7m5KGrtFRJDKqg9SmLdenWO74SixS92EQ1Vk5pwiQyRFtwjPMJ1qZjU0xZWMxWNTYKyeCviV
et6UO8+wwnabeoLYny0Am5j+RRXqk74aorTCMxpnznDNKp5mxhIysrY3ayNvYUj7JcF2uFidLIO8
gI8/QQdTUIrLuy7O2AxQG+DBtkL4Ctcx0wHXW6Mlq1yYPURgbVCkcPBv58Ocv7TIEKUhY4zaBli1
Ufdsv40E7VKyRDV0tbWOcomxmcrpgPWGdyEqsm9WpVl384ujph3NLQuQ4hD14JxSu0+6Q9O0baFf
G2MaNZIo27pmmppSLom+Np592DFi+ojuZcyqr03PBJZkjXiaEu/4nwXv/2XBMyi9WZb+ecG74iT5
7VdP388/8XO9s+1/ubPy05aCNQvhKV2in6W/Iu0e5QZK1XmB+83bp9CtQApzlKvjNKaT8u/Vz0Sr
SscCfBnyE0x+rvqb0v9cfwIUyJWU/yaHDNdGDvN74T9CD0KLhrAf8w+DWWu8wkrxy9N4pSX05yXm
g4/lQDTmR7aMs0t4PZoDQGnTrsMvF0/ObONeODaP9N/P/H9wlfmn+KUbSHU+DFbAVVT2qdY+5cO3
xnrnwP/ejZztE0QRm1necYl2Oir9OBI6NX1++y4Y2c1/yy9HMRPhEQ0F+nbYN03EMGePa3Z3RKdz
vaVl1Zdc2cT1hXov1qrn0pYXJ2gIyEHWE2IHCRvCo1HLYc2ZyYAz3vVbmHvVkwgmaSzDCV4fg7Sj
sNLOWgUdIQIunrtNTut+JRui7/C9efehLmamcdpGnORg5alIRRe13SnGjcUnZkHgyJyaY4HR7Vpi
8eCDAk7VOJquYrj9V0mBAT8uYTfYYUVqT0WwRaAn6oIkP/ujlqqMOCJrDK70UrMvEj8ZlxOZuWtI
y90FCuR2WMTkOqwm8K+XrUu2HnbCZBUUAUG2qvxii1QdvDAFs6gxoapZybd0Si6B7jWPQzaax95r
ja3WqmSdyyramymy0qQ1zE0dI6lWQ2FcOXrMWU6aw2IQQ3cnFXA1M3aaSzKTxjWwD8ysJKwaVx7n
nV1OjtLSB+9w9KKu/+I26XjsJklv0PYGRT5exPXC6VuPJeIZ22bFxsew9tHubUuu+sn4VlUDfR2r
NpvvWmkyTRuipHlyRegEm8FuzGPX6fxF8wO2TOMqHy0wjmmTUkiPls3e6zVQcjzZMID00zWVvCqW
/HzAQS1mo20SadeRb35riEpZ9GMzx7MPj+YkvrmZa0EItnCZt1pI2TFEe30seSRVUBrbrDe/TZxy
XNj45YSzRR8WUVLwIVje1CDs5u9DRVQsAf7Eh9S16qdwpnKjy1EXqdMGV0XaewAwKmPb1n1w7BMB
KDOT3cqtSLbvhaNvc7Yl+m4YSrGMjd7aweIXLafE8Q8WHL7dZNhcQEz2siyjZtunToyZM+ruOV23
93TL+c2VC/yfOGosP/6YL/TEiw+OnKN3gKTSznbNG8flcS5KaXirtCrEiuaGum5Icon2kbDZoJMS
NfJQom+jWvKMOwRE/nH0Zz8y4bLDgrOfdUMoWLQNiFTZGpzzP0M/kS5vieZdi94lvAxRnmoXppG1
6Ls982YMKrEiQMxeEsFgHvDclZcl06s7qA/d3nYL+9ajqbytC9Qnykj9S4rKJygN07FRAYXBYHX6
rg1KW2BFZSLbkms6LGMCET43w+z5K3oACRIcxzYfA+c7c1jnu+Z7zbLWarx1lMufA5o6a9iYprHA
lKavNWQZC2Yh8/Pw9NheMYf5yjiYJ1l3Q7IO/ELfkYAz7mCGiMvE980HfYgh74wOfjupWcbWAaq9
JQ6wf3aE132C3xIc9bTUd10oEntltkNI6zHsJFnphvPFiOvmUDKSvG7l0L9UErRv1vruzWBM8iFx
G6rHusa1OpTQu07iI0T208YvKuc2CqvsBWd3f4TONdwOJKpf02W3LwnRHK9oSVgXcSGzrYHUeEmJ
a98Xo3RWzTROuxIkcLdkBsIFSmNevBLhNcdqgi7EZNuLMX7atrVilkU0odfreITsJl0EdDbuy6qL
ODTb9c7oWIRiLa23vBoWRbhrbYqxqLe4evx0VRfgXNlVzHWrmyXcWnuKFuQKBQ+TSPEl+B1BSXxp
Api4Lg5lobLpwE/rPwgGQ4cxHssLKxIwGiwPOEdko7FYIGSjc0bFsMnp26yw+bp7q3bzTQMbbV3o
vrZlsBam3ACSE1JnIhLbsQCu6ZtXe63SiQcmRHPceEjf1nS3kPIInVjZzmt4DkM+ITqg3r3NkgrU
VdlgiCd25ZjkprMNSMtZNqwCn8LQJaKkU2rXiAgYvw5Cn3xM60JkRrbt8xCsjwNJFjdObnxuVDaf
F9zQ+w6aM3lC/dTfuIZOjvL820VmW6TpEvM2Dj6xgxOZzTf9FA1QbOAHdw5sxDXvMCj/EWmOCc2L
YMP5kuDEiBtAKkh454htgpznZnbZMy5VQ0MinRXwW81KakRo2uNVVvgRlhdf3JnZ4H2MzCB/6sIU
Q6PbZluyrj2omYa+iDRsAj0e2KU+tMQu5e0Lrdlm74DCpLHQRtbK8WJsff3s+iIU5NptCJZfZAG2
hopsY4a0Q3dlaHMk8Gjkw44JGq5HpzCIGhSSc5vudOkBIdEA9T63m5bs9WnaEZ/ND6wP9rRzw9i+
N8CcPzd1Nx1Ds+ajK1InXFqFk21VPwukpqLlslh+vMMwQWMzKnLec1VqD0Vo9z1YTj56R07Y8pSs
iPCSwVfX4HfHSWTfp5VtXXhG7m59u65XovThfZee5mypRkmwhuH21OOp32ZZad+7pa2tLZPOntM0
2daPibSp5s2OaCd4IBHUXJqe2loanbvMXUB1gYfzRlaj+WKkZbLOCl5w2zNjQBAeoF/dbNZQibNv
EXv4HktJ/UB4/fTEi+TfMnH3bxoUcvdZhGfdNmHHhBXJBw6nqueGgpToVpRol0mf+eOyTjPYMp42
3DaAIo6TpnffaD1qj6kqvOXUwOJfob/4+TnFzeB9H3V+2MGUMIhMFJtWmGgPvhePt1LG4yFKRLtG
7BF+zNoaCmHeDRuNhLQPACDMD12lmR8iqxiv2ak4IZeBthrDkC5iYQY7xSn4avK16i4PmP5BSUlp
O0rOgPNTRzAVrPLawaQZIyHMMnDqkJEvUCobMMFwv2bt1C9zXsTNYOX6hSrR42Qz2y0dG7kuSpKs
h0o3+RIDBzy0YkxuPMfwiSILAHGd3mV0DNPR1Uxo+5xQLiYnHK5Vnc3nT0UUnNl05QLDb3yjl1G6
J4XBfnaJc9g2nm5aC3zHgp69ycc/ldMVgtAJZkw9+yFcCfp2jAOWQMO4Q9r7uYrJB2BRGPei8LIb
3PnTKsyt1l+MdTE+6cCMrQU+qIhM7BF0g8FgDYBoRKipim4kgRmbVgpw7FhPLqKeAZyheg3dVzHc
lKpm6yaktqE9l2sSYmCq4pUAOIqmmDyMNXtTt4eKNfVMBeriqm8Sjum4qfOHlgi6TcuCQw2UqfoC
FUBzU/rQnKrW7tB3JNMVYEdcot4pxBO2z4JUL+2h1nUySkiEo2I2SY9POpYN3a/5aqK/jBZE/dKp
cLpSLkqk8tvGyJInveV1SouJstoNjc+6b45XZlrWK7Pv9c+j6wj8byE4cM2sSfyu+WLSphUHkgem
I+BXdbB7YoacZqz2ziiIEpJjV4DwdxHg0ryEXEiKmpyOuj3wndck0silx788mFqJBZz+cneJmzai
mR+bt5E06EDkU+ntcO2b21CXEzJFD5UhgtP5jm4UYKLl5FrBNVRIKFwojO7BW1Tr3AGmPhWBBsws
h3YirVF8GrOR2GyRlfcSfw+d8VC78L3uti1GkCpmCWAi0r45ZaOAeOBqbwmQT6LRu+Q2YGzrOSun
5dfVxnGqnngrX2w9hOgLbMgNnR6rakmc0zHHtHioiskiigywpyigmMe1nX5RmfalnqwbeGFyI4Y+
neu2cu8EChz3FD70eTAtK8bbAPfLLQ+iW2LpJDYASsoGNtizljH8aCKJaiuESUX+ER4zBiLNSnca
sh0saE+JAuawwLpHNniLRIIVO7saCu+qyAJ/GXeESthhAiMtl127naYo+OS3nbWLByOZFqiuwbuT
/3hfmCgCgYHoILlSEVwEkV3c0iUqnhm/zxG4Y/qx1or2S9Ep+14ZkMNXiYOnuO3G6SBCN96aSdDu
NBr3wwpnhnmLJ3+6jXy7ui98xhhd2qpxifOQsS2+7PWgwCt4VQCnyp2iTVfGHMn1JDz4kQFXxGgI
ia+m9MIgSn43xYnlVqsecVNfbBySWOOLOvtMeU82iJ05V4bbNvqyElaONDaCLQLkpr/1pjHfNyO4
u0iD2dXQWFuJNAWOEqPQQfFQ8SmuBs/6bAYm8eBdMI2E8zXRMbOafNOioPpoV9RX2P8DcT06bvMx
TgJ1iM0w++CNyD0XZdbKJ33eIW0jJc0WgzrTqKy9CEIHbGVaI9hspIXjpewPieV3F702xl8acEIB
7Xs+XKw43m2nivRrWit9toeiWa6jXPAVKdTBiIV5iT+I4ByNA/Zi7Ig8ADFGDN6oNeajzCBqxp5F
XEZIUPZ1ro3f4k45zyJXRAy4k0OHNJk2Vp1Ey6jDhkaNN7EVBsS/LVpt6Fc2AISLKEqiXVR0WEJs
RdRHwm57GDlVrPJATovecFY+4J1VHaYPWhI+DxnjRp9VnpmGjiTDHTkUG8UHggnlKraTngxMU5Xt
yqIy3uaunT4g0ssvmykRe2CKlFJrP0X3K5dmXDittpN1r6U7jku29m1skhbzDUNZoCfOEwCHjDZy
62w5xfQL3B4YVKXWAHVQyS2lYvQyGDJ/jMq4fC5aDDXbQrNITwi9ktBIRMMegb0xJY2pNdkRz1Of
EUoeDp/iyhYYUKo+OnSi/eb3Dgpc2juXiJyyC0ll+yUrdJKNPVWvSG+7nnICwBmwacm2iRUYGj6q
y7gr8M26ZdFcI93yr2FREFhtJlG9dhyrvIINQMYHnp87vv9fmwxFXcue5i5aRbif9JrpgGyzvY11
mgymnwRPWHQlGxdABiNLvWNdyPyz1IpPJimJn0wgmxO9eHODQ7hb0TI34EZMrOyFJkEitMk9LId+
Bl+W1Z2lAy5YesBx7KDVN0z32oXFG7/TGG5vA4AHlyK2RxaXqoVngY6MLEbhf8YxXUOUwZBlSc3f
OP6gHjjqsJ/4bvrJS5UOrsb9YGLpuNALQ2z5WwhsHcrm3gzNrxBzqpsub8bP/uR1my7ugQ3Ucoyu
XHfqt12leGKMK7fEpc+YRpeHIj31QXWB+RB2BL1FLXZJUTHx7jNqqjGw3Y0FWgYvo7jlDPLEghzf
DMVkA06w60XTN/a6SDLvBbPQhAWjd3ZaKaNrvEIToHeNU4wAt7EjfoThctdndyhmfCpc7ZimabNv
nDE9eqTX3qqSbB07stG2BZ38bviQHnIIs+uqDf2DlwXtTWYNwWUCvfbeBByfAaObPIIkIrJGiDSt
tynL7boryJGdmkE/el5r75K+aEkFiHPsLDK5b1hxAVxmxdp1O31bJS0AE6iog9Ltg/Tzcdv01afA
zdQu8gN2LArBAwupBj6TjFVKOXUA8uBfY6GLqX/z7DsezS4kIqL4LMuo+Fg7TVtyBCDN6nOuR5F+
YRStd+H02H3plvS8bLV4aPG9jgB8hOVCWap8wuKzkjRBWeWkgJbZMHE0Cyr3Ohur5CFLsRmn1gj7
OgT0WtDCerBF/W0YyCrQJ0qVqpTVQZ/6L4pBC6EMKCUoqjgklR3oSnJe9rByjTXHiZ0mRIQ53rGe
CVl4SrERLLFB+TuqwmRFu+NLLcJ2RX4U0OaI/RVz/q4d7BfFEWSIpktsLUdqKOYaijaR1jrGFxPD
wYWJT2Btl5JGCuTuG98zdp2red8DW1q3lq6JYz2438vBxIvLV+9RCFUFK6vOS3LQqgGkmoN0gRFP
vtXdoV2LsMxWduMTU4GK8/rtRuifXVDh6oziUFW5hgNg6fd2rj0Qr9Nh4dn1Jv07/N3+MmR8lKbl
lvN4un37an90dp35ai4Uc3yihE+f9VzVYA3USarajblvLfSaX8IUgwlu8mT195diBKlcxxIogc5V
qzrSXtqPBjcWOP7DEJlsGVFnXOlNF78jbTzXpzncFUQDwbAVobE6z1gwYksfSbXB4VEBG4iTJt7Z
CMlI7qRFUKJs2eYdL9ff3x84WXjFkC+Ee35RJmWG0HKAM2PMUxQmv9hwsRacSc137o8J8FmnXLh8
oRlhKKbIiKp+f0diFv8Jwwzk3DGQ3iLxIL1opRPtY0FHM6H9cVuM8HLRvwRXbTIM71x/fit+79Rz
fSmZ38zxGUI/e2vw4haBHvv1zkk1GvAZN2iX/ePbz3O+ifOLoC3WHYtxN3J98ftN4iltxsYVFe4X
WreqD6gifCW960TozAsZIy+6Fp9wjjJz8/alX3t/pLARhrkMb/6Q8mI4Gwwyj8j6BoKzBvCD/SCa
G8HYTfErSJ8KbAxA3L592de++tKc5ct8soII99/vWNaunSMmrXYQsJKDkXaPmLggT9m8ta7i/X37
cq999xHRgd7FBO4Y8uwB+xVuK80ZuRyi0YdSlHhYvGFdwkR5Z5UxzlR2jHbQGODPNDmBs9Do83//
ZUblYh748VnaU9t/qU/v5ui1X5lxAzeuE+OKlrK+tZ1Jf8G6QDMJuPj/4KVFTYhyEGUhtvjzL42S
zUQuXwUQyjePBDXSzfdZYv/+ofIRzuMrXKDiPFvGHDyzNVOWntMq0EVgNU2U1eD/yKZ6+1KvfQtN
3aEHIunK46T//aHGw5wMlvQsqIDQV6LPP9lO/un/7xpnu1FoNcJmo4ZHJpqrya62ppP+GK//s+r7
tZeD98/gw+H1gFL0+31goXL6SjQI3qldr/xWFweRZwzKcA0+BxorTJl1+o1fMWYpsH9BMkRO9/Z9
/vnVw3ViMULh++fSujhb0UysqVLL3RLMGwSUJm/sZW/E5WWiReUeXk+2evt6f352XE85Llm3lkCr
fvbdKzlWOWMhy12aDRQo9niEWaLeKSX+/IJLZugWEn9oONI5l9O7xFtNVZzguGv8dlkXgJPJ+rpU
yFreeRVfuRI34eBKsQ0L8f7Za+LWZNmOo5PvZkEJRUt9AQXyoaiip7cf2ysfk6FMoRt8Vqxc5rxw
/7KO2EUaS7dCRTLhv6uSF9wLqFIz/Dc/Q3z+8a0Uf+6x8rdLnS0X9KhAv8yClbZzadxnJg60XjWo
Zd0O/F+XTY8jauGtxfyjQslCd1+vSu+jzZF13WCOWWPFZEBQ00ZLK0kDPEXpf7AwNR4aOWh7vw+m
Ky/hHGiWmQSawLSIc1WzTgS6KBBxyXDd5y0d7LG1kyVtNoJFwdv/SCv6xxs1YYSc7bPs4Mz1dL4A
hrTOfSuwDTRihFueaR00HxAeI7npnLvRtsOXdGqJtcQLvKgS72M1zPoiEvWYWdv7ObwtxF6A8LkA
R98+ph4HI+xmKJ/Tu6IHFOzRWErzmPyKuKffGEq18CrAm0R84NqqOqEOWqS1y8HMzR2z7X7VNI5Y
cp1oRQtPXcYmWoYoBowDLT1YuX6/nBQiUZM7dHlaQuPcONX6Z9yX2Tub1ivvmkAYhoKDPYuS/+xd
89KupPoYeS6RVl92hiv3fOrDzo/Qd5G5IPvd2y/3nwWPxM91Arghe3HPC54SAXHXF2m+cx1SBui3
pusSrvGlLYtm6zl+c0l2hf5ghq7/A1z+j+/AK19fqjndtgVanD/PHJWPMixobbImw3F87uze+ISs
lIhGBOnf/vomEXiwGtHr4J/z0pG5KOfNsc12aVcxFekMhnhMggiPjLJqb9dx6CxrBuwjPh+a9m9f
/JX7pK6S+LPg0VFBn+00KvbhWOZZtqs9vPhlnz34AwHLTgTz6W+vZM6LFJ79+XhF8NTvCxU9oNpH
/0+is+N8GMcMqI2D/LdKpPzr15RyA8EUwihOH7p9dk9Fneet37UJuoIWLK5N41VGNxAz7Q2Np69/
f1uSGxOYQ5gin29b5HIXeNZKbstK5U6DeJ4zQ2SmUyczYfrti/35BTR1SWlDaWAx0D7fvkq0IYHd
ptyZZj4EUvtQTs7XaJAPfm+/U4PM3+XfzxpcimOpza2xvZxHxacyQKitIcSQRbKW9EpdYEFEencT
SPDuQJvyvWr09SueTC6zAG62xfy6k2lmoZx8vmJpdIfYLV5yiBOyistFG9hkIrTiHQ/bn+8+GHtd
l6eqgyuevZFWzbmj8VS8g911GJNuR3DnTWjr71zmz8JmvgxHQ+koqo/zhkLn6EMY8lfvOk1o+GAz
4EsDO+Lbr8afSyVXMXSKDfJsbOrG35/egPkkiyIj3lWSjhadnmUStd9VZh+jsmGg7kxLOebvrJLi
z52Sq7JwKKKeXFbLs6uC6Wtcjn3xzrVQMvc41dnrsNddgYvV1lPGEJto6EQsiPXFVa4mF2JSratt
M5T+PmGOvOkpizD4l3ckD5PLDbthdSoLylxYF8ji7EcXstXOb2rrnZ/+1Q/GAcID+wuE4PkHgyQh
mJOToY/3jGSj0Y0O2kCf8+0P5tW3DF0lLSVXqD9KztQs2Ub8HE9po5JFnnc7Pcbyq5r3qpZXvrDY
MaltWYfwIZ59FJZKZFaUxJOLoZAIWbxgP9j6sHn7bl5bgWxKAAe6KTiWc43oFOligCIdIx6qMViq
GYRutc26rpPPXWT+fRXNmdHCRswHjcb//ITqNKHdIbiKOTt6X+dnh2n/mFbeh7fv6rUvD9QmmzwL
+jeEkZ59eeo4M6acL08CH42AZIMRm2d9ZdiSbyrfcr70SRHt6RbW72xVr615KGLx5rL5/nnooXUK
ls3s4p3vi5sm016myN8U0VMRTfcs1+9c7bUXnmOP4GWfTYTnTzPhHpVNxDK4/SLeEoegjr2ItNXb
D/MP27eDSJqHqATbkUTmfLauuq0YWouW+86BXPYUBnoOTx4RnRcRdMRsTvWPROnkpC00SP/HLL62
EiW3gGPlehrJ/LZ8cK5GCU486R30GG0bvXe6PbkYz/c3R3HC5pspIe6dfeSVV+tWn6bsNoPJmKAp
X4zGzZeoyup9qJwP7UB3AggHQ4xMhk8x9sI9aO5PAYqOyS6aQ9HDc6KL5C7sUQPOE3Afbz/IV75r
zLQpQdVsSKc+/P2tTBQ/QzhQbpMN9rWYDJLPCsSUHtz8fHx5+1qvvIjEi/LFtuZGLVX379cSxkiI
jNNQ2nvGV52Gwyq19Jd6BJmv3Cxa0ypv3qkwXvnSkUiDY5Wr6dzk2WvSVckIWivn9iLrOQh9bSlQ
7TDHqKaFFGP5WFY91A8j63Z/f6+E5YCUorKB7Hj20ZtY88KKGPsdZ7Xr0oaQaFfJkW68v4Bi8UTG
pP/3dRsXnNsAAq8eS9nZ07WZNtZmmf9f9s5kOW4ky6K/0tZ7pGEGfNEbADGSwXkQtYFRIoV5dMxf
3wfMzDIlxRatel2LSrNKSwkRCMDd33v3nrtX1Ajel0YcXFka3fXYiGJf2BTSv/+GH+w5XI8zlMHG
xmHx3a0lHNMkL55bOw0RkwuzHQO1qZrAQBH7/7mUUAWMBw6M7vtNtHbMpCtKSjRNVOWVhWHQa53O
PgOkon2yfH30jBJRzeOJhWbtB//zLg5I4kgIaKhViv6uj6tXy2rucsnvl0TNtdsT9fDv30asaUSK
aTjCtPcvoDYxa9PlUu5BvKPxc8abtm+Dmj7AJxf6YGGmpa6SwE3nGRvH+nv+1MSplxEFGHGwIIut
x2iadu7S3H3yXQz+jncL3j+u8e6ZAH2fpabJNRD0ax7BPPVRElBwo/d26IU50S1JpOK2HNualDIi
2Cv8V4iFmNX2bkuQjtajhiwTJr0mRmjybDRsvHO+T4yuPS6mGV/rIpr8ch7Cp7BWy10hEWdR3QL1
GSIsnZbLkEKdpisQNKuVjPH9zYJx90EtNZltqwJ8EtSpUFBATdFlmqucDiuiFcosaS/jyYl3Gty+
Q24h0RyMuDgNSjvA8BHgNzLpc4ezbUGvqPVihIJ7xIn4zcal3oR9bCEWzsbzyjRAViZpv/397f3o
2WQXdzSeE3xg79dPu5FNN9s8m8iEn5upe4bgemkayhYS0CZUSMf9/fU+esM5c3PYo33PQOjdu2DF
c9kY0VzuuyZee04Xo54dxq785PD6a8sPHipTQxp/9Ajst+Dnnx5Mc8pisN6i3CMiv67rlWQ2ut+b
7J4h9AlBCklR+teIwPbffzvj4+vSpeWOUly/P5CJumiKerToiVTz8iWeCL4ggke5xuii5hs0M9Q4
zRq62WVDE+QlIkGlL1nIG304WKj8LaLND4baE5TSmaUfIgzlgat3zDuZYIv0mwVozRsnpICZs0SB
IGuD3ouzEEAa3uqZKX13sQDwd6mJv3ypo03K5yEwsn7F86FdpW5OYMY0NlscXfz7gsjdWHbpBvqp
/tAY1mc/xUe/uE3ajSMYw/GDrLfsp58iwUVdlNlQ7tXueWa65M2juss0+Am/v/cfrUU/Xef9wWio
hyKvxFjuXYvMMqCsvV/E8eb3F1kXm/eLkW2AaLRgJ2s2mXT/+DJqQ9xhQw7TnqGT689W6VGMP1YZ
6YyxnD8xnX14MfqV1CwCd9v7Y6/dshiVeCLR39kFleiyG8x6iwIULXWXfHL7PloIbNr+7BZY9n45
/ObzbNgpKiqAPe21Lh3bh635SJjka5egWYjtT+6k9tFzsc68KWCREDjv5zQLFlXuL+e0FJQ+Li9d
O7pLOx50evFBZSjx3qybzp9qYdwkahjvITLKHcm35cmN3GwriCO7d7AEYc8IQe98cj8+/HgsiLSR
6N+K9wvjOIVSIdqq2I9N/WqI6CHWh9vcQEfy+yfqw+s4LpUi5e+vqCs5KHNco8fbU4nWdHO653JW
xoAMxk820o+OrTSnEG2o6z+cd++hARLVCtFe7js8I7FE4jqW121lHVNXu8yr5q7IxSeNio8e4J8u
+f7Ami5mjkaPODiCB3dRX70KM0fcbh/bavik5jA+en6pSBmScXykFn53OO5G16yXySlYZvT5axfX
P8ZE2P6Qay7pzWnkK7VClhcrMmGqq9dA0VZlZovoDwDsI+lQ8WPYuHLf6zgWcLXhM4q79hbUbhW4
ZQ4ELpTudnJG98G1WDU9m3hhogTkFJCBQGuz0n+oo46dpXKx2qtf06q/QIpTE4BUvSbuAJB8NpJN
X8z6bY3oms2euIXfP00f3QWxOnVpcfDcvh/A5nktJRgATn71cgDzp3mdaj5atXVGz/QRtvD4yQU/
+olXZxZCGYdm6/vbXqdaNDcchvZJIxR0cX1LNC/VL6kmYQ5LddWk//4r/oIWo0xHMUOYks7rQpn5
7peOFPCkUAuKvQ3g3Y/H3r41Y41IRmO2zuIqzx9qvYBWbKKcfLMLuHGXPxT90m06JH07hWSY+JPb
8MF957CxWqAFxsBfSl5hzy75yUa+X/HJUAVn+1TGHBvntJKPKXH0e3SR3z65ER80MVEl0PVZV23n
l9oX6vxShwNvtFxCpKxGZG4RpBpbGbZyJ8AueTwpKCetfCOiNvZnZjI4L0wt+P0HWdkZ73fF1ReO
HEOjzDHft/dVpBF20SUFvuXUYDSy+hoSI1+u0VaX1hl3xjl0KWpkLFbSi3KayJpSMEdN2ni4Go1R
3c5zqH6JTQ7exK+pXzgWl7uYBNbVMZVtEfVZOyT5r1BGPZbsYWPaabxBK2wGrVJ2+9gm0II4Y4cQ
6DO9yozbzCinS15bTGjQQZfH2O3FMVedJ7Wfs08K84++PxMwPOgrhI+p1D9PBbTb0hxKAt8/z6bb
GFnafrKn5DHRlHj7+3v90aUQXqM1wI3OtvHuAMLQqWmKdVsiUTEO6sZd3XxTnR1FnEePv7/W2+/2
7rRDWbDqw2hiMkF9V/6Xip33Y5FQHAwApj1wNjNmr8XUdmFdDUHp5NqZVqnhVTcRIqfrSnStd4rw
TSOvd3Wptoe3D/QfgNsnvBrKa50H4V8ogeC5e/6v1zfww8Vz8fo//333WpavUr6+/oxw+OtP/YVw
cLU/6Is6vKDmG4Tt71RmlagxixMt0R3IPvjnv+g1hv0HjER614zRTKqZdfL5N73G/ANrG0FPqwSU
Fui/l80MEfL9ArKKLDXBoNWwVcF+8s8XyJnxRsaUKQeF+Cqt3g1kGKfDWn+OOrFSqqsBVHP08Zy9
ffYL2cyBtuJ3Qfo7+6YwEy+0QllsdFbKC7kie6cV3muvGN8IV6Hlj60By8mevsDXAoUzM6x8FisE
WF9xwL2wRh8epokX1XnpyxposAHH3kpK9OIrUlhb4cJo33ok3qpKnIYBe3gRk9xacUMuQOnCJk7n
6guHVpdQEVkcekBewNztbS8dJ0AbiwskTaJLXGPuvpyT/E6PyZnyBtz1EZ1Du/oSa32z0wdlOco3
enJErMu38I2pjJcdvWLRRtGpaufuPgNhTYTaot70SK6CMneuh14TJzU1msBFcf01jyWSCiMb9ovT
D0GGsoZWttruyDAo92Ni+lkLBrqqK+fQEsiyxQeBjrsftMvSEceozAKrmrIrxSVf1CGpwtPm0UVP
LCtMc6CnW9UoN2Njqj4mPZOwy0keerko+1BZtCNzM+WYS1Twmd4sfqykuExIfz4RcwDzunEV+Nds
xXdaguWJ/iMBxGFh7XBBFludQpS/VS7X9aDLk0MUJDhi/c5eUdtz1tsbOaYEazuZvF6ykL8IRvrW
xmuH9xFgt7miu3vAQ+RcfCUJU+602kgRAOH3AlYYPgxuUm0BdtkvLhvMfMK4m54iq4C48EYNR/Ve
bNwiH4Ikdt09cON229h6EswqyHGXbvRKuwPxuQLJ3bYcf0TjLLYLiW2u34T4LXlvzGtzHmV+Pqf1
fdxr6b070QBXGF0bWBEt9aRU2XDmKuRyVPiXsNAKyN9IGcGmrwB1WEzuEXNdeYmbtTrlcNbJK4G4
rhhmw5Siyq6nqoFTBLbgUi9acWY2iQ0PABZt67P7FM6+V1CCbFu5QnrBh8N6X1bsO+qjbfpGgl+m
1tjGKx5efyPFM7/ErtO7KbGmgo6ybvZq6eNDLQJjBKAYEIThBFIrEugCS3GlKBZTVKqwmJzlE76b
5ypvnPC8wfkdn9Va/ghPw7khVGaHflpTDjLpzVDf5Z0BC94bKNnF98UkgGJDQPQC3G2SV7LX3eK7
KI1wOTchFpQYHu4toquv4CjFLQOWzLkzQ0kGdNvjOMpLcRwrRy9wV0mQ3HVs1zf1pBTp6IOei/a1
CXzvXs9Hk/hiC/NAFwclmjDnWErLlQpjg1RXL1koue/FUC/b0E5LGxdiFKpPS9xgu1GB8F8QlF04
j4ja9IZ8IMxI1yXow/AlDRvSCJOFsYoKlILQV3Oj9tUtT66VEbtS9CMOBBPyxTTAfPbUjmaOo4Sz
snfRRFYHq8rJga3cHjvbABQLFjMHGvOEiZ9wobm2njMAPDwp6ryabOOOyIty5VIznzUZ+RldhvV4
Guq9MzdOGQwK/j2v08JQbEor45JLHkGtpQRCnhAtRPhkMoc2q5IyDDjC5IpdFhJcgoUdb3ARJanh
DYkoq0sHK2jFERPYntGdEWdgqQFTTQUV9+SQNROX9uU0kB1vrTkwqpoPoO0t7rFv00W4ox7Qz1pb
kS0kwxbM+1KIcUcCIKdkYaLKTDjemZMVBlaWmx0KNBhYhDvFu9IZ3F0Vt9lVqefnOJRwb7SaVZE9
aMVnYV0722rsTNAJCLF5qYYEmHtf9tQ9uHxWgNcOBE26vqtgEbXITjaMbmhvqiDebx2moxs8Lovm
GyNQZ1spywsn7qsbF0PkRYde9slKSazy6AadMWIzvJwMwCCbzGjXtcT/cBrqc9WjYzx/b+bmG3tU
e0GXyt6OoKH9ZEjIitPVRqWO1MLtpKbuvYU559o0lZDNocwPeeTIy6pzFYCGs3ocSjX8vtBKu5pD
DUqMHR1YOkNEVon6JXO0JJB4qZ8GrZkqrwv1GuJIM505i7OcMDO4mIJIaqzHOf0a64Z2tBpqbZOU
wU4pTW/q1CX1cVpBBEsHw0Q9EC5XNqiRTZyJnczL+n5xqu4w2zhLtbZcdnh96Cem2ohgT2JnHcFP
XK48KKg8k+6eERSC0Uk3rKBuiVcZuf7tJLBv61pClIcexjgYUPsNyxqYCJFmZ/MFtoxzMSVqoxmz
NC7mFw62LXuhhX5mcFEow+bUXoeeQbbVLegCNKw+tmyMR2U1VumiwqJE1Mw2TWrsW2WXX2Tq2Dz0
vIcn8MXtFU1occ4ktfSXuEzPs3hCJ2bEw0VWWWQsgALZ58uAOs5MzmczpvqvevUiDDUCvlJpcxIo
Fuy3bqX6VWGoF3KKi85PePOvLCgDO9qd7TOsEb+RdhYY09Jdt5IoCM8sXPtQCCmuMxKyzjRYq99G
rFxePRXqJpsrFa5Q9Bi2JT02Es44PDh4kkDdbRKicFwPLT8+zJCQSjgdJxIs5zNDkaQCsvtD8VPw
nqGnMlP8q929ovfoVXsZSdK7sPuItWcPK8UGfQp/C2e1y6G9jPTOb4pVMIhzytaQf/Heu4tBE7Nv
hy6owsR6JmGVMwWBSgtgi5SVoG0zEqbLgegA5xYmEcrF3IuKJIrvpD3XyZ+T1f+c7z853/Me2py7
/+/z/cXr+F9PVZv9fLz/6w/9dbwHw4Y8HPUgHG9cUm8ctr8JbeIPx0a/tY6qOZhA+f7XER84M+f6
1ZZjIylgIqP/64hvqn+sjivrzVD2Z9LwvwGo/KVstVj0UCaD9Lcwbrzv2WgDS6mqRtVhcJU1c6yM
rEujHeuLt17RT7fm6s/69OdMhbXa/kfVyrWQlNPlXHsRv0w/BxiFS+Nq5cExCKBahpkIsd4gUYw7
cN7QrNr8/nq/NFYtJsi0pBx0CDSK33c5WwUpcO2qXI/kKDjnUI9DeJNkHnWTaRyAUtvGxphc7Q7N
t/5JV/eXxpOFB4fGCzUTAeBUd/+snBpFlVMFlPawtF33Qk+FLKsc0ff5rJFggUFWPIR4oz75yh/c
YgTmHGBBd38w0e6YF7Wj6xSHttCmK8zz3ctQrgR3kbTTVaRC4fv9Pf7lgkxcEHKsO6dA3vlehJuq
ylTrshX7WAmrMwdiJUxTErwK11C+GuFgP/3+er/KbIATMqzHGotWjJ7euz4LiDLwqJym9pQUnG2Z
NUv9kkAODl3uaAKvn/tEu3BzRJHOnGk3zWCVDyXnkXHNXcCWzK7u3HSzDm+jHax+APkdS7BQYvoy
6+4nTwGF/PuH3qH5qPPuU6wz+X/fF8K860Zp0RHcQ6ySeUf0oRWeySgn+iSqGo60TaSNR62K55xM
+c7S7ngH5xuF1JG9rsa2fUykS1Dfes6MDMk5Ee0qz5IMidgr4LhcTAlogeOg6qQF/hmaqavchyYD
wRLgWuckqbQJuZizvrC9W5N2obSO0m76NYOvVubpRusg8YTJmm+5tEwGvrmDUc+B3S4QK6iy9fSs
NUhVs1klbLhXQyb2qTooj2kei/CmafWWRy5MAXJ7IFmUqPL0JdY05jO02wjUTJJ0OnWmGMxriHrj
OY58siRshqrUGQgYQG2zELTzmr45DXK6UkbQrCJriNmbwobIwlSvnxYK2wP6PTIQpmGon9B3DVeq
lJyYRbOwfHGMW1N+W+vZbdXphtQKzuXFEJKlGXfTjdKQZWd1vRskC7sqARx6eSiJRHyyq07voQhp
RGC8pYH0Zss3BR/FcIAWItFFJTmSepqt2YXuaD3na5iZS010hTZGu+sFP9riNuIB6p31/Bar8RY4
0XCANbZzlZBvI6Y1qEYSYXXz57MapxHJNrGRjP0pySb5kqcV2CaOi/WTDt5F7uQ4kO2gIG+Ij7hg
kuKQNUpTdNShwu03nanHj/GafOHWrKdBl/UcNYqZnCdvKG3zGZBQ/QScjZd/DYwQVMUPdV4QB0kC
G0/GlNWKzym0OmvxfJNvXFfTVd/P9RgMts4t5e2unyZQtwWkr4zgmz9LIBGDqupjDnneWNvTTTJi
A/fciMzTt/tv4nn2jd6l5w67JhAuRBC/IXLj4u2/IQ+g9AugfawbS7xX+K7XsdMNwRgJse0byQPM
GcvFAp6NNSM4yHhnmhzU2h/k2AdZM7kCVKWjtYbX0QDuvS531fSiA0xQQygqMn26rWGitZRr1QQQ
gQDU2QsNhT9Q5ommHkatc0DnRCTMxkcpu0Qh/rFPx6BhkhHe1DXZPgDZLAuFcQw05FxfxPyEpGF8
GWZIkQBt5JJcjbOij4+S2x/vZAlnWepxOcKJywi4I57Dr9SMZCprsLjP8q42wngzJUQ+hZwft8LI
6W8102E0GhPib2pcWG7V+9hU9iGmRgCW1XRnF33lxzVQI1tX5gvTymxf4mb7wpC7oaaeba+bJ+1S
sePuZowbGMtdOFhfofgLk+dLjoYfiWQ6GxwFVbpbReD8Vb3irFktFyQURi+NZNm0i4S6O4ntCybc
IvQ4/8/n5HwXpK1PCu0l1KTJrqyX7kUklN6BVEgNCXi4xdEMSRMLhDlIQRaYEz4YJASSXKWY912M
Fi9pm+dSc9ILZDikTTajwZJN63M9zaoD7/2cWfIl1vg/VBs96SSuwbOsA39I9rZCuOW4tCR0yq5+
spBWUnrHfeo5kVtYnjUM080yxeHDW6BrveaWzjKbiKPNxuepIjk8tew1QZdoM/BtKbOfNTTlLbk1
VCWpkcxx4MOvVAwhwjJgG63ubIuoiiQt6aooZrQlhcu14CssqnhkTK59LVpFYZwXm717MIqW7CFf
qyWZya3WwoWjf/9tiQbLpg7Kjrmow/NRqaMrcF7xIXLFnQMw5CHv2ue5IEaRR1B7oIjsg7TnPk0k
AyNdrbUEWEmtf+2VsB/9PB7VUy1G5xbzeuYEyTAeLKNXBppAjebzXjrgkqrW3Qpah5fTqp3dLqb+
UMSQVqtJMpAfihgSxaw3VDe5aQ1eYYTlReko5rdcM/jva3as9h7irR5+E+6YkBHR1GG1XVzQfZ4e
ZT09SjKYz8FV99y6IqSJQbrhlxnHxT4xSxd6lKEGKV9p52g1aq9ZD+VTNbmcReqOzGhjTBQ/0wZ+
1kaQ+pXk0mSxMGmFXKClnKGkp+4FnAy2haIifUbJbfnyZ6IqNCiicu2Fh6YBbnkjI4g40aSsj1If
lXCw40q7oJ3IWkpvkDU9Ffw9bwmvdheLczny0/h5LtZI4z7lM9FIIQOjBiCOZLPkEZyMSJzbpNIW
pHFkrPftgOE4HlgHBzhVzPEYvJ2LOlf81EVC66VsJoVvOMARgcfwLllYhnfOzD5OrBAhruFiPi8z
czhC7lgmaWfgy3Le8pZQ3uTxVTeWODv7ejTPx75Xd85bWHPbKfKlhINGgLfR8kToS0PidM7+CGeM
dbpA5NoGc1ORNpx3jMGOCYR5e/fnx9JKi+ymBsKUfQwVhe2LqKPqrMnJayVGc7rqoG/eFS6ZodqS
Ez6sjzoDdK9fQ2RPmo1H31dbUT2NelMTCmoNfOqkqPmu47BwybJNZgd/ZZ1Ldgu7M6vCy2PU2kR+
uyoMSD+aTPvYZzJtMJFa822oVNYTeQ4srHNL9PRYt1MCSIHqni1Di+5GZwFeVqm5fW5SCUvWRUe7
zStFPdZ9rPzo2gYYSj8KPN+8xVrwFkwM9IvHws1bdvIG+RVWnzUpO2onYmVbxwRRE00J3da2qfjF
c2tmW+9BobBhtixVt+H6i6apwc/UFzxxueRnVLSGqqHT18QVeCVoFTa5C5L/ARwc+hnuE0fLW9tI
lP6WRlsOeDYZ4yh2b/IMqwhbFdneBpj3iOy97QwWLdLuU5fTcrSbxs4ixJbwMag/FiBmM8z8MC+S
oBuZ0Y/2rO8KRXAGcfRYBYPVxhdGgfmG7JF5w/9oOhD8c8zTpT7x8zc3oNniQ0akNqGMIjkCmAwZ
Y8RsPczB90wtNG+eHDpa/WjxPRo7oKtFAKhDh3qWIZ0I4xq8YhIYbdRvNTXSgnbRCq9lOHOoBsYh
NBq0m9JkifE4hrQ0q+gOaRknks4ush9KYlpbd6jCvaCRSeZzM1QBbyDdXrP8UbbNDyWfL8Vkjgee
aw4GfaNeiq5WL61iHoIBsKYt54IwYqvZcDYOydHs18BJNaO/HY+byTQvTbUzT5Pel9f82uzL5ZQf
2fkgLhcZExHF6KDz2ZtI5Kce4Z3HDGu+VEn2vq8Vu39qK924qIYirXys7hwgpwYqWg5vZrgyCu2G
kx9URgWuq2WH1tEwBsStcNpEimqwdEaTMRFDk1cCS/hBoCBH2dayiHgOCsSEq1tPGWpfYQeWMN8A
iLIeqawQb8HWTkdyQd/oysE25qY+yWxtOhcxq01ir+ley7DqM0K0V/JqzsY08QeO3cHvy6i1SvpH
KY7eiILDorGAXv4XfwrTglSw49X72no79A8To452jcH7/XV+qX6YvkMdWMnsKFH+5JH/pDEEOtj1
adXV+z9T1XrmoHcNsam5B/4Dlre5li5vy+Hvr/tL6c91EdlgoKEy/dVVREmeG2k11Xuw2PZzpxRw
XCQUZLq/MetXVZTzjW3HrMXNsJ5yf3/1VbH17u4iBFiFgcLmQ7xXy88ypXui2RgRLIA13uK2+h2J
o9VZ6kj2rA6zDOrvuqUsWU/ekDT+zq/8T8fuk44dOlaTHtf/3bG7e52e5c/tur/+xF/tOmH8Yak0
xVFXIBV2eHj+FajAxP0PcCO0k/Dc0dZZ6UolW3f8P//NRH7VdekOFra15URswt8Ted36g1wGi+k+
iB0aXyTS/BvtOg0r4T8fLpoJK9gJ6SOjfx7uN6jCT6+U2inK0FT0qsdGbx8HxXQ8Bmvf3UnPLxZN
aeDew9udYALcIIk7SSqTL/aQNti/lFsyV+Wxn204vu46l6h65TCHhh3C7EvjKwaFyjMvaeWByVEb
KoUQahwz1UhelY41G4xHkoxhnlLmmnNYtNbVL4S5qNW9JISZ4zjxWZWxq7Ourk9u3ZKx7atEioCg
ycTQFaCaQlwDJN1GqkPrZWzb5j53SQknF4Bgee0Yi8nWPeKmRLdxYtWU2zg3dXgOJq1x+gRlhq2P
AedMKyspUubZTjXrD+YcSdpBeO4qy+/McHJ39NRn69DDmoUbiUDGSe8Y6il0fDRnFXlT2lXPaRm6
LxHuBCdYdDnJZtPGlTqQVEtIr3o7LS3OsY6PIHfZVOlnaMwWUKi2YMiVaqiixs6x5HaA9TZsliqd
3cCt0n0RVVTNJU4WD7dXt0+Vyd2MyO6f5oFDAyG48T6RyW20CgO9qU9PjV5W+1QfH9IqMXZpN6ae
VohoT3Id+ZRNEcWPyZQwxJuH5MAh81SZ7Rkau/5RRkUJsF+yd01QNstB1N4Q2d+BGI+ch8cn4qEl
IffCzybjEE3ZwzR0pTcLLT0i6fsWJVW7McKsv13cHgIhoTo7pu5E2uM8Bz4x7ig1na2rQ9oQ4mZY
kgc7139UedKdLbJieppFFwxiHb/ouydMF8diqMp91iV1AGopgMmrY9qt7bOafDqy2perOCoqL9Oz
h5ow86BvlWqTFcOrnZT2qbCX8AowPi0udVIYjfeoFY0wyOYe6ukAkH5aGKqnhh0MVH0+8nrC/sYh
Pg/7vD253ZpmAYLj4OD02MLSs6BuRmhEZON+S3p92JFWkXxzKbqPE3B4gMmWQnbgDD83jV5DI6wu
LaW7tbpkui2LOd/RN2ZQk9TJvsxsG6y0ansGiQqKV1r9tnMt88C6EG/bVhfbiLwF34oVsYPx8FpZ
BGV3cVcFIWuHBxwBu0s4Jd8qZCoUEpCfiaGlulYLyeDWKDzi97C3LAqVnzrkyPEkJGN9utOsUoVt
kD0oeXhYFjoMhQT/a3XKo4VEzzPIYTjGjSXQ05rJD6O32q/94pBq1xHWxnSdvlMDsbaf1ey8GLL+
zKYUotXTuti4zEX5AZAHRsrAhm55leMCZGzTYZl9alNlD4u6v8FnRt2Zww+94lBRlGtiVHJRY93c
GhVBbSEiHelrHOSZQjGT61RtiXYJbNUj4P6W3qzRcTUeLFJ4w7H73ucN1UU4DFdQwDSaHjwWkUAa
7LnTNL80NYvqJnJMKNYdaje9G+dRwAHlp/EVaFaTzzyBKT7ny+6H1jQrvmwM6y0I5D7+QQKc4F0b
6Q16ptrUKOFcSz5JZuEDuYRmvGy1oVDP4lIUuzFxaz9uFH1HX4Rvlo30j1N758QVq8Q0wmiEnr+x
APvSJFvdW3VjbEKxUFxFNGZ0d/ky4Tt+cJJ6uiA+45lX6lEHokO7Kas4y3ZHsKrmBYbnLGgJtTgr
leQF6XIbJGCMH4o25exo11ZyAokyaBSmixFw+NauqEDum1zPXFoThjivzbw6aqLbGo4xnA99Ut9g
z1VuOeo6zzrlILGZgoNkIVoo2lG8AiQmXd+EVTlt53xWT3Y4V5suBIEfdV13kcu42vD3lFtKrBkZ
Em9tZoYYo5fB2IYNFZLS5DEF6XCFwT3ZJLPcj5oa6x4o1XUvWYg7D+3yejRmgOiVtTeHQnxvdXnt
MLYcPZkZw95wuy/2nKIuVUlsBHN/MBGBB1mvGTTxtLr7EVb0ADA7KGdzb8XUEb1GgcJgiK5k4s1U
JtvQ1FgP3PkiGd3scgW5n+ZEpKT0ojFNykn3Jgix/uDAZ6c7Gu1iQSiLOuq0X9O092qt3dGgblmD
uxPVx5r2CUpXMEDyVTpYhy5jRG6PreXRmL8Bc0Deultlm4riwuO7iX2Dn06ZG3GgVRX6lTYhO7NF
8X1Ge7lR1+qj1xQlYJDeBGlRcZqH7i3vRJKKwHCzGZJRLgKaygcBetJrlfrH1Dj39N6qzSLGfquS
DeGjWqLxaxLSGZdTvO37YjoqWfNCxMUp78L+TJty2vUjaNWcbIhLRg/quY67d1Oqc7odk049LAxs
9orlCK+pwX0PZZnQfKAyh0k3oxVLaeYUGetdY39dFvqjJYU2HdvuK1Ld7MyqwxBtGTGpkHhmr55T
7ZxngK50Yq501OwH1CSxhQj7lSMtzO8F0jpiOys8EVEW6uQls/SjvP5W1Nroq3S6rsJMD/140OTF
aLoDm7teI8yJnirN+lGL5tXsknybWxwYhsl8LNo+9otM0iVz1+iH1my9up+6H21vkt4j0ywwWUQZ
OozxFTyR9FroVX1QXX05Z07AbXCyr30RqgGLacWqnQyPLgHSvtkZtyiYSx8/K7krk8u6Drr7m152
ul/ogKxBzNnbdHBmvxRKueVMX5wDUBk33byYPozzbzIOCfXRbccbBZ9hjLMMAHTjPtCVXa4yQ1bc
UKRajGwcqLPcsJqPP3RZ+sRrn3WnteFz1zgWf9ZQScTsw4OdT6Ov5CK67mU+XlldmD45pAJQ6cD8
zyN4x5Xc01iH4zzFab2xZMiNjpPYvBdWtoa/2K1HDsbGRHuuo4FwIn7pYZyDpQFGDf5AaHTy9Rer
nEormPmdPb3WqstBW7q9ilNjD7HU/TpmUn3q1el7SlTQ5aIaCnTdIR72ad0ZFOv2QL8onUpW1hrL
GP5BX+gD7ODQsngi1OKmcYV1M86qVH1WTYIf0MTovkVQxQ/ZYvxdX9SI35Q6rvJmp7V3da1ZvDKl
jW28lWLp/R6dPVk4Br6MufdJbz3H8pB+kQwjv5VRc8xHUIZBWkFfbyLjhRahdVsyzP2uRalS+AtT
S9glST8dyLxpG6Iw4hSQrTVP39XczYO66uXtMrbNgXQA50TjJN+J0r5a7PIsrEDc0pHQIRhrypLy
OBNa9RJGDrMJjFi0LawEC0drnrQ+sYK2GHESJkbt11W95EHbQAqvOqO6aQ2zTfyZW3ExZToROmpY
0fjp6j4KltbtigBp3XxZukm+i7Q2Jbhh7LarqGxT87lQNNnKjvyisNg1Tp48spplj2xx/Zd8nNRb
FKfhXk2d5ACBgBNv2ABoBnCbeokioanPRP09RHqSzmeYmlDiLXF7FIrOCxGrY7apk1wcUc0NflxM
GvR1s6zphUTqZlFle90tU/dI1lb/QrcRd6ysxBnpMt2lGcXtfQVIiowSWZEzadBPygqLYpbT1fIg
2o7OLeWDHO8i1OzCp07qRQCzxSCkPa/nYZOkvA9n6JgLVJ1hbt+PIaleX6KM+KtgcKc1x6E3BS8i
+Yy0C20ih83MtNFy/S9757UcN7Kl6ydCBzLhbwvlq2iKoihRNwhKbMEkvAeefj6UemZEqo8U+1xP
7Ai1drdEuDQr1+9U9Nw7xJxQrHQf0jkH/mqiXLshXzl+hrCab+HzZuY6m8f00HU57Wg3Cd2VaSrN
XTXZkH3SgzG4QKMi0Thjea0z78OQURs3edV9zTOiN7TISbZ2O4enOqckTfN+CR/O+uxRRFiQg0DJ
3QDadEZPUm2nDPYidvypX2pz2qysGj/nAQDlQpu9rtckyGR0zBZ//kR05yyfCX6SCaZgzhgSZmAE
04PrJHVxN4bRaGHGNuqVrXwUHniwv2Zl5E2NS6CTlGXzSrkZu+RoYIs+mB+KNrQV7eFuIla4bvaJ
h7X4akimfj6l+C7TV0sgZFbEVMBSUqyjo5uOlE62sW8j2/ok3Tjr1vh3ls6+VszFr1AMgrUOyS08
43WPCJYhXCcb6YaY2MuOJhcBbRDBkWMV577Vyn3XeOJhrLCGzkSl7WbLjtY9EYDHaqjLQ82YXHet
EZ/LxIr9QHbO96wuzG96roAl6rhukx18anJevCB+JuwVqajpDTct83HlNvNsre3Gdf8m3Djc41tF
CS7aSPMriKxPczLoG2J8ZnPjNSnaFPiDLzqF9WkAPCfDKSUGc/G74MceZ1m1i/64RAtsZg/DIKzj
XMaDLzOzXFugm7TbI/xDQtW0UDsDqoMK5fqoeuHjf1/cmmYF8ZZ7/NhQRW5wWfX8ORfJJmSvoziv
ps0o63bTpc5BK/N+XXBwfyBu2tvWSpcvljma+0zV5SpQrEwpYeErUgCjXRxiwon+D4wkzrCQUE00
fE09rd9hkXVnjJH3qmOx3XMnq7rVJRCtnPC4SitKqS48K460NMZpG28YN9W29EZrU01LPgiDUl+J
JI42Q5BFGy9lGw9GTX0hBr1cFR4qPaz+jbU2sJPkA67D9NPbxtd0DZ/wxDDI9kMCn3uOdtca84QF
YYQ9uEpvRtXlvkVMW00FrqWbdIqiv8vSNgm8i2MW2ircB4XG3G1Y+Lsy8ac0Sklhg7RQq7Zn0xmm
C9xZ77YfQ7VJ8tjeKzu2NoTBsmBiwXaMdXHvEruyahq4NbTuw5cGYdM6L6aWuFVRubdKq2ofNp/a
iDQwCZ7zjOcrN9UYFkg5gyrxrJXNc2WQAB1BYTWhQ+grLDtfCaLBbJlg18OU4U9KxEW30B7xWB/z
MMV2AE/FxAlt8jRSqANGtOn5Wiuaz58hGZ2iEObLXL3mSfq5SQioh5itF5uuzcGBRwNzdJQ8qxSO
xTGJGzjDzRisspCoA2pmoftaTqtys2AXXWiO1bmA5cxoaZwdQViOL2vYkKSqqXv6D7q+7syxc5H1
6f1t01Jvw8YgC2Bp/4xuUx68ikClGYAGK0VXJ0eQI1qCVf0+MzFyH7RKXpKWxHJV1t/aaMQKM4sh
HAMoHlGarKNoKgFDbfARqamjdLIeNn8UbsO4+sp5jVJsyuNpbc6kA+Vd2RML3DfTp74NmhX9nhvD
yIInSqnHWKsq36lb54QTPFKOcaZwLKJDQHJQAzNdq9d5333xRHUziIlMqEQ+IW9SRGeY4OG4e/vw
J9xP0QgKARMVhJloLIjIgfU4Fwrkd1bylE/ROdby57Z08AZvog+1Lb7jnkb9N1Ed5WGZf4gKCQtE
pAejz83XxgIz08PaWJda9jRifPK9LDMC58PctdsVXQ+K7xG0aTXb2QM5Y3q4KshKWbelG3zp9U4B
EfbkPK28aXioBE5ICBSCgLZTOwykf5gkeEKaEJxxRmunoLc8YGRvtavSsGBsJ33gdFgQRK3GTMg2
tq5q4s4oJec4HDnqEDlo8jg3KrHKu942KayF0hZejYoFNACwuk3vpqIhPi4qb2nzuwd+w38ij/i7
DLE8TQoWDzeGOFKSpTZZbK7CGL4FqkTMojQVbsBWzJXjgHVZ6XicY0cx1cVTzZbkp6ItV51ceoHl
krbgdQ5Ylb2A8y1VHjrZnbSohAk0YEmwxxrGAsravdNXX0J3Po4MeB9sQz+oULsJPKIL5hRQJ6mc
Yyn6djsYytk4RJccS4v2X+XpjZ9T6vtUphKDhepch/0FEPwVnQgjPpisjTfml8os8zWNGeeQE9EJ
3NNGO84uNBDnTLsbpIm8z2xObaCR4UweqR9iZLaLdBwX8PsUQAIczmqra2AAhjqdi3YJLbBeyyHw
Lp2m04YLhhj6yfRFhYLOWTsZWLICcyWt8TWwevFhcC21tsdpqP2kK4a/rcbpP7D2yRWOjjXRZVV3
rCuaUbpIUChp5k1K9BB9ljiWm1pX2NvZ+Y3Zpo0fzIbZrWU8eN3GCUXmrBI9UseK/VEAoW1VPBGT
R3DNs+WaRkYk6jx/UzJCQiMmpb0UdlbfOXqq7RM2PMKYHGfEwSSpz47iiIROLInWcLCORJKFGyOb
pq/UWUytsMxeYmyz7orBCG7mNuq+abH9PazFtJhPac2xog19mfGsQT7hEOBSkhSLUsbq7qVEEXpb
j24B/cfJih1d0AziRLukb8yevRVFLJy1reJxXco4R/OCD9eW2LCI80Kg3Yq4JncRKxhzT/r14xRa
H6kQrA9VEBZbkNJ2zzyYNnbdCA5X7hOuXazwUS4/hHpa+k1k3LmiCV6yMQd/zwLXF45EBJQuCCBZ
kBQ12GzRWsWqMDpRQ7QjEty68OsktrujmbP+rOxWL5NdGAzj0iRKiT2hF0ZNk4GSYt+GjMkYCOTw
Hbuon+qSkMaqct0eThCRifBn6PFNZRL4E+sCDDIcCm/J+9Qfe36AvXarbv7UKXjZTOOAphENamj3
+dTcGF3ZnR1GT4V0ZSCftMrj81yWZb1mw/JWLSwGKqZpIOxHtkCrdbtUQqwyz5mynS/gwASDqy5p
96UbAcRqI3k9jbsYQ4da2vuma4wfrK5saT7pCgM0jmEuX0LznlIIga9WFCbhmmgtfH7pqU0Pk+qJ
dif6N97M1Qgv3Wk4eI+SLZoSNCvX8AG/D5TXGyCCy6RR1s+NDRyv7HZtld2wC4n+uYxhLz+RbJQj
5TFZsOfaEvdNVYgYfQaGx41Vs5+ylhX3WCL3nzQz7o5GVNGXQTLu3tRELH2Ckabf6tkw7WRJdACH
18a4oAVyHggU4fhSi8A7aVokv05prI5t4/YfpDRohgIJM0uLnGWVwBQ3J1GxiaJ1bDWorsBt2bE6
9BcAwrUXJrd0+CEoQT4x0lMisLcgJXOw+NJZsgnaOkzWo2ru57CB0Q+pXm4WctyjjjvyMUG15Odp
NH1Py0w8B2Lx+pptCP90OurbyPNgPYZJXH3qbKvYDhq7bkhGJpv9UKw57MQb7EKSXanBkYCikJ1q
TGAO/UDsW4ls4VyKHBIGshL9XMzF8LFN8nZklQVMjrTB9O3aDFhOWu1Sqqq8tSayd7JIhBvCIMvd
0Oimb5SKUaLVQ3uDKN/4TPdWYxMbyked+u5cF9Ww7Vqqf9qZDl0aLXqYoqT3XS/sadoXiR+WTXbT
td43rcebicUp2NuR1a61aRY3Xs/UMBKJW1BlHIpIuPf5aENkm6z+aGvOPKzsIF2bRCsyaDzHp99c
H5vI626gn6qza3tfSRIVmz6Y9G3iTi/hlEW+NIFjAzehrSiCjF5ZPT1psRFsnVpEm1IiOSHsg7BR
2JF+X0/yQPwgPZtC5cRNee68joxRrG3M6UjjK6hl9bl+jlNz8jkqIPyvSc9kI2u6e9cp6AMLL03X
uSX79GG0InSEEZtNYqlC0c/q1VlzqvVgAd/QYxVUGkW0FcqFUQ1zziJxfMOCdmmMcbrDLYk+cK+e
vEZ+NkIWayROm9g05jWdkhcvh57ihQAeAwQRqHOpjlJbK7ZSKJMoGugLYQKHtOSoYFqW73X6vArD
+Q7nXPRNSfWpbKrk3g47dJySMJKq3fWz2X/RRmAQaWifF1vhrT5TIY+VFu/Kno16dLuXzEuqy9BV
l66Q6QTnz2VrF2Ver6NUu0NGvCQFyuhQ5bo8m732ampOd1NI/I9q1v9VDAxGo8czP7eD1cGYHM99
WY6HOq0+XbHY/4Ot/wRbs3n/Vmjy6aWJ0DS3Rf4Gu/7x1/7BrrHl+wtVCK1AnPsXzBkU+h+pCQz0
vzDcwqkT+Ph/YGvT+0tfKOkLc9/G7cfgFv4RkiNAwZNd4GZJyI+JfYT4T2BrLvETIcJ0FxNU7BEx
FQKzxtj6nRhiJmey05oOQKFPs9nP47G71NCq7RV+V80f8jTecj+uF/OA72kbekQlkP3AzfwEkIfW
aKZO1JqXSJvK59ws5ONE9tuTiumjUTnr5TPgs/ni9Um9/4lKcP+D4vGzwuVfL724/C+iD5KtFrXE
T5eONSXGlv7CBQE6l/ZqjQTSaYDG6nQ2hDSWO6BQvYZT1wQz7MTfX/6tGGN5clgBEqaNt3gaiveX
l0YckgObGpc0W8Q8rtbDJ9Lbbi6PcbFcbszQkf3+mu8cm/+5KEMFiQNiKee9HxOpvUEXlp68wH+U
jzms3YMEw622mDfBNV+4nmZscPFOdNifQAhqX+0Sxm2qQZD1Kxub+NIJk3HfaHUYbGZ8LF4QgHAQ
oNbWxakvA1p78VzAGoJ0iwJ2BFM3/sDZectU+vEYNgYMlo05o05EydtP5w6u0WEIKC+4EjJWupR4
gJT0w63bjOIxjbG6HheC8u/f3lum0D9X9Zge4Klc+H2gla1BkBitWlyShQlLfwYppJNH3/VkpMxa
lEKWWRI+7HiQAK78sd9f/9eJ6RiCSBZ0aIsw6/1cIeU+VxXppJcfgoVlwnDQQyzQV+IPRlCCxeTd
IsC1fvguc0GSCd6+YfI721zXO3EhXQEtBtW82vYx6D3oktG8jso0X3rdXmanDssWWiWT5ZobneBY
8IfP/W8PbujYCVsC9dsvo1aaSxKNHuiXrq2YJKYTpMWZWlvvV3FOAvHvX/O/TZLF4YN5yf9IEVj4
eD8tDKJM9FgzeokSlRqRdgXc86vq4qrBAfo1aUs00HKrmFHuwWm9zXpv5NidCG2gZTcXJ82G4x4C
xoYb+ofuGadCOLstyp0o6uHi51PCLKPsxUXAi/Qu3f7+Ia60tf+ltV0HqyNZGXUoVmRnvNfTJWkY
dC60EbIVE+RLswOF+DpuxjYrn+s60/zUHVj3Jl7glVEcxjMyHwzbq3151fbECnv03TzMdF8EvPvX
q07n9/f5L6vgwtuCcGVys9Z7qy2NU0CPU6e4WLPDC7m+ZrGQ7YSOiADi859G9rKDvhnZi9ET+Vve
wnOEHPb+ilkbykRXU3MZYH6frDazXgKarvxiwCfvdGO8rw2b3nwQB7AP9T6J0GMD8H6Iu0X/b+RT
+2oQIX6f6KwAusYkiLH+oRZjTFxfUcOuYaOjWsjrvVOcrppJDbbtgSBFxJRT9ycrfp7g/WPxJHxn
g5EryRt6L7WbXeU5VTyFl4JR4nvlNNfrxNGSOxwkOKHnoIGDnzg9yI+0oOejqs+CaOtFGBSsUn62
7k9j6fkykeDiGcnPPanniydU05HBjUEZadf4w8xrSFUA4Xo0aDB0s7Bd605R1EjWp4W67DlRs9al
zsxIEP9s2AJs8nEWuoTplvkFn97o5DZZcsZerLglEIyS3S1qREGlTLXPYnLUnSim9JuuGrGGt8T5
UE7zXHJ/ffQ6WcVkH9spytdxy/591D2iN1YkmZb3lR6hLqPnjqetWTRQwJ1oyYx0HK186vIUuRAh
qs4Hz6sifVUlIUG0tewrNBVWiO+0R7xc7dutdL9WGk0gP88a0g1mVOmw3LrOrA8SYrh2IKHdPMuw
Azwr++Co4/HzYRp6Aepp9mF90QaYj4gM2twC1JWY3sAZLst7J8xSWt6eGRFZnSAEC6OObVcxRhwY
U+QkFzDlKhQfGI6mhrdxSKzi7tA1vUCPoUzIXVYbSkAW4n6RcjUxuWoAsg3k/sCgv+I2NIxWI1Er
zpkOserYmQXnvRK8o9OdkuhUskJvbKOoztqIffQ2nIosomETj+4B3l50i2Cw/eZCn4LfA5V9p8dJ
vfYMolRradbb2uPYXkGZG3R9/iwaNz5KwL/14if4dWqLgg5U1ezweAu2nACLL6j4rc/YRVjoO8ro
lYEy/h12QdKu5ijM10vYOmyeoM13dVha60w4vc/AynQDOVg+jtBV0PWv3KJ9NSt68KMVh+WjZrmx
OvWETCjziMOnlz06fVDoHgMgnQpnnTkZMmm0ViZWhwqdnhdI/gkrQFo0jsxYE3jFTFCTsrWrhEee
d9TbBreriN5BozFl7hZlMMXPDNca7J03nWt9cdJDfPZZ7TXzpXIHx9iA/pcTAEGQfkR5xRebgpZN
ATdQxGHOIlzhAIpsaWJUriJU1Wpr5hU/AyeO8tnDVwZ9pSAeagX/SvN1vXbXgzcwvPIQ+AGTB5bs
2IRn4Lhz688TYsHAwmExjHXqVdR0rEYZQserVHmQsnltEDod7A6RhGayDjlmhs63Rm22qpihrp9l
Bj9+qixujhMH2lJsoJ7wnIPjM2XFSeVKPlb6gg9DwfDObYsVCrQ0IhGxCfGycC1Ey78JZ6AYDE4o
fCRMIZzNHE7jW9fi5dSSnRqtn8GfqCOR3NKPYom5inF+KBydYnzAFI9NPdZYUa9rJDWcew4sNlEn
qWqAKLd5rbzlVS7OL49N0/Hb691mIGgJQIM53heUnZJw6ni6r661iEppw9/lYHakK/Titpv5Ir1J
ZTjJQTxCoPA2xOtOD13MccMgduwRjxK253ZEpnOVt02Sdy+yiYdiSnIlFfXNKxTV8SFZfkdDg6Zl
mFB96qpHxpqiy8Fdv3ktF8FO5YXVc6Iyqt8xbqaHa6EwqwrZzpXoLhefiAS/0mdYlh74o5u84vlG
bPZV3oYlEZ01MHLfLgKMM6ATFmeGEd9OLnebFxUbT4M46aqB1ROdIrwoKm9D3Hn5DL+S3XxSEu1w
gCvdi93MaGP6woYuA6ufO4cHSwVVFPhtnyutBnK7FjigJd5GzUn7+uPwc6W9T4m3iGysyYSOA7MJ
LV8JHnEzWJN7jqBRvkSOgXaJbYcbLCWeWiuX7O1kQ8st+JpqERfPr1OIbI1k3PZjvZRB7Dztuh4u
rjkgqPUavlEZuBR3/F/y+tiAc9NibSuWo4qKsngnJkFhANv6YPOlb/PGcA48TnGCtmI/wDyBLKVF
KXcLSW7JgmTHhd1KXQ4N+laHagL3yVzkXPCFxnuTsKvuphxCrHKzKOAMKOycUdtFs2tsUC5wM4HF
AEaeyTtrhetByY2dx0S5wHZtpaMWu4rXgEitlygbeKcjXUmOAMsioFJjfJjinLeS4tBztieL3DSP
GVbay+WzoXX9ZJn1Kay65wTw4OQtkjPK/WpfBQZfNZaNu4Z9ubyHQee/L/JmZDLj/TiF9gukFOar
nsLKkDFk1HWIGPBc1w13ch2J5pgIgPWYJcASuK5syHRk8THDCqq4NwZyOLjF8oGSymRpkkVADmON
hUsMnYQON8fRZkPDlKJIujAYVxI7pQ8Igq0XI0nEo9RczgD0rdiaxsWhwVhEI4akiblinUdrDOuv
fLbDkoleiQGx+PKE7ETUyIvb/KouUIteD7wzosvnGUfhxz7kiBqzdOurgSPtY1fxL+nm81napUqb
CU5DmrKIMq7b5jTrjKgy1YyD4UY8+2yV3jmXroZgXWbrelEfXt9aXfajt04Gkc7rermdyOYpVByY
LyWMBwPfaxQ+qcrHB32eoDM7xmxgQAcBcmU1IctRjBCI7uciBYma2gIKZchjsKVQi0fxYlUx9E61
n2ILuNAirtt6GOsBaCWH3LtIxHXrxRyXlYU/7T3li5tUmnYmgvECfjXmfkMKM9vmb6ddJKsPQpf4
raeB4kXPy7jCxH5Z+0YSXHZFKFjkKUXC5UgOUoVRXMaYuL6AH2vRcnDvF1n+dWGtQ4cd5zp2QRXY
1sa2rPejE09fcVkNLtfxaYLb7hIaAbs+r0x143QuQ8TVu3qPprk/RuGEzc6PAQE/x/1eOtAc/GzR
XhJe50ErWGwQSCt6vI4KmxTDGSJ5gNwSPftOVDmeItbSbVCNFhe+jZF7Th84ZyWaZqX5TiVpQtTW
ovmMlwfS8NEs8Tu1iH80B/7bRCFUrzl7ilth8ggMOfFoRXYxrEUaMrOcoGKHcVCQbouSQYPAidXe
iMUdxvfzhZM6g1rXBFB+i74Bbg/zy1StyjDzcXjZIJPL9o3xFe6C8GdoBrEBwcgPjWnw6dqyKBRh
3QfbSnORxuZXhWrStUwzo5q4Lmz18eGHyr/kqPbkLTLZ0KK3DP2HfLDVIM1Ww2m3HuGIUAvNH3rh
xuO+7fo8uhOL3d8hZxm9hcLKXVjkItFrjoEE1roI5vqxtTqKkFBT3pO+2JDlWLzxvI433JuAwh86
d8zu8Jb6FmkBOl5Q2j1RHRBhF5nToMLkO2YVxcqReBsa8PqV3xcGE3hke8Q0gB1pioHYW1qeHhXK
ZD+phHQ2KyaoaFVYKEZ2WpcYWz13px7rrKKFrjFmB0ylkhvDbITw2TWzAyf7cZ/Ty578tCxzeKdG
8d0bU+oFW44shhSZwapuJIzIcWxa/Vgti/8RThONSNLFqKk6s+AEk2L5pRWSLgxdNnRhaTBoH8IE
ZMmvs5JfK0/wkgxrHu/pAA4QiMkFxnuJdanqqXGwnh4fqsgdH1SI3jelB+931cCcWQ7KConnaTA8
pqoXVXmw0tFU3gezQ7MJyip67GDgTsfrZhJErNuzRQgFCoJFoEd6HcYWi0RdQMd6CtyAEXQ9GIZ6
mJfHNE1KlryWNa2wRyc40U9bJMYFqkKMjw9D6YlbfIk9ZKtt8ypndCow6MwDZzC+a25L9k+wUUZr
FrJazYshTs+V/eu66SWKxRGLHWMzVTlzIl3qzTLw3HNWQxtbB+Ui5B7N8llBYF0VLeteXTGFWhTU
uziARILod2svShus2eDK+Zztor0Ecfnb7G29gWzcMePaxXPRUpV31n5UGBVqSY2dOYPWgKWLM+vO
gQPb2O4bzjeQA7t6V7RNt0UlBMfbbVrrRVezeETHQMvO8liV6PPwSpwEUxX0R5KTRGazsdj9ZD9G
dKyhxjrG4eqMUs/hshxcS2ZLz76jfx5h3eMGtg1V5rgbe2rllitHj7gdjh/HyJ7PEWSPj5A51bph
hrA6c9qZt2yIC2XCzqBoTWap3aMrLUYAfy93N0ZtjHsZWtq3rjSs18Tr5r+h9/TIasbmaZADbjDU
VfKEn4B+FhRlu5TmyudFFIYDCW6A0O6rPKk2FT44R8sY49vYwX0nTOz4U1a24QdMpcGFugzXRdVY
+o4YounWM8rgI7Gv6ltRTfwkVCVxQ6Wce+H9nGucWFM9HMRCtUU8UHv9PwY+/4fw/AHhkYsJ9U+N
rF+sghcrsf1LVoLz1H//DPL88zf/AXkc/S9biCXibWkY/w/A48i/LLYXPM6xu/4hM/xvcSJQDpml
AsMk+q/vUB75l+1Z/HGDJs+S82j8JyjPL6JiB3ddvJnwpOYufsnWMzXIuYuscK9yK/KNmZaJtMOn
n17Kv0Asb3tt6CiXi+BURuArz/lLgEyLuWVJLTPvOyVB/J0GwNfpHR+rnnbz+0u9bc7/uBRpNfRr
aSTq1ntko8iCkYaOMRN6FberGLLBid0ARURRIusL43ZPCL22Q2FmAjwjvPj95X95nQtWR8/YEQIj
6F/RnHR2rcGW1T7Jh0eJt6kbN+vfX+Jtq5QfvlzCIkUSBJBWynv3t7rWpo6maLW3xPA4WsZT4wmI
lRIzT32u/v79xWjyv2koXi9nSlAGkzyNa7DG2y64EVamPXpNszdxuzmynorSLzwtOyoryI5pb35k
E6wwagwrmCuWge3Hqkq9uV5x5oa23GCGSEkBlxyeoKsO3cBqS2HRo3ZCDIPrVNN4Sb6SlSih4Ebe
qk48eZBJZnyVCRyVvmm/56ZLmbQQZ5+mxkOnD+Cx0Kpy4zaqYKcbkTLWHXyypykJakT54bCYQDt1
tDYpYvGEwc8dywt4cVltXCAsWXd05dSDbcG4780aa52wDW+ptARQuRessY5FqKdbi3fSPB9gZdx0
idaT5JR9N530oYjNb/bsXmBRY6phutmx1McvYY/vg5cl9kaz+JmZgU2zKmeYews3rM4FbhTJ8Hcd
edXBSaK7crK1deyh5TRl1m2GYrBvx9FQvqfZwVGGxpOjCcinUYzhZOOwyfX934ateY9j3kB7EEly
O3tV+NjaHMg7V/m614drB59dUNoAs+o4DTaJPkY3OPP6XUQJE+CacrIgsarNUGsIF/FaDr1D6ybd
uI3ZCx8rh8oowiHRh17unEt0svopLzENRZpZ1/ZHEwrEp0j1NFYKwc9B+CcfSc7sT2kdd3v6SOSI
1TVCWlktzrIZtLoCB6GNzCvCuQaPIZJBi0ASPfnJkMMnmToJsJTqT2ahIOX2FWLBKJbdM8rNSoQ+
Pr1nDRbPY4xKYZPHhVgFNkKBCO8otRpi4R1mDV+JIIjqSznn9T3+IGfcmIxn4pHbR7Mz1L7SInEj
RsPeZzljoaJigk2Tj7s8M54jVVvTSsUdNqgOG73ZxN5Ft8Nkh0dofUMXvLjv2Jdl0003nDZL/MXK
VN/WQ1I9F7YVhgh1KOgEfcld7ZndKQ4GtQrmyL6PnWYbBAYuK0HriJUnwi9Jp6IDf+0T6XxHMwuw
BSmHSzkpYjGxgtJ6DnRmlvcnjttqFdNoWvVdOFy0YBA7UGMSVfQy3aNeMA8WJJMTVqgUnXpoFXfZ
xL7BiMZtiGZ9qF+MoJpeGg331ZRJc+4pWDGpsrHvHr1obacaoVYJwVJbFVTOutIrrhYqo2C+aJrh
F3IMtgGWVccR//JnZFAIYt2Q3JcgGE5jkiS+U+BzZMNH2jU90u1MZdpKmhBwzaAb/YzqiiNFOhxn
GYnzSFW6DRLbeyKeMEErFuPj4USoL41PnpinDQpH/SEeJ30ve+OLw3fV3DT8oArdXAmHN23EM+ry
xXMLIv5qNrV2HQy9WiMtxSZ5Tm60piovSQWZKa/m1xgXcBfhDJbsbhD2h0ALgSQ0/TJOiIHHIkTs
jRC+8BBOz4ofS65O9bEWmoO4l4QzqPB1scU/13jBSx7talRimj5uqzI0HjEb80BGFL6ROCw3951W
Gi+s2+4hzgZjpwsIeUAWchPhHpSuAIfn2yBVYAlGUE4fC+GmZxak+YCf4QD6YWF2QhCfxH8NN56g
4JAUyHWjR+fQhRPLBoA9nt638Iw4fKSZyG+bzD2kvfyoMgANTta5H7r10YS/CrVTC9YB6pmbMFCk
lnmJD4sbboM0XzrdLL/i4tfflSYeVisL+5s1S4J9F0/JePZskR7sTHJiosdOz2kePhfjQJcjrrmy
7iXkB6Q2EwhvgTH57nGs+iSGSn8MnNm8GHNir40U6ZrAvI7jsZUayFGjdmPnjC8B8ew1o616Ry8U
lkCT+6p2kicrQtozeTGCv6pOO1+gufATk9UD75t0hz7aPKe471UrOHD9Xda42p4gZNuvKuebI4yw
XS2HoHVFf/HgJq7zmMIG2OVWjGpBQilz+ilGG21KWnweUggyMk8F3jV7q7WsOzsmATjSsPx3LUIO
4mmHLILX30fjR8HKtZbYh255SSnUkFD4li5KtJmtkh/Myt7YxMl+ahFufBl7O7q1a3v+1OTGulAx
QuekrOvbTpTtVmWkD7aTk+xNldar1GaQsXl+h0yNQLeqOQqHQYOfdTEc+sRgzcCi2rFPLY1omXLy
bbofdcX/Ffl/KPIN+4qS/r/dRz7FzbeC7fQti+vH3/qnwHftv65cEGFJSs+rYch/s7g8+RcVG86O
xC27ILILwecfBxLT+Ut3DdqDuL8S2gYA/r9ULok5ieEAWtpL9fUfZoK8LRkpRzkvWMSemAY/Tdjv
I3VgH0UKbbb9o6N8tZklrrDez9NEa6OtwTd+Xzb+2wXxRoDMtYDrtljK5J+oE4qnLmWZXYOy3DUO
BPFuXigqNlN4H+IH+weeytsDxo8HJL2K9wWHCpeXd0QgL7HnhorZPDlFZL8kC35w7Ug3Vh/vfv9o
7wF23iWfmmMcrCNOGO+9YWsUhGGnhHlSC9AWI/xj3ZjpP9jUuLctTPonRyU06QI6S7+/9L88JSMJ
niAHNbhy7y2Khkr1k67V5qmRcE9yt1y4NlZOF4seefYHss0v1B8elBGIxNMiR97GVOTtNxyLtMmc
MTZPQwFjD5yHtiPSRJ2Od986tIRysPboSAQMmMZE9lRDo2PxsxtTXAJ1mf+JkPPr42PMtNhdu4JI
UPx03t5QIiLArDAwT+6weAZ7WbXQLhS//P9dSywsIyR3C5ny3YAKEwNzv2kyT9hwAhqaWvPqtNn4
cLW0/f1XXd7jzwwdPJEh57iwgzmvusS+vX2smJY7PabOPPVB9B05iLcBpfhPqVPXi8DivP6TVerd
x4S9YjqtTM3TDPP6lLg9iIVrYyMraLD/idIolrfz/pE4XQmJ1xGv8D1rzA0M0c+aME6JjOmgX1lS
KGposad1gwUwNscvpj0xSRdWGd7TWNz0gXH4/Yv9lxFs6ybLnr5M1aWT+PbNBlLIILCVeRrdVh4N
lQttRbCwey61hhHKwTDbKCVrm1CzbjHiXSYvtXS8YwX5E83030avaRoejGu+NETXtzejUlyVM8wE
Tlcr4WszesCZ4gRc8Sd/73+7FB5qHNActpZfyLRj6YKjOZVxii1er+eFTFktHVnqXZuv//u3/Hap
tzDzNvHIdhbDZy73y/At8clJMRrVjigCgAE0rYZMRmTZ8zzARuiRzrh/WpneLsHLJZH2OXQ/bKaO
+Qtjt1RYo8Jq9Y46VjY7BDR085u6GR8oonA1bgK+67XlH7kA5HHIlMqgCJ0cLadnT0RRtZ+Xjvh1
BfmB504zkOkqwNgY1uqCvf7+JVn/xd6ZLNeNZNn2V8reHGnomzKrwbs9e4qiGBInMIoS0bfuaNy/
vpaTSssQVU96Oa9BZphCDF5cNI7j5+y99usr9l+PBLLukBaYUarStXmNGfz58mOaKAnM9vxzUdsN
en84Nl0RWgfMatWEV7lRCAeZCIwddJKSvsDe4Zd9oNhn9qdKQ5xKm5QLmQaZ/KYhSn5bybfAnPA6
unIRKuU72r+MWukLMR5yMob9r5ONOkQ+YZf8Z6MZl0eK/47wKNc7W1y2rtJI0+LM987HkhMI0rdU
t3C7EAygTU8egMVY5RZk+OCcHBHwq0FLkSXfJDmWTzb8qbcBkeSFx7od+AwzhQ5FjgBjMNQv6E8Y
yJgWkyWWd9whvc+cBGGO1EeLvnp4/irAEzKjWaRGB67zKwIfqdjwJepbMGKNU6g72qsIQ0jEY6AL
iq94dNgjYArRXggNY2EI/DDgx/7Syip8qsj+QKxZusGTchLxTTi4xjfhjDqjQQvx3OvUPc1DNNyN
IQjKYGG2FRWZP29Yf/EBLwmAku2rxMDymGYwuETYxy5q660+5E80gQ/Kd4vjqwr2VR/6OoaS2uX8
JEsa3QmR6Qd3Rn3cJz7XqQnReTnrKL5VTeZiOvQg7muROt42NoDvqQeUwG5deWegjPktjZmtacl5
IzOK2cvrWw6jKzh4EdbeBuPNWJ7wHeNWUxHm152fhz7yo1bp6BwEghm/Ii14VdjYpcuIC8ncuq9t
C23AqwpiKCAE7SqPKXSE7w+pQgkphOZcrICs2ClY2td5kcUQG4CMP7P/clej8vaCqGI7ZTC3YQeA
gzs4U9n+lW2fk0bJpQwa5q6odhhPRkTC9D/ykJzW416mu5E8CJuYp2MsYbuTwwKC1zFdPkkyokEe
8V7eIJxjiNcTsHSlo1pnW6dApzl3wHRDJHPo8tsxqXeBcsaPNH3dkwaFEO3cLPQf23lu72MciVfY
2NgOYj93NuxQnfjgFPZ4XtTdfJbVRi8k6nXdLq3GRW2LNGQEr4tlQ7Mc/k4UlOqaDr6NIzHHOtlU
SbItAoGaB23TVrVa3VcJu9OJpkB/XtkmIIZ7EhOyLdoPzIUx+JXp1DAVHOVL7GvSqdxouk7CAPu9
WktcoVPFyrTVRrqxwJjkJKDq/hzW1SgOxGKFz6uOIGXItr1EzzhmB5tGLp3GqS92Ttm1kACn7jop
Z4g9rRb5Y2ZkdkQP9VdwA8MjYiNQ7EpGwzEWS/gFQrI8KJjgj3RKu3PPbwDOrIuvH9t6qPbAA/VW
ODOXMUbPv62qpX0s+zKSGL/RdVb2GB1NMSo20YqwcWd0xPuBGpAeldsciMaRZmFC6kNT6m5irn+G
Zr0/K8dcHFQwqe+0YBeoh4X1QSVd87moZn9LOjdW67aoEKBAUMO++xRJn+cDNcsudTGaTfPoHJq+
4xfFFiITVInYJlP6VNWIT5wmEiIzuWUUCUd1M6Lgzzpz5fvlkko3PhEDo4JdC3+bvlTKB/k1vV4f
3hbKl16gvRH5TncK0lXTTZ9wSuItnVtxmIIKplBuP9dQUz4ndeESL+esB2FBXphqjiNJZfOBt5IG
aMjyfhn6A82czOaKRkiNL2mstrf4OvpbPDTc1Bb9djLcjYbDckseCWH0W/uul1DGwtXMil1vRSjD
aiu/ZaPNgtTpxLlXtuaWtSVytTGaEJbH0xoQhVTkgH1kN9gIRdHb6S363g6XI6q417H2K9VaioT3
cTwFNOUhU9D4eI1bsJ2V3II3s80rCPs1UsBa2UeB8aeEC2emszNdIugCeQBkciXjmQkECrOeaAIO
LZoRR1UM5L+43ZBRz8F6Bn7dGWA9Cdl98xiU0MxfVD/7Rj8o030dSbFvS3/5jvB8yLAWW8FfiHaB
dOWJONWdyvJNu2bFtKmdMv8qZvlUop3YB36RZdtUsXx8xpM6WR8L3XfeKXbz+HpmJL4NGfzs82Vh
EGOF+qBiE8WVZDi1k8hfPs105+/QIb24NQQ4qJ03tOOYTod1VG/dZJz2/tS73zIg+N90USwfsyni
yvHEl/sB8UXCuCPCjTznBS3FoRbReRgw792tC97SrQB9r7bVJLLlJJPVvvCHTl0NQnp3oV4LazM2
ANQ2IVehxMaAlMxq57XdE0EFlWMc/RuNCP9mAHpy1xTxsB07Rzxj8qthE2nva5eE9IXDHsxZkLoF
1MXYIwcoRyK9THpJNs1Qs1wkaUBXN/bP0SR/TbGtflxkVmGWmeyrsciCx2oJq2w7kgfCu7LF8ItQ
JYMNqoqrkcnSuZUsCSCsORNPmN37iyZCi9wWARyz0LYQV0vRjLAugGRbFLM4UB3XTTeFn0YrlLDW
uw9h0pzm1tPAoPL00laT/iBz2FGMKZYvUy2HaU8YiF+cr8W6BlsCwqAoximcuOtwRcVyTPJJgENr
rcsSwvgnu4Cgs7WqCZKha0V2hfghXq4X3vAvzjyIq6nv5+PKi/CiLUUDxCTJU3qPDtuLnMXtCCPP
gXlOZWHBv4jmD5k709JsyxS0Oc3d8Uu1So8oyjq4XAuXZdSzVcL4pZ/bZecCN0vJGOvcKxkpMJXY
JJx4H9eRz4LoAI90wyk9JNYAlaJHxOH7Ax7kOtQnMUXFnQCx82lylHiIa+Xv51UTIVkakjqxRNjs
0baAyiyjndcvETQBpgeQFJhUbaSt5m1qMSPZ+Zyq21mzT2lrdCrbgBHbDSaQ9ZM9LtZVUEgU04U3
eIfY8sZog90rODA+CqCRuUUijhP37gtqhPWvPvbkM8Tj6NsSSqYhdh9OYovCDWlV2dXRuEljupJk
Pg/FbsyxLJwi2b8EOegjwYiOt1wh5Lm3rFjau66F0LoWg9r4yGdIGwB5Y9WIP107TCVkJJOEqhWc
OBT6BlI7+TK+qBjcbUDizp9zRKlo5zNd3iD+iOxN2rf1TYvZV25ad7VwB3pctZoGEhiefqnXieyI
YYUa81qv/28v9A+9UJetCa2B/3cv9Nqwk/9j91R1kpbgW2ry2bf/+j8//sMf7dAk/EdAo9NQtCkE
2Rgypf+nqdX2//EK2bb/1Sn9ZzvUOFvxSPDXZs9uR+z7/uVsxRtpe8y8XXqHNqbXfwPI7Ec/qwTM
fJ7cZnYvkYtUAEPZu54LHXxq6DVyLzWxJpk+FiJTkqGvS/qkEleW9BMEy+Q1bOY4KIcNFA/9Bfha
yEi0cE5i7q3LlGNHWWU1OCeGjgGYFldd1p7y0ZvOqXqjHcVFeNFNLQjnVjA1bzOmbgXxy73fhB9n
onEJFUhAl00dwz6nHzoQVAQuhEIoijftHFy8ZS1rZQpdeEjSLce9bvIAwnCR491owM8kPtrTIf0A
m+dm5Q2EnoRNF0SD0yB6jyYPQ+GoDs8d2APpVCW7PBu+TewRdxNVx7bhdbklalJdpaQh7xdp79bZ
RiEY8jaohbVPUfYeqDnIruS9brIPj1YbtH8lai73oq8KCDH+vl7Hm7FiRYOrLxH8S+9Q47vY9gFq
TK8hxwImKjNFNfg72cYJwJ+puIvI/MDn4ehTX7GqL50iQIH1+5TJ8mZUic3Qu9JgWKHnTC6vIt/u
vX2O7GOXFazMSzOBnKRReV4V0VXukH5D3MsdYF6Ij2l0TJqJrFozhK1dA0/uxq2P2njnpvbRKkqG
N7l6COSs6GiaLwECeycnhL61mngvBlbIzGn62ggUBuvKiJ935AXludqiYNx3OjpYRd0fAroJu6mC
alfQ+dkM8DuTNMGcxLw1rlym9jq1HpRXALO0p2AvDDYM5+p6cH1KCWtu1Jnb5eV9VPb6TDjxvIui
ZTgwtgoOrrDUTqy2v2sZFqD6JIJi4l0x0Ovfg4N+7FeaSohOz1SbNhR9JFZPYlw2Xg1H1UPNlgzE
uNa1ta/K4R503EO86kuo1dEmg1F0sNrC3juUrMcIuowOysdykP6x7NKRtKSlBY9ZwoJzk+8Ah8sd
dSdVBTpppmqbkLINSWP2IelK5qMZRbKL+2WLmHI7xw5bcNod4N6CM+LInEflEw7LnuYCfNlXrfx1
v1IS7ku0pKegzZA0a+hlVs29UCCT20VZ759y7VOOoXLfEiQDLs0ZP1sC/GIVremO1JN5C7NzODJF
9fcd/bdDWDbjIfXKTyNKpitSy5qDF3/NEmGfrxkb/aAPrXu2l41hguf+DjpjcQddGZ8XeBTAy7k6
9kUy3pv46R19pupOI43ZCaGvhBzrQwybmYyjPDxo6pBdwKt3364OIQGuZd8WJLDtbc32GE8UW5ag
cnd0OJkuwwQ9c9wx3TKOnk+um53JYHYvhGVPO8vN+08TE8DDRPuUIWMJfCNLll2wNMPGDjosmUFp
f1Kpb7M7dEKeXGoMmfcR0AmNYlhX7cfK8tRt2k/2uSPFEuBkC3OotFaV78M+XnaYPkOw422190ha
OnCoMG1Q0fCD1mVLTtCxq8Jry6++Fkwvt2Ub12e0SfBDxrO1izTns9ciQKRaA6r07Jc1zdm8L11w
3s9Uo2UoP9pxcTaRcnoe6wgn5xjchYTMsa/1oOIm6wD+tg53Pn0L1CHJ8yRr3Bqoap3ptsYVuLHL
wjnirvve+Fod6lFfQCK7LBZ+HnLccQkxdrR+2x6izBq3qDz6nTKpHRhP4o3jF09Dl+GIivVHgW4B
tBW9FAKuzSx9klsM1Qp7RMeetUVjYgMYulJudJga9ykZAAjGBDVv50YEH1MXQmkT0Y9XFsNuB8yh
P3yfMXnRdVLpdTCWTPdrxzlPY9CFZY1jsjJWIMh2UKySJj7lnn3T1e5jGIrLMvPLMxGsD/EikJgW
oWTD64VnE8HF90ky/1WndNX6PvoesnFB2IDmZ8nItXemi8iXo2F2gwRAVhTg7byqCZ8lKQ22M8FX
qZfTaxmGl3GcbARFfgpjbeqOvj8VuzRQ7FoWWV+qehmP/opcP/DS5FQjuxJe/pioOLlXvjp1detc
6JDJ9Oyq4SBjEtvXmE9stb4fSFS5FVV4WTq8hFYrJR5gYbhfOVl9GKcg2NhN8LFHgkAA3FBcqEGc
ZeMA1372yLaWEyS9nNdL3gzhl7paPy/pRDWpom/d5AJoymqAyRh+jmu70hdtUyBO+KlvJABrO6Na
HPAPc+DLVT+QeiMDt9826R0txW5PFuhhHejZsKDVxHlbf01JXxrG0jev6BFa1NN0Fs8as09RjHvF
WODE+luc5wi2jhmbl/0SWwikxriBnuh6x0J7wYE9nndw655ej987xywq/1rmIkBpFIOnEBfAokFy
WtmLZ/XROXvf9GDRptr4fegcgg7lseM39nnco4/ufN7kmlX1MMK02i2x0l77FfhtKz/5BQy+invW
GhKwpgsW4X7L3j/ulgcSaZqIRxGdE+TngbuviW8I00qWfgP6oDIPGZo7GlKnwQWVjAy4J+/+kzct
pg0F/nMUcbYPBO4dUrsH3S/0PVrMTHe0faJw/IKHudXt+ciYBrpg2ZkYGvZDTPHymr3DqMfx6n/L
61YWUv2hvHZwt/+uuv6/NR7On+rqt//iR1ntuMk/8DEgoCV+3RTRFMhvZTWgtH8wh3FIQQlcoLx/
SyUmyxjXOT8eAQOAnGD0Bz+q6oC/CpjRx9gFGHG66A/+jaragGf+PvXjcPDXgAhjXMz3jN+rDGJ0
NQ1hSv733NZ9+QI0JiVObllca6CskqWrHsARFPIglFfTJBEqCJ7XtO7bSwJAusE99BZCuE01xBYg
J7IMTcwVSyvKm9FurFLh9ulDHW6KFGiZBc97Hvx5y8PNs7TDCUWqLCmGPbvWzKbd8SmXxt9XY5EC
4OAzL0B9rCemsEdPQMUMNmtRBsm4hciMru3QzqUA4g6LMqU58LcLefs26fk7Zeb9TJRtTeIZoCP/
C3yP/dLPAyDqLgfLgw6+92KZ8TQ0LGkoyUbf86qrJAsSPnJ1irZ5GUIqzHvfoFjGrZtPI9+ndZZs
/fT7Q3LfjWnDJIoSh/0ZmdVMC5P3eoKImUBD3HH2zUGbWV0RQZFV51RbNF+PZgNA4dxEBYZdHK99
POHeX/Gowzrsu+qJVEI1DJtooid2Xtsz+rS9TjMNjbheuRR7yeBIP+RjmFrrnty/IbzWukKKsm8S
XwQUNRktkeRt5/68/mf2vfsfzvO7aTpTQXMPIiZn80m6T/JuZ5fmFf012pDf7QVH98egLazurqnT
Tt/+/uy920LyQZ4XgGEKA8Ni4fN+vp7wP4dE06f95nG1HW/fY8qjNHNtnvDVi0r/ZhFdQINEIT62
5LZ3smi+q4qgLV9+fyTvxr3mSJBzGo4FU1FGou9m+yjelJ2sZfhtJpcivA5A/kvwg40FQuUcXyVA
53/3JDPfZLocIA+xaaS/V0dYTmZFNIe853pCFwnvTfXWTFRBrFO1/OGzfp4v+3w7Fi7fSTxueKhm
JlT971IiQJR11ReB+40CmwiD764CFAWLtp+470hjNqe4VuE0/WmK/sudZMQY9DBoRsDYYZ/88wfj
YhYjHirxvNoJiRJwhOt4vkthenN2f38FnV8vIQwwdF4hygwW7/figLJDPL3MbvNNwBxvohPE4fZT
7UrWqK3EkJ/1N2uiU7u57IqxDe19MOeVfihF1LPHJ9ATJjqFc9okH8oyRGhGWkPr1pcVFIpYnabF
90lT+/1B/3Jhghh/Ct1pro79q6jMSSoibly7fQaEMnIUcLOq8mV2lAXloWtCMH4poUIy/dPJ+vXC
ME4L0S7bjiFnvV+2Usux157N+VcdYNjEmhcFBU1Lcszz0d46HrTMGlarX0VPMHtQau+GcRxxDTRg
Zub7otELZDw8f1p+zYB/JwcPL526IMzQx2D9h7MUv7+2HGBEM4vHhMSQX0EzQbb0YzON3dc8LtBa
baAmSn1L+2nkptKKuel8TAT9qGvLSwueJtH6Pi+Dlo0Oi2VS+Zl65gZsypcQijS/AYNyBalxdvyu
fHlbgP20Z3UJ1ikLPwvimFP2301UcafOzLS4Ou0oQ17DLcocrggmb7NEW5A2+UBXrXX8Ic17uX7R
ypQQG5jPxF3sXJI1WeQB3IRDSbeCJNBlQ6JjwbA29Mvme7hMDs0Zj/pV3/L4J8HnFuOofhhhUXKM
QJSSdto47eR8RnnUl8BICdzUD1p60Xw/j0M434mSf7Ns8rZkBdnk2Ha5Zm4OZm7AQmFGLNvS6y0e
9JQgA75MhyMBsDXwl7ANNmIp6ZNtQgclAiSPMBJNeAzmNZcfJKBbXmZqgB8st2IkKlbtyyzhoy3o
vfy4hu3Jp1kZWVfXOD2L4csQF8F8Spl2F1e1j5f1uDhibS/yAefN+bROK/fSGqdm5SuAYamLmLhO
XpZ2Ks07c4iZVY6nPh6kgHFJMAPs4B9fICjhWS4EUtpJWO5ssLqc0MBuuf3EmplFrG4i22r2bHFC
/oE9UDXllj4b4/wfv4N2DtoMr0iDIt9yy3WwcL1cB5yDySsAoZ/WHsnGufI6vlP2dlZ9ZricuSDu
J35gWSS84rYeJ6veOnliPtGzIqo21eNax0OuIkZWOxZ6c7t0NCnLF6/qWm6aMqXBctfC6YyiQ0lS
H7dLH5Quz9TcJowXyd4FUkGPbAXV+8Kg2kmjg8wkqtBzyydG+3lo1plz2K3IAOot/ZPYST/GNbLL
cqfxl9fLGcFEMy7QTGM2jnelMW2UOwWc1HyJMoF5czV46dxm+w7bB0ccuTOrwH7U8B+I8ED5xZGM
QEH4UxYzDJnPEzH7/JZOdT6PAk7lmD9ZmaRFAP+nkxwSgUjmg5apNMfiJ7nnh1tCB3kEFbI17hQs
cqF/msPY4/BKpnOmbktn8sKvBY3n4HMx+fxhm3gq4rBKPzHneJgbzuC0LhOnUwMx5TfVlID+qZTA
mqMDfhxzi5rSer7v45b/Z7BU8wBHpWRtoHTE1bv3l4LnXI1Km8UjB7HyVA7eaB5pPzG/dLR9hysR
COpGxsG94833UQH+o9kzcumFOhEbyuTmaqYDxi8cRpPsuQWYy455uwK7HuWurxLtBKc1JtMHfJR9
n+RBkcw7B2WWWZnyOi/1gRHgAV9H1nsHWanMt8ncM+HC2Wz3+jZQauX2jwUWNhqV5KyolkIBMSkp
y8GMayO3Je7zLd0hr7jpHAgIAmLqZK4wE3pF7JzLszxbZ4VAdIo+YRxkJzCNCWEtF1UqsEdCVaV1
/zz4Mc7yp1Y4aMG2bVqqrPuIvCv12+tOdMkab0O78Ml6YSFmudkzISsVfuaebChoxdTt67yBCyTz
E53DyZh54oplNnzWCzKP3Cy2iu+clMjoihyMzZrnxDZ0+eRE1xKDnLl5CIsydyJ05qE/VHQZ+JM9
rYJ7KPWKocou4AJr/m5w52mEABZ4LJViAF6EiLfierSbFQrBNFyj0nBZcktCTbhKLbQv3gWdahZ+
FxA8swrSWUy4c+2CsJ/5YMt+4SfZwgz8nRxTsy5V9tysH6AWmIqQxPOM5an315DzJ3OL1WHmLPIs
QKwW3FDzMHpgYbj6gwouYqAi/imuBZndF/lqTXy076Al6A8sl7yOZmKUecs3TE558mK/Ni9ZKaeB
23FlHt6BbohHxfqg4tzyb1ZbjRikWKIC/9QPkAXzPcgvoGGkDZoSyzCO1XMTD+xGfuxDWPXNyVm6
weuSI8kbMWSbLC8XzzqbSq2J4sBcm+H2WNp079sE6XyE9cCXJ+ihZrU3KE+OOCrhOc8HEFcRD3Y5
acrpU1xM5gz+uK2bYjF/B5zJ48bVAHQ58rCDjgW8HP+RfnAs7kpv70VjQoOdSjSzeT4tZhFy66OU
wdq15KCcrl2gniUD+AqFFM1CR4WPQHDq8aPdrPV94roJoPKRqOvhPGxJYjiE3Tz1z33DO+ZizBrg
82R9RDiv2r4YHgvWXH2oorarv/llrce7xiDknxbt1MuNTqASbwjwQHiHL33piV2BuwHcavA9H5f9
sgTxfD0O8OcJq2vsxrmEIYNAIo0l/aKBazSyyK/xoEvewvPok9BIaIop6fW4KOgqiEfcZINSWckv
CR1J/2NYQ9TK6Ev51UqgQu0q0qXJuM+dlPs0zSQRirzJ6m1Erq7Wu6SotU1f3tXQFVYejmkTyuoK
eJjTH+YkyrxdQIGm7zPw1B0vvlCSa6HUxKjEl66zVQT1Ec4VZpJxDGo7k1IaRe64zTB3niLXk7uh
sxd9kSYgK4/O4uQuprXVoacs6cqRDpB6gXXbV13jf5rEQCDM0e4j1Q/7pLPX9X6VK/lyDBda6863
fKEfGFX5OLbGMBw/6QiVPYERMozG/ghSH+TVxp7ptu2SVdfVkYYtQAYNMZxExKTqPDcnRUMLIiyd
pozbb7lL2Ny6A7+uhu8JyJOJ4JCo7yKUPiKQ9lGm7RDEjJLsoA6PKUDY8Bo0mFVVxznsKWvz73nc
Ihx0tl1cYUfbOQHJZriOPOlZhsvGlylvf1TftqrT0LmD0dMhzVnoDfJa6huv6YNPAL/73t/16TKm
sJ9sO6NGUXMUUI2l9sIDM+K+4/4HL1BSQUE+mM1rJWEh4eEeMIvyruUFzuOQ+6FZ4ZrANhVmYanU
SQ8lveaMpDpP9Et8oYfMoiQN8oF0uasgb0reMoj7Mlcf0S7yO1FYdab6w81pdg5RiTCdVgyRhHVy
nIamCD8HrcClw5wUEgLWQ0vSa+inIWCZDISgso8rIIzu0XcDquDFpnaztiR99KxlJT5sFr3UWlJY
7h7tfXs/O22ovVPiuzUlUcvUmTWlmRqbL0pdAhCK7KtmNAtiU7u8o8HN+pQmMCAlJ6hvI/PmZNK7
cqRjlkd89hRpBrcfZz9AkLvtIEryy2y6vjxLIuhGjh+3s1knK1zE/AhjsYQjatNeOONTMiamXk3S
mdXGldMYfl0IGugOsD6iFpdgOfNalD2UeO+87SNTsuSJNOcICnUonReQzZA8d0vtzBOqaNSWtoN3
g2xduIY2DJ3mijVcmRLptd0Tisa8pX68wTBwcB6xWZqORZgs5ugdL7U4kYhZyqRjMEM82EsNb5fC
Nea9whFMwiJG7/TPM6EHHqHN1HuaihQwLr+xa6Qx61ZOq2KYWsQdcMoKdPvsWZo1DT4D+KT39HYZ
eWE6zgPbv0nex0MKE+ngoU7iGk3oxiD1t1k1Ex2oMaOkyZe5QqKJZa8Ps2Y5w5AUzvcacxLfytG9
aT4xFJmL/Ky3W1NU2BKO0AJtR5mNfBwO3CwN/Tpn3RYLwka5I6GEKiVzU1PNzx2eveBEEomY41si
N2iyX4aIUzgeYqvMc+B5o81XnSuKTMaivnlE8DebhhdTTH4gnXE1P5UOPtvPxeCYG8xLp2Jwj4Mb
IXPbZW9v13yeM16aU7dQqG49r6cKDL3R1JsyNPdjWpcllbXNGShfUh21/IF/b36aqmTUt0sdR7wu
nZzjcrd5HpnSsAqnzBTzXm+O9u3xqJifcLDT0nFR0c57srn0Vm/OHud4yWDKYC5Ak0SABfdCvS0I
tuQ580ff3Lt16ybtVbM42Sx3WS1ih0QICUqQopYhPtd2YqjNZ7V65CvY/VyYZoVjSusE9Nx8hxKo
GJ/mEd04Dttq6lFBsLf0vUt/cWTVbtLA5T4Dw2I2gYj+2LEhUjQXRPgJ5SUbT66zVIFWF97isn9C
gK9WpF+uN1RPc+6snJT0rfIRmT1Ta4guHvm2xUr4sdr/2BHHuk0oDNYss9l9kU/o8aeMPQtjIsuy
1mdvnkg/tq3ZtrewEnO2I3M+ZsI6YaDxpnuipbzJ2lqLw/m38sRsugGzmioMkpPZ5EfJaAr5DIni
fJ+K1IzJZUNDF71gbGmG3SOpwtQoSdDpB866WXG1M7DnPRsQqi3C7B+4ncKAj6e1l2qzVPasyeGp
j4JV5vs2Wrn1McI6OVuVisTS57dHr51rU1rVVgMQB9AjaomBIT5UBW6MFrWF4bl6ytySkR0v7Y3t
r2s7cEK02XEHCWIY8q6cyDzi7Jaz/irEU2PwtUuZHVOCTqcPaGm0OEOI6tRkDbrsKXixkYOasQmU
pCYdkDJ3/JqEOSZrVTm0phJ1W5dVHOH1664R/hiqlrMBETOLFAX/FG4FnSu33ifZbHaBbxuLOtXm
oDtN+BgJkkOokPbLmOnWuT/HJTc6mySbu3/J25ZLWjiTOfQJxHLWIDiYUin31koO0VXU0xzhB8m5
0bfYIsyCJbmMFjEqlSgY2IVWITSTgdxrqycPlzC/UL2tHAnB45zDxsHZW/2hx/U/9Ixi28PLyEAn
AtP+rrkcrx1+hqRevq6pNPtMk3GZBzvLV6A1NmIa+b5/+Mj3XTXaVNCQA/AiCOsBtrg/tztV37ax
LUP5NQgXM715uzXqmAC8P327Xz8qcmJqXM8MjBhNveusMlbv9Ux34itCUbM+daHvgVNdWaxZu37f
f3vtBv7LeOMDYjEuRg9JPe7XX6dSwnYYmdaV93X1GtC6F1PeuNyJgfRzHsMcMyzvQh12LBoTjElB
E2Wuh5g0SEki0TVdCDPZSNjymrXnbWX+Mftox8xsEdqI4WpxSWzfwp9+f/i/nCqPtjCFLdo3tuOu
bf7+b0badUwBVS9R8CQLIouJACSHgHWYlytbqN9/1C/3nEdjOGEUxCQIT/L7fjdlVOGS4tY/JTlY
fXVKFWjiB0cj0nbZpGfLH2+59yMUhwsTha6LkYkO+y/+vHEQOOjp3z/1fm7WKLnysN1OBSv7XebC
hlS7NKHep5hQ/Pk7kcn2eMNq1wRnv//u708zU9OABAEzVeVxQwPy82leyOmZlyTzHulJsHWEckaX
Km6xdOV/uKDvzzL6K5tvS8Yon0Zz7N0YkJzqIfYctFBT20XVlexrszUvSnZqJxgRpmr8/Vf7md/D
0ISAAtrODHkDJny0j37+arKMNYuJGh/HljlRvh+91CxzLIqK65qOQw1uMC8guyXbqCJkSu1/fwCv
jui/P4GUWvjEbJSgEd74X5BM7BLz2umj9hHatsraPbMsXe3peuRJeXwrW+YxN6UxeSdm/f7RFLfw
VbO9aABM8F5Y3k5OUyIFp18VWIqnuMNEz25B1+j7PeqIBUjwLvakFS8bOA6S1TpaAvOyBDDTzd0u
T20efNBAzNDRskUTzSNnGVfYDHNFiw6UDd4xeVYwWiaWqKssU1uJGROEAtcJyJg2Mq4prlnYF9Q2
kfDMK76HVc9hRW8NekFpz6qJt9QUTWUMl43Xq+uYYjktm5KVxMYbwPmPsxLdBeDsFZkSofYVbdnf
n/5fbrjIh7MSGmAY7pZfbu2JnUVOnJL60uUDgtFT1kuzBUq0NBXAj5b17z/SPC0/XXCW2uR1RoP1
H7HIu3ucQZmSg4iXL0kGFs3bT0USVleAE9zKuraFzREY483EJmpFl8+FwORojub3h/H+m+OzxJoK
Wy/hazN4f/cSbcOhXbiW+Zeqo/15XjQAiT651eKOl66QfyAQvF9BkCYHSGtjP4TlgJn73eszdGyQ
6b0Qj/MADfMhKCNzW2CnM5XV77+X++6R5reT/QGwDRM87wXPfvfFsmW1a0KN3U8tbMwYVa8TSmI+
aaOy0y3KhbfDhoF3wz8iGjbcl6sBjrJZC5B+mQhhWjBsecz8vl+8mjrU0b4p1IuMHUoesQg849XM
TVtrtUwbIJaQY/OzOQ5Nm7hqmI7czzi8+XJWFfAuyjKMkiwrM0kA7KocUliGMwLfClUfMIFl/puE
6P93zs85SFhXbJ5Tn4ykXyamAS7YpAmBOU5Nad7MaceogtjwpWPn/Pvz7b27n801ZfEKEVyEvBZ/
8RuTJ0hP1fHT+9jvXj9rQkJ6Xc2DKfUnlnqWoLfZe41Ih7NASrvpkv740ziTtosDe7E5uYEfmX4m
e8Gelc5twPQvZ1ZVTpa+FDyqIROsvqmWI6BzNkx7goHZHhdAqNmW/Bj8MS0yQyQL/DfPjo5tzd/N
XWMuOPpdPsV6nY5Hb60JbCmmx2sFCKcZPzpULSgY8XJy3eVYmMbyjxEaTyT3bsnMg/demtLlwGbq
kOrX/eF9G//8uERRRACEawMeMUhAtP7vbuGBbwDytk+f69mLPpcjPs+Dy3j0FFZx79Pjz+UBa2ty
ochXT3e9n7anxq3qhxnU/bxp46llaJohXLVULDZhLodPKftXgdcNVM82j2f3VCTlB0Bf9rMxrmH/
HaE+b5nlhDdzkHYXORTNK95IuTZcd+BRlii9v5D69vM5UswygJqdoLuma1g9WNqSbA7qNV+2Ihlv
fd5K0PuhTF9Fapx3slfDf7N3JttxG1sW/Zeawwt9M6hBJZAtk0kme3mCJZoi+h6IAPD1tZGyyhJd
JZXnnmi9Z4nMBgjEjXvP2WfNTDx/ipnhw3bVmRKkdU87r8okI7xey39HNWFdYfRekL9zo2q4fFrn
QWd//lzHlWatwtaOaWFEXbclzrV8IFRgeEoMI0YHpSpmSYqfBa51wNKcK3V7b5tdR1kUDrt0HNIN
Y4Kp9kvmRaM/Sg+j2WAWAmFite6lh+nRjdP0eYCxQdccM0DQy7Z6mIlDDSg/Fcx2imL6qq2ezX5S
X3U0jr/jaDQf48Ea/Hi0i6vM6ZI1oYzJrxzyP+wZ3BCMlXmYWZQKCwrno5ymov3jNGRRv3G94ILr
WKDXdl71pDi2qv348xX944L++mIOQrllm6eGMz48rMMZgB2ttvINwkuBRmhUH7SS/uqqKLJrYRpL
jGZUFWdGhERG/vy1/3bnXz4mWh1GNjzEP+rABqvzqsxsi7emLDm4QkrA7VwY5DT+Ypu4/Ka/tuHL
pwR6gfCAZLUFPPFhjY16kekCrcybJivWjKGzXazQD2tJQDSGc1fqyGehJSj1Ss0tr4bTUaMAR+Bq
w3DpkX0h1rNvWrv1DqXSOI/st9hy6Sv2T0VB8aL3ZQEEvtfMM4CR8r0YDPdY0p49Ix/Wn72Ucyrg
TTh1fpRFNwbEgHgFUs2me5Mxi9Ow2e/U1pveSD3uGSUM7UaLLPWzigPPn7l+v6iFPojw+EqWMoAy
iO8FMon+sSSA59aNJsrbN3NYvnwyGuMtxMp8N87j55JUyU+G4o3BoEcMPRq4LDuznGDj/fwWsJZv
/ocr4yxizUUPgumYbfxDgaRlYcH4IHbeooHBAe20NluNLoFhQceUpA+EWSBcL3pQ8olSF0x7qmJX
0be6JuwF8FuO9P1m1iJzZ8wTjbM29H4vyEW1/DZTrpOpdI6TMW1LozAe6IHmN5XCRSPasxknf+5H
xi5phYbaqT0CWnUO3xuCVt8nO01OhgP8GYO3tUuiqr4h/TrvYaB3A8mt8fAIACQ7K6XLBmGPmtwY
KLbJycVO+iBzLwYU0ZDkACwN3qfoI0YATtqkDELYE+9NS3GPSTyZCyUOnDZDB0Kkf/7lLt/dx+/W
pLsADorTrPORdAMalfEa7kHg/KZ1UggEeqoTY4KnTFLmSZOcJX7xih84M9xVDscsVLfokQwkeB+T
EmHy523B1vkFi7x5oG2mwHnENHBFo5I0c5W1FBgkC73VUIWeiArvj0niqWdFeMbmF5/+77cWpSaP
T92Fv2NrH8WArUQJ7kZl+SUaGTBwbq/C36t2jkXQQIVcNaqe0eEoKkCEgMfjKUhj29rFyGED+iSe
R8qIgoK/rWznJUF6v7R+aaGXShdfZ3bS7RrDGE/2EGPxtpzIxNXi6XLVgVEgKLlWi4GsX7fyXcjq
9Vbha9mkWa9cwxIU/APpKMcLHGSCNgBzEnb8JpLs3j55w9mxYMxLRWkAtCJ8OC+RlMiUGS5DzydL
cDSlFunue30s93GRG0SdOshluBMZF/k2Xb9bw0tKRq4o6kYmmsyVehvILBYhp76WNRzbVZXUNrpa
V6+0/UJRaLdAPvVnQK7Jy1DK/t1MoBZhBU7DXzW+/v784U4Bq0XtDhGOiK4Pj2RDZxKajTL7QhSl
ijNLeukrKo+JqSGXjDOV8zZ3Q7i3S+UVf53EtGYLwMU/v0n+txsWFyVls4Fy1aQ3wBr6rquEUqor
OoAaX8LCnobgckHseYjzYwLOETqN8B6athw2wCPCde2F46fYbUXNfQIG4Bdv5n9ZsNgn6S3z6EBr
+VGxOxeDFBWZEF8iR7XvG1vr7ggAw21EY/eKfXE4DXnTH2qYX/t8NLTrvnTYyDBnjnBVYxdBcinF
MVEG4x3lfGOtXHI57n/xLv9WMjg2eldgjnCXSUX92CEiJG0qvMYcvtD1bqJHKgsL8yQ4ydVAvspJ
t0XGTKmbbTdwW6t6j2fVgQQR6rXcGk7VPVleHh1VR2aPeosrxx/YBTZtip1MnSPMXmbDuPfrhf7X
xvww1V/+8z8+vxWAYfGXt8kf/Q9uZBNm3XcX+G/c9pv2S/RjKq/+9Ue+OS00+zeTtDZ8FZBCbGNB
h30zMJPKu8jlXZDYbN78q794jvZvOpJzfo7Fi0dZpyPxzcCs/Qaa0ITx6ML1wODs/SOrhf7jooE7
vWCvKGEtqhl0yh8Lmawb5kwOXnKbZuQVej6mX5x1LUl2N15Ym+bZtFF2bYEul2guQm5p3LIisf0s
FOgFTw3zTvxD5Iiuuj7JeuMudpnzjc8oRZQMURbs7hXEg2yHAk+Vt4tS661Qa6lydOzKxPVJ9iaz
RB+0CkhHhRHJFdvKM2EAEQ1/KBjYvhtRCRXAWwQQis4JeLTd6OBkZgMpIJoxOMHRthh0bCNUUYHh
5epNliWV8DEuDcOK1JeCJZTXrYVM01QekZO8uqMdBwWeAyA7nnOyY5Hsk3lOj0SRJntHWMPvMh10
lEA1fmG00vFd67hZDId8nG5heYdeUOuyQEBZ84nJophJGemavA486AtXTZhtIpFEPm13+zWRon/s
sEKmJwv+AOVZ7dwkaOwkUUYj1sqcHCcU2jGFLbN+T6w6tU+me8fql5R68L4v4VSxo4HlHlbTGEb3
9M5CRjhIZDKfx6vYJ3YYX81yHF/MJNEsmqCjuo9KQ6zpmgHFVRmHaRunt+MI16BRP5OGjuglatLO
x3NTHJSuBKihLNJODHGze+Nm0qEmy01uiXROdEK6Rp7c7LZd10J7dqZP/TA19i2fRFd9PUMkFnjg
IIJEHUixU1twVUoavzstnlqSIbMdynt0RJEBOKpJhgDWkXNuZnPEEB5nEQrivjpnSJIOaCvpKhaN
dlYsT65LUdiHEPkQzJPWst/YgrUAm/pwwpo/U4F/DR2MJo8EwqZU6qN5ySVUv4YUQumVRBZC4+pc
zHRpgS+uEHFZ35pZE1f7uUw0c6XS+IoWRTd+VmqbzjzKENgfoUolbEIUbxyPTKJe+PbOMFm4VrMm
nPsC1BBsqkXf9ZS3IK4wVhIWSSOcEIT2kiGJ69vpAsieXXVYDNHkdtVR/FY0qIZ8ohUzZ5W7U6Ec
BVmEHUzssTohFUuOYom3tMNSfgZbxGk7WzIwmbHh9B4vAZl4U0lqJ4BTjXfg3fRqR6sh1xg/Tr3G
RJLBKEejwtmUUZLcgsKmwEE9E2MjZibEyg5dh5SeGhFDgJAJ+HZNnos4znMyNIGugE2qyJM1gloU
aLzUS0xIeokMsS/xIWjSC+d6nAt5ylHDbNvMGWADYCbhjjMVQUgoySS54iQnBb8pDaZLfgmnWxJI
iiXWRF8CTsDbNPDL1e5uHvt0PqN2/YORNmkpHVTL0QefMFmnHkkdZuUmBjsVDVP1MpLQaK7cJZJl
ninFtgjY23LLf4R75Cll3+94Ek330PvHao9sngoxoakCZE6NySlzUngu6Jvbd6mYj9ZAvqGRWB3K
G8689U5msVbt23AijrJWNCienXo9h6l+NkvJegxNYuwQgvM0swa1XGVTwyhiNNxDqrhTFriABMcj
5xuggUZXMgio22zrumG3zrWI8KSEa1VBeJnTQJ9N46zUk0o4ACVUYHupflXZBF8ZLpSztUI/jxgC
TkQP9WwmgYpBgeuMrD99bRsn/ZyqvfKI3UR86lRUVsiqTJO1Zo4iUNKZAYhmK/0eOgOELGNIu7VN
ud5e8Q9MlPUKc4cVlVU9ERuKSyA+mJ1i6URnMeqqsbNDUsPFi9PdZ54JkN2yW/pmpQCzoKD3rNaA
qyTQbJKZCPJDcIjiziX67kGbIuNJyPnZ5BZmRtUtCWFo6/SdTdrlGYGnFkR9OAW9HhNn4NG5QfDR
62tkLmHkV6Mc78qwM0856k6gVNTq2jUNp+oanIydbt2mMl6afnyJRuTgK/AzwBcR8eeuL4Tadwxi
6WpdF0vk1TxRFhZplbZkG8oxOmujCFsM52Y+zdOuMJweFZBvQrsPD03HU+NkEub59XT1bz31q3qK
wRFDiJ9gYcjBOXxpuy/TD2XY1x/7s6ZyjN+gt6DCMbE0LmhhqqM/ayrHIggHOQAt4W910zcmDBZV
oGmOyxjzQsimnfZnSWW4vzECAKTK36gXC9I/KqmMH6cqFHMLcoa2HHRlmgcI7X88FOkceApjsMCC
CiUh+681+jUy8ja7ikNhXY1q24j7yOrCQ6Um8bAXSdmf4xqh0xbe85T5bSvyYhVnXkLc3MAIZiCN
Sa/hepLHZyZnD4/k1smgLUReA4V/VOQpyrTYCDSk4g+jXlovuB4+5xqZHPyqBwHC/r7PqvmME+2h
qqOUVhGZOQgmcrTyKLTIUyVi5BqVjLWIfl3trkM9iey/V1+8TEsBSiqJfleWMjt0rejXVeECR6v5
QWk7ytq0nPFUjFUXaIqm3YWzrqyLTvHe0fBU6grBEsFgophbeG5QNVbmmNWfDaH161l2nj+bHXXY
8kUhncFt4cSvXH9GHUrHT0tNtHsra2d3ixDEq3BLDPs5S02frjY/2FlMQAO9xK+IKtkrvGeRIhT1
y9xVX+h+zdd2LTyfPu68K9Rx3vWya/dCGXh1zZW4aFJl2nRJDzkmqYxhFfcepSJVlA4QtCMDqE1d
+Bx6HSmfhsGw7t0+LYqVPRjasXU7T91KS8ufpix30HRFWJRaooJhcY0qvy0v4vHGrXPlfY4lacJG
Ex6wIsdvCuSTU2257vby/rrlXXFnt9Mq5c+9nvdcjLKYhc9MqZQbtWVYMZDxh2i3nolY4UvuMIHx
sBTDYhdIdJIdNJ7Qq6HHpnPEvk/MWphr2byzOf0YmxjcJvmi85LIkYazQqO+Wqy61R6xNkESfSpI
E0gi/aVWcBlutHpy1S23CpFLfcG94NbZAfFfF/DqeFO6zqKLD672virm/KlVjPw+rtvppanj7ojE
2HtIZ+FuYkNvbTpHDWpTa4iuwsaMn9OJsVDuMWsk1SmBKZySn42eEJlSxYdMmc2vrVnvyq2F+XyV
WU0vV7bX26sRvs2nuZTT1jU7j3A03XiXtiGZircFomnNmEf8I3qaZDgt1D4mNrXidxGcWSORt4ls
BuADh4IudAtOZQ3OrrvD9ThdI+nMfIOUhWDu1fC6sItk9GHMuVum7toGxp3xhBAu2xbuqICLtGO4
oWOfFO4WTzI9pcp8odU5HJExP0PrnVJ/Eo1khjPMyrwWWX5NrjOhy51m25sEqxvgPggUg5qVhyiE
779KBre9mee8usVzW5w7xbA3cpqKWysxtcMQlR6h0w0HJIa7uxl9+5rh5nyIzSYjLFCXhi9zy3gc
Yeut8CK64zIOYqFiGlqZHaC+UscX4zsUt5uyF+MayxLqdDVMZ3+QnbJlXAf/zvDSmxF30lWpSOu2
R2O9JvQdSKyKOmEg3SgPUzJ5PVI0vKWWZ5rsvIDrTq5DTYv+mNo0hftF9QSPNphrLwtKPFGSwSGI
Igixhs2ZhJ/5PDcei15J27HcMS1p7hsPw9daCi1eD7EwEkbD5fw4WpO6ntOGQHHGXYcZ9/iTYlvT
Vm8cFTbepJATSeK3qqwh13IqxbFoYv8rEdYOpYWlggcF/KdcqoGw7elKhnV1jse5e/b4/MbeDOcx
3ddFtZTqc9QeyJqNfdzfAzGjgAR7kLhWwudv0NvPsVOByABrAfdQjx9sJ1I5iuZt5nPcTK8ECZ/g
oFq6xDBzgWAZNpQsMvXGbUxqoy+n4nNFwuwaj76+JyHXOVXToDxkWc7Df9DhOiObBiHjlHlP2Lo7
t7etm2UHpyRUqZI8zOkV8VTq4AR+ujxZGCOHxF8W2SGvWKGcizT16yqqwavdj5g8nujrEv6oqDxW
hV7RSSXNEH0pZeYWoWa7h5OnmywHqd9p1vJCfdyOQakz0fQRW8/4LKTguCUVrzyxbU8ESYMDDqpq
7tfdUM7XLW7frzO9f8ulX5RLZAZQ2/zf1dJ/tQn93B85H5cf+dZ9UiHhEWhjMCRnVmVaxv9USppm
/sbkEFs6dH3XI07wf7pPBmkiy09hd0Lrw9/81X0yqKJ0QiP4dYtnW3P/SaXEjPSHEQsPbUZRBCMs
ORu8H2SVP1ZKnH47zgK2JOKyxg6GOkRiQaAAsexKvapq4XL8SBsI38M204u8UJ97BqEaYoa66B70
wuyJh1uUoZwVaIHWkvwowoVr9z7BDtVBRhpSTvbEu8vRLDemIYHflqU3QXOVEnUucgG9EPt2QDck
utXcA46qr8t8SstAiARFADteebTCdDwwzxDqPk3s6XoC+vuAo7lmnmlDEavEVlbCIV2MHGjPSutj
utgvCo4d2soC3PUQcygpfco9wOh4GDkA0Qf31hKtiwxgUxFfZ+f2eDdnoMXVWmdkwPhdXCdqjIBc
j5fhGPoP0Noe4Ll8W44i33LIy93A8qqEdKWIJ4iHAh2T76Qm20bhtL3iNNdv+zajaaQs8vu4MLNd
jShhk86tg6IcNxkx0+bCji5EKG50Kyw/4TvE7mPj4CJdNe2DuOuYo0T1pI8+LskZgRyM9dRqxEvf
mtNTOJMohHOlqcc9iuMRFU1r8UHNUB30F7wGzXEpkLadbhNQR7zbGmRuo+EqaY8SZEEdMO6QaxW1
CIy7TFp7GzvhE7FQ45LcDmgUXWPTb4jGVvOV4FYPFJSl6rkhM07vlbLYGn0eMnKyRhR6ae9wyExT
xbfoWThYM0xASepgIsSwRbFrqpBwkUgM7kaXUsIqTCsflrrACa73bG1sIrXlL3rfdydMVFh2WrTJ
LFYjuWZgn9TSnD4XZGToG68trO1QjfU9OTjxFZas/AVXub0KVeQyPkynfpeLeGEFts4NKVXkt+rM
QlpMtI1fI2jkptFGTawZcTabSUTjGrOFdzNaTb1twhZnV2NGB7D5o7OqjCLDMGdAmLXiIX9TU6Xa
97Qj9n3hAFe2nPB3VkOLsAU70CvYBJpXU9eLbBv1jf4A93/Yy6UbpOdM9DmEh929a4o/VMypgZhQ
KoaY+OB05VOyZ9RlcPyPOFT7ke1qx8JGkZLFlvvJpdW9xaxOg4tmiUYcodDh+euwQoIubB4sPJyn
BkHRa94XYTA00fQEur/YhXPIElToY6arWqEpAQGzu5mqsTw1VppKwNNpmqzwYIe+1ZEiRlhL9WhH
TY8x0SMYzUui577JixEpWZjfZWat+xhL662Av99XLvehE9LPsMxMPeMTG/wJN563qUqT8aJr4Sm7
qms3xfXa1zfEj3kbuhn5F3LXpn3jdZUPCDZdCUK1V2XY/5Fi9w2I5pa+5Sa4rHNGm5Wpf8Y08Gzl
reWD2GfS7wndaYmNYzwbwXWrm7ge7FuKqTDiZTPLHqb236HMVw7sL3ZFTvhsJP/3ruh/zpP3qi2T
HzbGrz/1bWNk91uysnASLqpx1+IXfjeWYfODHwt6CsWnyfznWw9B/00lmmTRPi9rm5bvXz0EEniZ
gaK5+zOC9x9xZT/MVZnKMMVeGE8I6dHr60sV8P1cFTQ3qZDDMJ5KCShbSJAarP0UDVHmSHG2FWs6
pCNTlbWqZv0nzhziMTM72vSdVzbP3317t18lDz8Qpz40NJZ3g/6VroljqigilonY9+8G5Qo+/nhg
ONmUBIlnM4qLwaloBI6ir5BnSHP45LCQSVYtXBqsTdqywYVz55g+CN3yzet7RjKodoZAz3PtkZOd
C5sRbvkXMC/g73/+ji/ajL+0G5fvz0QNg1IZMa36N8WuuYxzbW/qTwbymCiwsdU+CqZwAAacqbIQ
cY9aGiRO6K44PxG0MGWqsS1ES3hPC2rmLR67jpB5pbYCxlqVWPUEIoqV0xJbssY9Gd+inTvAcyXE
gM6S99TFzVWWS8D7+EPt64QIg2L780/198vASEdFBYHVAUzO5UN/N2xn9BFJpc67U9mHBF5y0tdX
OAy5NeqSSDQ8lt59HWr5y89fdrnXvv8usVbgssHRARlq+WN5W9+9rKWOkVl3UXkq3ZmM9iweTiW2
rMQN46efv9KPo3GaZrwSnT0V4YtNLJn74T6r2VVnsh+qE5xDImckkQLbsHcnfZXV8ZpTF1kEMNQR
haQGNNNf3TQ/Kl6Wl180XYCTkKXaPB0+vDwj1yQm/iw5OUusFLGK1me6BrwHay7oldNvXk0ql34r
80bqqyarnC997nV76U3mccRfia8PPVTGxKMsaMTXukH67TR9obdXB6oyF45PsWbiiTRQSfxKjPH3
C4Wam8cGcgydAbG5VNvfXSjVHqzSskLlWhvC4jP4DdJfNYWIVXOFbKmMDhKr/mvkevVxnJuYPog5
Jr7OBOu9d+a58qc4Qj6ANfhL0hrOm8Ak6PxCOIfC/OPttGDMFrzYIiZcpO4/vku7dRO1jXvjmopu
yYQJevI9totj3tv0goN1OzbqGZKxRR8O36lPkg+FI075fNnqs7wp7uocsy/CDRk9y7So9lQ45H1Q
MD3i+kbHjiQM7+tSR0Cwp6YI0648yaXQaJaSIyJDOl0pl0pEF3GxYyqU3+lpdBtNpTGu8sFpTj1V
TH+pZ+yltCE5SOfZYJLhvFKlmx6x0bmfqG/NQ7yURvOlSpJqbBJhsRRPyqWOkktJpS3FFXD+P5B/
9/eDqlB5yaJ3NmHXDHQddP2hicla2oaENCcLjSV8xdFHFZeUjfI747UCnGun7+Hm1Hut8fK3BP0e
634pB0F8URmKpUhsl3JxWgpHhIveTSOLEdBL22y0S4WZcxaMfCEjgiDEUoQWeE6CofZuYnJs1UAD
LLhjq9HJfllKWJe5+stYqPGVjln33jJ6Sl0YzjoVUzF/dm3ipjt1hGYC8zjaMOlSP8MWkO/dpX6e
L7U0nG/qakZ6FYuDYnu61N2kU8VB3hvFrqTUXrEBUaFTm1Otp5fK3QnBSqNypp43l9IeKw5Vfku9
H5lL5S+XQ0ByOQ+kl7OBcTknjIYzHu2M5ll4HmSDlZj5OsCY9i0OY12fP5HBOzoFlS9T5Kz6Qwc/
0iP/GvphqNVTn/VFNh68pJm3wgOxsy/aBH1nqufVveooxj6dDGMpyb08xAMLLo/LVbguvvuQ/bDP
M9ms7UxGKl2hXgtvUDHaTrXLJkfGAXgsr0e21hvcUTIki0P6A3vhxlbiNLwRLB0bJ6pbu9xwRtYV
mzJPWg8FG5tXuCaJ3vaVrxqMKeQQ4qO9JDIl9gYZbiSRI8W6A2WUbRYGNiFts8UTs2T2zTw/hjGw
Et0UdbddohTY9qPEfVcG4SRqoFZ6v01Md3BP1mXyVf45ByvxpjIW6ziatfGakbVTrMNOzA0HH9Qb
pCvZxbRTu66o6a9PxIo5tOnybZs0ZDdyWfVndKeM4/DYLOkvWaEqN3mqKgzlCCF6po3uFXuj9fp8
ncW9fTcPvWFsONbo2hUJmZ1TLnDauN+GrajLezZj45BGpGNhXeQdEGOSR/Pa1UbczxjYa3lduBO3
tsJSaQMakcOhNSwrD6LQiIaA5hmXkxRt6pNyTo35C45Ozw6g5+fkCxKF1ew1Kv5dlDiZjaIBKz6t
7iQM5iHMLGwhbe3dpqFk+ACIhxSyAqeDckVitkmzPIwIS4o9p15rOCuqfZyA21xnnhlzJODfrTQv
8Upun8ggtF4mysWrqGCpm8gKIpQdFN5JQ4wwJytXmIrxAP1CH0527U2wHbymvybriS0p6pyMH/AK
rIGbELRm+YnuHpFnzVTkpAlJa06uNFhZD5fsMmsk8w0zDTfvBv+ygzbDJhlmVQxIIYIcozsSEBli
cQZblktJZZFGqbjvLFu+1m1s7IQjo3DtZuiIME2E/B4rr6CUlK1gqDrWhnnu0IE+aL3Cv5A2Blyc
CpMzrqERpsmuHXWm7aUTgVZNFMd7KtVmuTlTEprIcu7i7nacTIK+1GZpjsSy5I1VHQ/dK3Yw78lw
Ve7ugqckUVLaMsuH3hLqt2k7ZNmd7paeuSdKSA7X/dgvxSec91tygMgpq2TBS9OgnMUKLTtxcWrm
LB9+eeuS5xPvaxkNM/riUwyNxVe1ALEAAmaCpVPn+MnPZeuw5NuBqiDi73imolqPbxqcEosnryaL
Zh9jAGTOrODfWqGAacYN7W3VWDMA0JeHBovJ5xPxABk9bamT0b0/hbrhHVyRJEzLYyvjvgCX9Fmi
uYaP0qbTndGPancVUeam9MTKLL132S22iHW0U+NFzSeTaWkDlSlO9ENFmvpwFcZVJIKJ7EZJgTsZ
21rna/VVp5n+yPLMuh2HTq12DVEw2bOkd9TtilAp3qfZW54hlzQ3zgGusU4w2HSbmrHas6KGJHLJ
OmpWjsljbmplfJfAor3yiiy1Aktv9SUECGcSeUYE/rWpIqI1iQkskxk2gLc3y0prvhQ8kKcD4ays
Dbk8sdeppfCNjmIWazYZ2Vxp7aBDXfDyXrDTGkKl9G7S32mfew8K1DLtMHt9q731HbmQq4KpM/on
qfOrxkKLiQuQkR3tay6LJOPHA7BfCdFfj5OT36cCb7brdDvE8cLazdLm4mTYu+dtDV2gui7t0Twq
vWrCmW/KQlxFsF8g5FldET9QiXRvqreo/nl0dgKkLYM7FLjCbdgFpuY+jxotedGq2XCJGKQCmx5r
qDoev6yjlxeD4YkOSljLV9pC6GNyp7OzPTpu7TzSL5i37QA4d53MS7cP32Fq3I5ZPlunwq5z3AS1
UG3YKzFwpYnqplvLuOaqSbdMIuj9TsGzo+twRYwG0DWR6267nUEy8VbRWTlA7icViRHt0eZZWmQD
pvGSws5O5z1xrxfdbenRDdkMeu2lGxfNhlyNw6doApVJ3GCuIbbTS9qWEu+ceW2isxB3TYiZic2d
O3qNTJ6rycGB9l1iMHc+Om0dG7f6qOb2HnaUx+caRyW6zlqFuEG8azwz6AsN/XWeh7z/FrDGposX
uR1TJXU/AYciCdC2lyCAMHb+xYj/vzopJNfQcv9JJ6XifPP5rfpei/H1Z771UVRaIsSRE/FM253R
AGemb32UZfZg2SZYY2iFOrbhv/ooGn0UHekGpzyk6z8MGGzkrczw6Xzg54MK/I/krRcZ/PdnV2zi
rsNJA9kHHAPk8j8eNtQiriFjsj/TK2zgs9LWQSr2QufdLNtDqkKlblYZA4o43aIFtxPriHqU0JcI
tLTl9Aj5JrNGluaFbmZclwpnZJuMKeLc1BTrG6GlhGBlaT+G2wzaZ5IcwbSKBmEg/xU3Xciy88xH
1RKymWmhD8UwxkdNFNZEvp90SZOIXYVnFBzIsjjgCWFzyAy5YAqbEBrkJ9R9WMUrGzTudJ829FoN
CHn4H85uPA6xd5MkPR1sj2W4Ii5RKXwqBLwP+QB+hPSfSUEfGkFFd+t/+4//v1XjeNxHP1s1WCz+
6BMSR35YOJcf+3PhANNfZmsQffWLKlxj/PZNw2T8BmuBphHTN1Nzvkfwm6w2wCo6Awts4ozNeB/f
dOHqb57rkelOMXuZ6P2jBqRpIof6vutj0vCh2aPC79AcS/2bLpxaHkA4pLcdYVMaQ/QkX8cAjnz0
yC+Tnb26GPWQ9TD0pffk+VmKwGAcp4xtPat9tXcfXOFmB1iC2fU45EeBUINpk00PsUX0oSrU9Slz
hWkw6eQzN2Y4V6hBAwSUFdF4m9pT0JfYAzAJTz/XLIWAURhANeR4a61xxlWk8ZqcW1GKYLr0VbVR
AzDbLyL3HgagkeyUFcARK321lVoN8oJ/nmmoaZjUMegW7YvmxkzWLWGgbkZrUoTOE+bqu9TQXkXL
y9tW/ZJXNJuj3liNFTl6tObO6NU7kEN8Hrse+zVyrhcb+POqbzmsSIWPV1Ll+mNRojNQnH3busiw
YQURzUEIKAe5qC8wWKfZOxwDso9svkqIUl2gNvzSXPAVmFn0yEfga1DdfZEwzef8w1RC5T1gQlbW
cYjLdIAhtkvNtt5UeYRgtLH528w8SwJq1stPpiYdzsQb0tWs2yWpWXwFdY7Myuq1+RxV+dmbcrHO
u0WIA4PmyjIb3r409PXQ8IaM2s4CbCWPWcdJN3QI2PWq8n0qG4pHo9V9K0TkCmuT8yy2lD/CXEGR
isYMn32/Nsoc4CWIZcaONAmo7l0IgUL3W2LRH0I3zI4NEmmGZPm8qQk73UmXb8+gHKK2cPauppBk
xU1CEKALTrPpgtrhPuAYcy4E+rNW9R6kqwnOafxRqNZZkOroR2lm7g2l5XmfDl1QRcV4cDz0pEhV
uYt6/i0T7lPSaQxsqk5fO8ihcbjZHOYpIVGIcJotLOvE/fwO48tYgZxxV7lMXoHLc+1n/h8xj0SG
aUoZyN4FGg7ezecwOzLURO6sO/V8rTZI29qufblc7yIiv1fk3Fa95POCHvUWoBeXvmG/QHicH1Qt
emeRc1ezG3Aa4O50HW6ValkLjMCmxzzm/0JwezUWzR4rz10JotNOA18XM9QH8ufZDRrWCcFf4UHi
nruOEanANu9eHNIXfNvhCrsoYpHu2KfLl0F8r/Clwj8ldOe1qKS+DjkqHOCfW2vCquG0ZagVp9LT
7oourX28SOlKtmi0DBCCG6Cr+hoViBoUrclXqqIPlFHcXbmdMm4jutlHNG8Jx51ZX2cOi3KSBkFM
pAYRXM9dVvKXoyyza1dnoRoqDwJXxHQEpihfq6wTNRfJWcTW6bK8UCrOO1XDnDGazL8HJs6rakgr
7AJcbhNy2iGKVQQtqpEtcEaWYUbT+HJtMRIunLLyaAtyhyKNW6CsG3wvFNHkTC79HCcjUr1uvW0X
mdma87S3YTCdB4BRa/9yAyx3OEv8nJhzuTUm7lBPsL7NeREYLpe5H0gC7VtuozHT+7VItfAz2QPK
zor5qGDBMNcPmrILPYOnl5W8JhP/Q2rZe0TDgRE/q4f80sQvDESJeqmFh0X8d6RXM56s0dq6Mn0F
F0sp4sjyGGZ6RgguKwIcrbKLLNZpxdD6ONGM2BDNg7iyMMqj0iGzIxmNJ3FaADnm4UCzgVrcJB01
78DmjvwyTQrf7Azbd3rVCOiTdThokCZKG97ERX00JoW6UysCdBVyWMjZRMcZSi7dBagZDvo5xlIL
ea4kAI1m1xr+oPAtZqJ+KHgLciDCjyVS7ahY+IOw5a/PJt0bddwZXEVaXcJXIuWB3x3fWi23RGuZ
Z31Kpy1BIOQ3MXn6b/bOYzlyK+22L3ShgDdTAGmZdElX5ATBooEHDvwBnv4uUOYvVaul0LwH3aFQ
iGQa4OAze6/NYwchH1B2wUQy5fvDphQycauYxpvyanDyT8o4PhoSqmkm+Yhtz8rDvORXDhrfq1kx
UDRl34WKa3EEAlVirKxEN2inmFbVxJS7UfNJvrvvlEMGspzNe5xynphKkW61tn0Dp2DhamWwWjfO
Y1nTNOZKcqNMOFNW6oAx4VXC4xMzcS7IQw3ZBKsb6DEosMinsteYk+Ult4py9G0qAnuDg6VT/GVp
s+96VstQA31vAbnU7604L0J4OCK7ZI43HMFM8hUaKlp1P4oJ+d1kKrvrpE77myQ2YW0Bsy9iZwuX
EV3InPfqhr12220WMxFaYDeNQjD78Kr0df1OYP2bmao10j5D5p9uYygLQ2BlWQhy9SQJxFVbb+n1
8bkQ0tCQp5613POZSaRbzKMIxZkbXUIhXZRtYUAbvGI75Trs7M2u3MOX7ZVv4L3HIBmQJZ+ixDMQ
7JEbbQfNnDfplTUSn7CJ9SpSzhUaS8Ln7fsfSrG/WGauFf8PHcFa16xkHYNWEZQP4IY/dwSFp2Cz
qFvywtJ53uFn/iQVwOUIcu8heoOEpwkIzPQf8XH0Vf/5d1cxuM762PkP1A4bIh3aqxj22vR12HEP
Gmn+XhGp5xOG8/n37/KnVdCv75JlkK2zqUZm9ZMEnex6xURvNOyLmQtkrQS8PFI2sYIt6esv/U+a
9w8iBMRx9Lr/vQkIP4rX6bX9+LED+PVnfu8ALDpnj4UuogHagK8y//cOwKI5cKjlV/nBr+3xbwoE
w/uFS5fugBQbWgScoX80ALgYTMh+KBps69do23+jzYNt+NMFu2K3NDBUqkYmESrAny6hPKMm0hav
2c/2nHxDBVaJ0BYGajGsXohknBYLlmjmm6KGxB0UCUUVy2uY+SpOfTwN1JzGon2L0oF1S1UxTWfE
NX3I3lbWp3sWMEXOqTr7mwo2JJPV4sVUWm5FdEKY1RB9zYYab1rp0XHzIab7iJrsLut54EnZL1dF
ZqEHdwfqRofJmrkS0dojVIOckoCHOwl68IiTtvGZ8LcXEk439gCj8BVpZbuJF0eeX2uLg7Ok0YH0
h/5cebF5BCD3kjmN8i0tSp4/TUVcbCNR3nt6zAqEUlm4nbheJIdEKbvb0Y3fLZIxkQvxToGF33Kv
ozv3mF7NFpGFGdX/DjD2p2iNdPJVr2eWD2tpYwkUZXrTw/Ff+OvJqN/ahlTZT/SXPQQDZMAUGZp7
H43DpQaO3E9kdcckQTtJHgKkUVajr7vT+n8k+szlyXTFN0iPUOe1Xh6pn14osA92g4KhMIzbfM5f
Govaz6nrO6JMlmcSrtRQwAUK4SUN24GJcACvNOASvJdGtInIGvXzyF5fAtEoFr/aa6SxcxZHvTZy
RWFpm9d3cecVj+iXzUemjtREa+XfsHLZMkSWKBlBHiVq+dkt4gbhzUIoinLsgZC+1qbW3gtkizBU
mIQHhiiYZOriBi3FPnIXhuJW31zPkHK/mbl7b3dpvatlC76bXRb85NzZLDjt915juxvkkA/FIpTG
N43pITYjRjckkzmUKF15q3vR8Kao+HMCp1GN214vjKsyZfcaTqTE0JwkzbIpkurOQJOygUnWJqFe
G+eu6FGJueRjQlBiLM2d42cktoQJeL4A02vj7Voou/khFppGgTDjroDc4/fuaNdXuiaHC7hmPc7X
VrEemJ6nFyQ3qy8mbzzs5p5CL830FBUd8+et5rLI9Q246RcEQFj9oc5UCxlp1s+fRCYvys5FjBB9
zp4zXRZ6C0IlhkJLBZiyyuSBD5w9034FF/zvoP+Hgx45hfW3Q9I953ya/njO//Yjv89ILZTW65oH
gJIBnGpVWv8+I7XVX2DEAs7goP06z/+Yker6L+CFoAagSzFNwJuoOX4b9Wj41cCdUUqgBlrF2/9q
1POTIGMVPa0AgjUHC+kayadrLfEn2YhXLBnmjruuE2LwBWKXmcaWJ1KwFKV3Embc3jL/ad+EswqZ
k1w5614DFchUMC8XqWsFGJkYL7AEnULF1oLeU8TGkqPAiKrye2wlZkCgjDWYgZZqx0dXZRzqRLJk
gLC0EYxPTkQey5vEqyYCGPN5V3OGntcN7d6LaXUTTRk+Khw0xL2Yk3mtyDS5lqzHCz/p+umV9Jj5
lZycOaUU5WMLkhj3nd/iGts6hdocrVkR35HeZq+YG+YbtjKMtdgYP8/t0gaeABsWGJSoH2Mba7jt
CvMQI1u/jRP7lqUmTiGA1/rDYMgl/7WG+q8Iwq+i8/+K0q+vwLYZVKuMRajuf1YelTATMyXq7Lul
ZUlmYR7cCF1inieJh/rQ4BGBolkvvRskufqpIgkzRcrs1rQFJLPslgS2DWS0+uAtw4g/2Uqu9MGs
30HhKE9EQXTnZIXvWGmWXaJ71RKGC33xyLLF3cUJ86OhM+pr120fesTFe0tMJwcLyL2e6DtayHdC
Y5vvP5RDf1GIe3+Ws/GmzbUORnTl4jYwGWv++boT6CxjagVgTnUZPWvrtx+jBf8GU1jeKAB6iWUx
2gOQUzrrpCp1UAL9su3o/pkoSvW7yDU+Bs+a5PV6/B2nGpNLNPNPDVSVDzIytItY0afrZLCZQMQN
C2E3esTurO+8NC0eoZbTEeaFuk+rqdolSqvs8hE0wVy3WAPVkmva6NXxQl2M98oeTlOra3uiQK39
zLiuZxWFOIAh0UZazExU4SVbK30uWJsdTbOe3tKEjgKVy/QmiJY6kH3S7lvGT2ynKZfEl9UObzM3
ZX7ljAo3U5en+9x4V3kctGC2WrsLc2aTF0z8yyCNXDmEacr6Es+at1MXhl06bjG68kqega2zBoZx
m12WidGcSEjQn2bqtg8X0RTRn1PbkftuUdPJxdFgkXfd3pMivYBCq15+bczdShsvWULz5nSDOdim
SZZsP7cMqzBpxvqZ0EJ53fUaHyjZNFt4kkztrPXeVPKFqdzUPZlJ13z3ALWdTLP1SMaW8h8YqT+d
WcyjXegoGshSzfhi7/0kItNjGALx6CjnpFeX297DF6kg138EBrW6Rxkaw/Pl2mnr5W3S3SXo+k7M
bIXn5D0TNa5LrJHHplebJ6cxRVgkhbpjQ/JNeusAa7DLh7Lht+RjaxV+NlLSFHz3pzoiSFbtUZx0
FkL9uaz1s1RbnLTOzFvFvzVfmuuIh+Nq3hLeoa8HKg7L1hK9xtRV0TerMIDfKUd5xcxsuf26bEXG
DCpdrSVtw9xGEzze69W+6iol9rRM654qVuTMLFOq2FIkkAAMo0q/V2q+a+qWtQ/DQEygRMHYO3SU
lEW5m4DwUJv6n0DM+s9KSejnPHcQ1tr0IjBkf5KETg0DCsxi0ZllONV8rzmaP7eNcpctOChbDfsq
s4VOuc/mFIuZJYUnLokASeTOhZU5E8Qj+WT0Aiesm4/iNR9tXK9eg7iAfNM2esZVwpuBh6YdsBYq
278/e/7qDZjr45UGmeeyvvqifnzmVUvegZ2JnXNhU4YD/ZJXjYjjbUMuXOt3FedM1EycFzrcfr9K
WA4wkRWvaqRaF9pkR5/ce0yq9bl+NaSjnWyyW46JLoZo2xRudF84zaoiqeLC9f/+tf8UA7le+8wY
6Rk1HYIU0vCfXjvEmbRdzMk610Sls3DouuiTqzly94yaCzjr6XKZyU5eF1ihdv2XEVmvKvvginQ8
fvm2J09vD4U1tVg8GuWeSBVv500mZWjbDNX14nZQ6HXe/1SSx+T3CBw+KcAFX1Fqfu+iaTio0DbG
IG8WeTOYU17tHJYqDISsBY0NLVc/DNGTnmjZXnEV94ikhKEyTe+26Ix4K2DEPLd2hdZhGqNDOift
ZqmcCs2QrssPuKWcV9i7qK47oWubxRCEa9Y5+UftviNDgZ4uF+IAkSJ6rhxudWoCefN160WeEr+3
kZLgMkLwcDNUeXRcZKufmWcDKSsz5oCe3iTvqoAlkrFVeubKGz/MolxPkPWjyZzoOKSYGU0VP6tv
Yg46CyA3/gwLkxgSnV2uybblm1Nmb0aNBLWJE3kACY3Fs9WZXJqFfiJ4sgstp5BXdNI8S/7+QqBI
/HOLTq2AsU/FhceZvZaDPwmWOauZd+djc8ZF1DvBrHKD+V9nMznUzW6OGnCJSDvh1yykXFKKiVdb
75fbReNMYsfdHRJwnHQxWXFs0qIDRlSqaR6MSpaWfhxXkFby9XbVHPX7DH/wYc2s/a5P5vgxpI6p
hGwkSydEqVGnWNKq4hJejYUxWZ25DsyKZrswiqjYFhqcFt+D0bZ3Y0WG8yKcgzTLBznVGh7XpJuL
QNFJLGps5RbQ6jyF3aAO7yS4cUTm1UoSZOkktaXbmdy1e6fA4uer6/dKEH3/hJFwTxc+zqHU02Xj
GfOTJgQdW+1Cr1bnhHiYjBuCDp+LNdM7MyDHwnlj5V6i+R/zY61l6h4BFLo6GwHLbmnID7vUJYyX
QAx58shzIH3slAwRziImg34xLbOnzjXRsxR5Y8f7hLoFI53BaeB3RLy8K56jnRUMHBQ4rayPqssg
QSFXNGwXQO3EbbKv6WXCeLsbco48nLt8UN3U8s9RP3AbzImOR9y1O9MMC0bq93Hcd4dINXnqLFpm
fE9IewX0oNkiv1D6fi1/vPk2xragbJa4Ub+XBciHoG9w/s6c7GqgVEwQYguWw8yF4EJTrOsLMkGS
OrA0w1i1S4C5ZnVYbjPS04HDOJk8t9SWe2S4HkYvQiQ/dTt3iWpZlE0xlDj3XTvSYl9tl2nDuB85
JjP5JLDbyGFXBD7CT8lpqH0Zt2i+keb5lojUEK1Q8cmy6szAA/moRdka+RMRdUEx5eWVg1j3Ri+d
KeBh4PHJePNy+3Uj/a+z/YfOFtiRzsPjv88wbz6qivtufP3JSvXbD/4+yDR/wXCATGDtYFZNAsfQ
b/2tq/5CeDrBKdDs2Kx8jSt/m2QiZeBfMQuni2X4iBjoj/6WIaej8WSlNaC8s4Hg/5tJJm3sn49J
huErKAYtEa4IDVPVKnX4ocEtSpBRpVDnveUQcxUCmoM3ZBWTcaWvWrSNp2ccQWWZtuV26u3G89l2
8URxAQ5vMaRgKqY8VLyAqriwwoReWsEBi5q49d4EsbbXkw1NoJw1NTTTgRSMpST0nHalI+RWm81w
sQtdQCPtNGXjLLOguE4ijZ1phvWB6On6se1mkGcr22AdyW4cli4Pka6APjBJKd+0X0CEpIaNEOcr
JkH9QiZocqUnfIEU8i+oQo3giwHjylpAaITvMqn2KePND6As8du0shkQ6TvfrLnOhtBb2Q3gT8E4
sE3G94oJqCNVbSU91CvzwXPj4mJcORBkYPaXFPfKTlspEZEaAYyoV3YEsuF8mzmohVe/ZhzIlTKh
0LjAPVnX4R43OWtvy3hwWz5myMlAKujD1WNlxwNxUzAs9JVmwUzBg7kC4WJavPKmX6kX/cq/UFcS
RrYyMZIvPAYRudXRcmBmZCs9I58S7KxoWfqgdcvLCo+DupkdG+RGm8PVwuOtPuE86k9DbX6jbu/v
tK6rYMlAOy4gnGWxQAgN0aNqB+NRFrm+zQbD3ZVwckB/LFF0SepaGjKOzoOypiqwrLE7O3btZhvb
jqyjgWrkE9tXtTFL7eyMN5RNVdhNZrODQndjDkNaQ47VjStN6YZnbRbxQ1sa8po4ECvwSnuDXJpU
w5JD0UnwsRqVLI5e0UYnj6TrW0tFZ5mb+lM6mXbIoj1HCznM24oR6908WFgOFKvcT2oZqLXWB3me
ZedoaNTrQemcMJLmdIjtGryQ4W5KEy9rMqh1iG27pIEe62ifeZG1pe1hYTpNb4yalS3wMII4GRNo
Zy5yznwpm0O3aCUkRc/YUJVMYY5LLbQr67bmagsQM13UKh0Swat2qCTdt6VMQS5KR9kmyIl9a3Z5
lV1iBfHAylIj8vuIOVr5hp0JtW6RNGerEAJ7veUdiTdowgzS/qaF0RUUZptcGWPDdcNliyLVnvWd
QOrvD1WSki2MUCEQeKAwA1jyPE89Nr84Net4Z5vlHGsPblTIdNt52mRgn9YWk91rNiVx4uJ1l4VN
7q7iucOdrufWdGfhCrZM32ogwD1qiACzjWpl6QUUeee2d7GTPElzKclt0LLC2FZezROusNOZvz+m
V+gMAZcbgod5QVLCGKzZ0qv5vSZVQXpGlR2mevXuFfWCQ0lmKiz5XcsWYrxDC25O8JrSYd02x0pm
XOUGeqvnPO/bpQqpHCq8+4mFymgWtreEY6dLTrYhjeNnsOxxEWSJBpMwV+qSy5MovXXxC+ib/UQq
efsE+ThxWGQVNMQGkUEe7+feNZ+HGnDxG7GYWm4/8xl58NaKoa+PQMENBC9VBOJT+lNaIjPwIApy
haj4ZO6rfLAB/jF5wTXRt3rEjcUM/X9P6qpP+/kfntQaD66/fVIf3l+TP6l0f/uJ30fQGopbbI0G
k2YEqgyc/3hEo4xn0Ey2OoYwHuAMf39/QCPfpcPg+UzKlGVSC//xgDZXBi3qXR7da+fBaPvfPKBZ
1f35AQ2CRGUhbsNUNmhycHL8+QGda1GDfimyr6zEVA5xRObJReXMs77BJTwDB6elLHOjOkrC7ou7
JRWW9x2+8keCyOXOdHIDWENt3OPqlE+5o6QXSIsldHvdxbIhKtstaT2IS4Aascz9WSl0PAxJPE3N
g1o1ERSsMS0MMik85LzjSDYmVNHEa/yJZn6bdkl1ANtMm5INTcBzPg6rsjDxy7nWFosPE+zMG25z
1litn6lTdCoMIU7dgKkK7HZz1L12esef82KWvftuep2KyaZ2dqpIxQtsWjUwrdI+2Eb3arQZRbR0
k5klnQ5RYpkTuVdFbW75opQrUGWRDB1n3CaE3bdR0LKVHNvAEYNWjuTXFj2DFbRV10qS6E8YnU/m
YAhwiBItXpqo57mr6nM/NABOevWpII8dspKcGaaz1hO69ySla29GlZBQYyxvmUw3e3No9SvIWsxk
XSMK1Ayhcwn/92DZSXpJbPQrSbYYNkXF3B/N4EVT5mC5amX83uVOdJgjy9hCUi3wfsDPWDJX+1hH
TA1NQguxVE8/hkFvN96Uym8WTDa0iikAzwYnXNAACX3R9SHfWA5p19Ktn8q0fGrIBLqE9YIfM5nG
56hHh8NIrN6YeYrPVjglIripGtdCZKQcM1KvvHMWaa5sjkQc1ivyoRk7e+tqOKig7BX53tGHhnaZ
aoFXPzphpYyjsVMZCs8hiBpKGzvX4rOZa/nNPHfLdTQlapAsZnNKDB1XGwIti78CDdPDoruDN89g
CypGeod8qjhZpZhPyWwbl1Qs2RYq+nQztU27rbpOvnECQ79h7gm3JlfEJ3i1DDXOZGq70smmU7tE
6V7CsD31rEZppewpJgy6UAKemsD3tb6K/XkQzoXGLLrG/eqoOJxmwPattxRQjHW1ChobSGbsdsMj
K8Zh8htj1re5kTdzQG2YhnqcAGlNdCvIFei9fl3q3sVYljKDB0jeRTAycFzhVCcMcCwKGlscu2Xu
HmIEsCXxZ3ryWQ9LvXHdwkNnk9snnCPv9mKp9LtJhhAqim1W7wouarkw2DYw6hCsrnpP6TiTlNs6
FyKq0huMlcm2iC31+4iOiVwfzX7Lm2hhnAO8N7DHxN6tG1W/1frpG85qg71O5ITkGpADjUAM1Fk+
zRf1pJh9AHW1PrqYMwVJ80qymQd9uXEsBFsAyKrAtmUVYkPWD52et+eCUOEdAVfDo5VY9S078QQu
X7RWaDz3INYZM3A1zy0hHPCWMFOvFGvs4AHNauMv7ThvEBtnWJujeZMSevgwygbJKNNTMHzEbSVo
b/22N6NLsrjbG9tuQg36yj07G/vsGcO+rYzlehrUCQSqc7QGbmsfwq88pFE57d3JpiwuYQBqk9Yh
ohbufJd3hbgEZcTqhnjHl1TVGjZyOUXS1E4Hd06T6FAhfmX537DJrztyVYV6WYJwVKt6uo3Npj3N
xE8EHJ7qVTfwdddWBSipTGG10HaEsTGph6XR3rE121fCbKoDHnL9UHaDTVZeVwaSCBx2fFG8ow5I
wigV94ojZgyzutHfLV4yf0AAR3mtODPM4tK8dWaCufkWSZdg9pMEWmrlO2eQIkwjDnJVX/oL2Eny
oSpUc9uIKmZ4M9qXqiSjoQbkevDiZAojrBzPRr2SkMXEPAm77Qas4ayEWWfZzzwEl73pecqHljWK
L6fEgJxtDp9ZpNTY/9L63BEbEAizBEPTqK/xUsabRivoErCP7dyxU5hxMlZ7ZgDYn9qyOHd1PQDn
AWVntK240Fc9y1JZ5KAQlH2jaql33SUtURmsjZaNGdvtrjRrbPeGdEPM6mM4OIn5gfF83EyOfBtW
IU3OmVn4EZ1N0NqWckoUs/FrYU1PQiKfNDWxnEHnemFv1Pbz4CbcG+DlwsVyiwM7P3lZJYPCgRUT
JQA08CUvRvTEDhI7Laqq3UKX8DqVsRmio3kAMRoF+jTre/R3ZESoCrRQCOIyFOqC+twrzouqHage
mOC1JFFucpWMW78CtRo66Xg7iTx+QlQDq2soO5ImquQmKzoCZZQmnh7V2G6OntE4xxi9vcsJGnl7
zk2FrYx66nBVn5dluBkICfKbQi1IVgWiZ3HtsT/Qy2NUQ9JEDLtDf4xud4mTg+cq53z2uNTAAKOA
NMAEm1Xs7lNpD9vYxU3cGQPdkBudslzku9ruBmZmmYvrV03DSZTmgRsq2ZJgksJGQiGvy6LZSDcq
mYy1HN8EvL8mqUr2CH67i2XsnDfNKYrvbSeUK6trbzujtO4WF3fPbCJ19CIoV5OB3r9Xlp07OMOm
sZzxAdPgcLTs8jVbsv6Q0CpvG+D0u3GYCRNeCgecpRJ3x1SPBgKxYvMMbKO+WZh8hi5PrpHwv1st
FvqzMlXTyeOpzJpHi8YnLU2VfbGM1qkUaXbUU2sLJKZhUgZsxTYf4cLCNHfLYpNWRuQ7iC7vaenF
bujd5lq48MFlJ4yt2kQfbg6T0AZpvoNnKnyc18W+IwLvlJjmdCHAnnwbPUKbnI7wS7EUTYjza/m0
muI+KasKBX7m3AHHsra9lvcBr2/27cy4HDlVNyLRXuA3Kz7y2OSaBdypmNiUSVue5kgzH4qGjr7J
DHODAmzcpS2q5VTm0Us7zHIHpaJ9kQoyLKyt3qYe9fHgwObfFnb3MoG89T0VsD2+KwyOcck0MnlV
BmsOWzp233Gz5eh5OKFyhhmyvwBcA2OTpfN4ZRZ1TMKbWgeJ6hQPGR38HUUVxMvG5VFvaYwuyWR2
s+u67rWd58TiqojNbWkbYuey+LucDMJnKmkpuyQzyy1I8fjkMDPdtHo27OMoo/8leca+aSzYaAmw
7610B6yMGY3/ZE4vuAWyoIYrI3bTpC3XYnKyANSYdqyXttpa7iRfBzci7B4jPkVK3tmWn2MxJVIa
V2RI0Ld8I+1TvNgot1TK3Ncy9qKQF0KMVtlss5LWNJjBtoPJUN2gzHJat6VFjwfnpGT0Y+bVpZA6
1NMc9fFEQDjQSzN+j2jjQrNaSA0vbQK4LE+VZ0YL19S9QZ+qxXbS7WWrQtGE4hthyeUcgI1FtZmw
9N9HhqJ+rkGufs+QEb8/aaH42OKNljLWpvSAHlHkt5az4LDo1FleRFGnBk2lZweVr/oFPkK8Z/4e
bZxqEB0S8Y5Najd0QZwoXdhMxWD6jRM53wiEXd0eg2P56aLeOoIHkk+qd3alTb32JoVToNeTHAij
XgQGevltVC1Fpd25MhqyKIxGN6nfkCqOtgnls/DKe6IO8tw8RmC/8oteul59P80jnxp4IKlgrfMq
KmU/a21tMUgZwoIcVIT9weNLc1y2sGRCBTZbzxhilh/wOpL3yeMVUiNY3/iZ+gWgTwRybhSHaI4k
0q3RlaHauelxwE182Qj+6xoQ87PBnWfkc7vlLyqXuec1IYGz+i6FzF4D5pMVGy9VuyTayz3gtyAQ
YUJNdOUM9v2CjcRvWjITzEJ0Ef6GRVxEa6aCtXjtmcAp7E9r4oJSCoZtE1JA26iBwBNROezNonfX
02AOqfr0sEYJ6etTt26HSHOw11wHp7D0C7XqUE6ugQ+phePdXUMgLHvGrcIsU1youagfZDqaT5hu
mCN0sOAcrDIYihuV5DKVT+7MSgVBS9HPz5MVXceZy8eqFp68k5MXh2MWw4TrcThcMj/Tg6zHFdUS
Ogr0CintgAJesO/mKbzS2wCrZB1rLr8jK+Eoyyy7j90CVBalJz1TN17N1RLfldbSbXGqNZdoN7Od
4vV0XxZRC1dKNE6tX8NZ3NigQQ5z1jV3UVQSSsYwNNsNi2cdWCNX5z72Wj9utOaR8GH0K8JtvlV1
/BixBjuZeGVAulTYMgx91VdVjHL9YVQvHK8Ud+SbdVUYRaJyLnGGmrdV0rw6S1sQNrFIxjVKAlXW
nVQe++kSM/dSi8i+zou5eMqA5D4QrR3tUEvgP5gHTd/RCvUPeTtM76PCuFXoZnzRlbEIeUXVNmsz
bkI28Yvf2r01+7Qe1DoN29kwSqzp+0LVR8Wv4Plo15yT5ivypPKK9NzGHpUYQtUGwiLem85VtI3u
LN5hWhNTkjU7xVpTVMo1T6VYk1WcNWPFJmylcOvlAUdCZPmI1nlzxsyhoVr5/JRzVOhc+ZMaLJmz
XCszES7FIKJdr4/FGR4PkuCF64qlNyGAjRofozUDRlD5opjw6n2VRVqQ0ZbV9J9rIatZ7ckyKK7T
SrXWEyzeeHMzOQmXXVY23+oeX9S1lmedgTXEphlrvjJoxppFZjAkdrfGOZj28q7Ma2aN5inZ3mb6
zi8clfmpr6SQ98ukZDxflZ6Gt78Z1A6hwWYYHHwtGHhaOV3wkbSuu63jBtEow/96yP3/V5pgE81e
kVcgg3aR4jT3AH/l4w+Lmr9QV0Fi/ZPfYA3BAmgPX5WqjOnOKmH8cekhGjkxltQAwyudFSoeoWqa
DsBMlpCJQCTFL3pp7MZMPxq5tVXMdmsl2oYokEsxoG6p8XWOys4jlgJjxu7vX9yqKPw/uRutzRde
D/HcymgDpPfTQqbURhL0In26EqK9cgS1YrRPx3/SCP3FH4EpuxL5WJI7P38AiGUlTe84XaU6gmr+
ZysECDv1r1KS/y0P/2EkSVKCyxzvvy8PL1/buXit3n8Uxv72Q78vDlcHhIMNx1ZN3M54DP6YSjre
L2uMgkGoL736V/7Vb2PJdTmo47Ykbs6GuIh854+xJNxiFvZoEWwLfcyquP03Y8n1BvnhIuXP4w9C
bMMIlEuUwPg/30CVOmRtmQDOx92GqCUazeoUE7nzUK7biDi2rOCHj+cvbtn1F/70Bx0s36ql88rx
ef2kh4Qkl9A42PNeyqy9BQyCNtGe/uneWyFwP/0ViIuElhJTZjKZ/GnW2ludOjYWI0WS1dPdpMvm
Nq9ZT6DmEFgOp8LXunYKzSZTzh0N6cPfv0kY0f/xAjQGx4x68bGv6hXU0D8eTMQXuAx5nH5fFzak
IprwZcuKU92jlnNPUk/ao8xki/sjIubFF5ER8SwSKQ7YTkXgWbNapTaJ3PmyA2jHgkRjFelC7aeS
yvlvC3wQjJQKZcX9iAyRiBV1a7gWJL5PPLT52cjcPFzoz/eJaY1B5NCflrbV4FVB1hyNJZscEWtz
iTXXIIXb5inHxpXcHaiM4qqdcu1eR7930xsDHlu7E68u62OVFd84fyYd72isipGYAPyPXfblqYS9
3EapSyITeU2nJFLrFyLNxTPLSn5wkql36prV/MhC8eyNpFaw1BEwhfioAObGGtNeYqHYdO9W9SNe
TWc1LhPKdQ86CgWorJNrq1mqU216LbKbWC984aTtLZFL1FGjMxGM2zuu39nJcrkYEj+NWk4h4pH2
mA96c9uVPUKpwZE7m5nH4cutqxn9+Jip5fgI68q+49vRN0sHbpvmvwgGWzZvc42KNnYwVaeMGh+S
Pqqf8eTwzTCnUff2hCmWcMzoaMBxOtlodvcYnufPaRDzgwr56mFW2+6Jbap7imBNIqXqtXtYj93T
r16fuvZOZenyiXhZY2aosfAq+0D5VRqhQmw6ERUBg16W1o2enwWJDCzlKPMyvW7fwMUw7czBZuAL
Z2yzVyTeu8ocmjcJy/rBVXocpelQHGqXL3d2ANIQgV0Q9GZUbQWUuisOgtQwv1/oyBE9SVb2UX6O
setubTdprhA6I4H34vGDwQiuTjQ427JQVQ4NrX5JZTM+Rl69XHrNyK9Co74T5Wq9lbxjD6TnVZSv
N7vSWNdfOAMTmPDGNlekgJeUOPpzLkXCysYPLU/n3Zzq5nVs8k1gpnV9k9yTkAkzMqZCDHyueSxe
nQLLqJyiLGOkqRB+WCdRdLbVqHmjjVsuqymZH/SpZKhSczMUbZNvCVno3+H+afepye4wiXGpawqf
LfMIdZ8RnbH5ukQLauKPueXdL1/G/2bhmzDtet6ZGtc/sHHxjOk0OqJmfp5YeB8TpBXXsfupDp4K
1FApSSiBXKcfks56UfW5+YZ+cXiMda5NX1dIKNHV2g1Nk41J5IwfvemIK7SFXJQScZ1M+KJsR+kR
aZriWpSGee31k3U9ME24r9JOPA8Q5F+U3uRqXe3czCHrF8Y1/5+9M1mOG0uz9KuU1R5pAO69GMy6
euHzRCfpoiiSGxiDEjHPM56+Prg6uiRGpNTZ68xFZqRJDKe7Axf/cM53xmMkNPVpcEYHPUbkIFIi
xuvVd4giXIYkSDDgQjtxfXNAtpJ9ndfaZSBvrVkNIcLz3hnrL0WtxZeRiQDme5/PxwD0dxiSKF1a
vR7umpzE1uXgDeFWMbp4K8hm42tK4xaNHmyLJyZ07inSRzBsKHRATZIL55hfnO9b1+66gg2rVj6H
Rpayme3ElMld2ExatmaR1rc3VLPIDnpftPJCXwgrRg7jZ4MsGEgxiD4WrMCrVVlO6C0pE/UFskrc
Y+TYcjS12bnNXWSdXGEHqcV3jV5r97meXDTVniVd4MYJbHU/VchLlT2Ic6X8T57yzimmX4br3ES+
OQX71Iw/10oa6zZhdNXK8Y/QSZlhde3XODApNDNSQFoZ0BtY4PaMtjgxdenXiergyHt+gz+hLtd+
WDOXKb1N0jP2wF7hQniobLhYyl/5hR+e5STHG80tunHJCuRgRc5Bi4tyFSYlnQyxsuVemvqs5Rjk
kg5BLdIw7vJFmiTvRKvRwQqV2du2luMS8s9lzOxwbaaae4wCv7iprahnFcMNW5KQeAzpxdctg7L9
NPJFMtzW9zqLIHzq+bgsGjQULBTMZSHYK3aZEW2ZHgFF0FL8WqzTdq1vfILeBjYAWsTJyFyRELEy
NG910fcWPngX7l868R0ufABnO7MIbYxy/UtGMuCprRlRsKhp937vGivqAivmEcZ2YPRqxKZ9u/WV
zzOPB7jDnobHXGDCIYkyq7yI2ZpmNHFN9mSLGhSzTkSEwfDizK6/XsTDMYN8D7kojp9dzcvtpYWS
Aj9EF/bQTUBXIDVFNtpJ2IOFKO+pzpyNbNmo7gvOV2INOUQC6LcFABJyCvIbCT7k2E+Mt3NTN/fm
UIB0CALuqhrUKqPvLOcKJI1QHQqrGj5PvYhAgKQdy79s1ycr0Wn5wais6bVg67KHyTk9FEwJ/aVR
u3gVlLtPW2+8C2OB1AFdyyFOC+SbZgJr1YpRKPR+vK5Zf9/btYwpDkaDtVnVM8sunE1JstZaw+XE
LFyMK5wB0ZNt+VDS9LHfSG9kNkVU16YMknzR+ul9ghmFXane78NQDMBYum7la777mDi+sU2QKK2Z
kAR7pxu8eU5M2B27J4bUvXYha905GzAzD1hEumSBkiWQ69Kq0m/SL8+BN9knd2hQSSDDqRgbKVOt
UhnEN4iRjT3CfmIBwgC/ajJ54rmN7BFzgWIqyNglqY/B6McOwJtI/1akaZqspA2ubqVHesdSBhNB
kWrVFriBemY8FpJiFIfRSTZ+/ZaKyNJvjFp2qJd1B2TfM0tu7BtBzHhJzzOitABAxBs7UN0fOTE9
8Ez7uS4oynsctzNgpmO/6nQp+68hoY33RjuyufzSYF+Jrjq5ZZ1LCL7g5xZ9rlhWwoqsl1GYq9vR
ZHk5BVnxh1k4GjrpApMs3w2azrlEiiLBcygxph3potnJNT3F4Vw0X50QtMTS78083uhxjZGs4BR+
zxLQHwV0q0sR2/M9EFMm2BiKvNWVf2EHYbqEOKFuJ8bkFy0vime3CwUj/zgEEgxPUS1TijwiFa2h
+GOg7y3WgeJLMiaezmNLVfi9+CpDE0ieMdZfi8iOgLsopuMLI/VQFwyzTIEy1Po0sJmElEHBmK3N
DhtJxGZ2Dwk5O5HvweJJr0Hd5T2HcQVcExOHWTKnVTUPdzfNIR4w83wMTeHf+imVRqas4uxP19/C
LZ+ENlsRvLKcD+UpHd+biJokdG3KE7csjTuOwewrwJ6ctEcfeEZNmXiw/BkjecWyjDhgtrON7pGt
Bt+dUWoOAUxpNW590ruPCIx4/23Xr3yfZ3lOsfUM9zslTmQuf6FBPdvNkOzNmrcgfGk8OOkwvjtj
EW6HycvXWRQSTBX2CMZHNRP98kIk+xhd33fB7j/1yxl/10PM6Cz6JRv74uyC/7GHqEw3zmc/7Q57
V3nwXA5DymEkw2VUVvfJXNFMgkipji/mBWUleN4enceqbdTvGpqPgxZamO+/ibCRRsMv/zBoaXPk
/7h3mp0MqfyXcL3VrW0BG/IbADyjpCAMXD7ZxsfgZhNvtWYXKXZTk7+gdOHCzER5qEU3HrO+KJ/a
VsrbLjSHzz0V9/dhxT//4GiOP3R/6F/h9Ak0PRAHPv6yDONju0OHuiOYEFVmnVmfxoIbTTei4Jad
SbziUcQFxvjceIgbDO46z6lDnA35a4TrHfAnRdCvW8KPZhw+QaFsQGPzLzV7XT80vn5bco2QertL
U1GKpesKb1U7bXliwtZtK5TwK47maQ28lgeP11JBRQXNK9YGblPZxRfmcOVBzK4AvHn51yJM7HuH
iJk1qhS85hrWgUXZAOH+9W+u/uZCtIEeMrzQQYlAFPnwq6tWE0Uy9tVuKHmmjXZIbFlJitwmHxlb
FtgKV24g7PfOHLtdyDx7g9r31YmKL3BngauSlLrWVO8D4U7zm64y5XOHaYEQOmLXdD0VL6YkKvAG
6kDWHasgcPaeBbJIh+7BhowbOuUoQYkXqlvdCIp1NaTUq7NtlwJy2iDpGY9wYfsVxp4eEhYnjClb
7dL5lfVJU/b4njo+5nJwZqznRM0Za0mLurfPkz2SnGRP/Ao1O80yUCA/5i9NxP1lROSknMTXWn3I
pvI+S8r5THHnsp0Q3Cc3ZYQs9dD6JHHqrNniFIgYDeeEhIoadFZE+qTJPfqTxpTbVWbyUok2tg5N
MtndqfR6nw8phGiqDXWDddWPEdq0hQAxthMCgW4FcLrRahLe0KSYj7knCRQqZxO+bU2Jv49ng76H
cyhmu1IZ3rxYgTTjhSAJuoWi4j6SlFx/BT6ENEoCYrmQ1UzuEx4/3jEpe/l64BDGkzFQytuDoS80
1ApL2ml9R/fNEevI+ose0WqCaFLLWmmYnVMX9NdQ0bg5gSz+GKM23lRhE27bjupKj3uuyKmhoQiw
lD42YfJiV/SP02AUz06fiJC9JdPQ62fnEjsXHibIxUseOtqlikyxN3hw3MeiC7deDNsLLm2T7Bvl
5K8DEXivcjSoDc3EBNQ88H2Kxqnu6ESdE7xypNc9Tb+VZBgKU3qZYTDEXh84jZp5/JCRZgitren6
pZySoVuMKGA2BiKdfVVj0o4wWy2onez7VFTtoz5DuMzMzF9ZiIdbXdJhFQbd84oVA0+AhhXeFzNi
oFQSjH5ubII5yEzmNGm8jLm+09AZeVLiXsrVxD2CCj0zFoPBH+LsLN/Yv/CpEC25qOkOF2gZpl0W
8Ewsi5KpnNnzyBnc+RF6RcypEas4KcHlE/pW52T0jFnqInBPvkFiYDja6AcIZYf7k45bAogVSZpZ
94iDh/a+H8OtM0+AXId2M42ZD9khbTJqtOkdtTOuT+Iai2fiye+6wS7+aFqADL2u/FtjpgGmPWN+
Q/IvzbS5cJ5/60G6DLGcMOfCyJP5O4DtuTfmW3WYz3edmE7W6TymVDm0m4HkQGuWELJJ6EImI3Pz
Gg46DXwwyPJeB7eNGiiiFLk+ixHCkMXCrGc8xsLhUqXoZa4jUN8zWOXdEdF+nHxspZCOndP1MjQH
RjBc3qW+G65+VZ+Jh6jH8v468ckEl0/a28nSMpiclCldMIvScJdICqoE1/ap9SyFv57xAIAuPgZZ
0tkycOSjnwd5eIfGTcwKdsku8b1ypvFm4nbLloCtKUb6gVmYAz4Nw/QQX8pCDumCAtilT6Eka3N7
uCvbjuEcVrIJ9Zue7IeJd6RjQ2GIM3EL5m7PCA7iPuO/WFfYszQUGxGXYMbgjrT4OTTVH1J1a8aW
+kTBo2PrtLr6S8O+NuMMi8unSUgGZarpyzfcCyy0dAB7kLyY25hVstfm4QpUWY41OnrvcJ3UEOqt
Q1e2s2qZTbMBLTUZ9pTkT62Fwctf5zfXh+QQM7vN8kDuNV37pmNioFy2sYItk5Riqaz1ePP90kRh
sCkkoyHg2N5FB+N+AlyJDRnP/MlpahZWBmU6y3Bmau1cK/epCG47Sae19PWGw10z66954uYvmKsw
QCPTOvU252zeB3yEgSqrNz3D9tjHcWusSW9jlEPs9q6JuKfn67ms5mO49vL6CKSMiaQb2tS8ccWP
8xAdjyHa4odgnnpTl8xPARq0F8PhkpBTW39tSy9/DQzPv7VbomkNYOk46yUNACcRsnjejjdPv67l
rUPix8aPs/iS9h1TJMlj0rIN8+H6bID3Vh1axw9u4RXOcyeGqJ2m5K3ta4pHRe86YCMpQ2CGmQ9X
CqHLUo3wNyphSTu8DKzIeChQ05KkyhcJZCnZj4menSZyQE8Koc8+nb+DgPLwucZrV2yqKac47/Hk
sDDtHseeMrlgNXnS88R80NKMw5Zz7CmvneI5IDX5wPzCWl5Hgpgj5N4xC+/gZ4jQooHyEyQFbAza
nBg1EpiLMid2uG1odlJu7G0jBFNQDN4ZLrsuf0lMjQF1z8xYhB6tQkPhLCwQ2ybDZURB88VzPWYH
m0+DydF4JNzd/0JXPxazKXXuJ+qBKVQlhruKoc3nwqZq1yak/8uu7vgwdY63oOM+il3BU8vqCno8
wbUG1/0yICZ8MZMhDfeZVOWhLxKGiPNRKfTZqIQ8FFswoi8cDrOvQiNTtXR5PpCVxnSaPaexzBp7
vAHFYzyg9Wq/2Zk3bBt+9UVGgSegP9ETFVgR/8DcS8lR1lOyRypDE1PA8jDt7KXrFJ/aNOdsmE7A
rdLFfAZNgt8lQzf5RFUSSaiXIx6TRM9d6hZAr0Ah0f+g1aacAItDBTniAu1avvDRIbE0NhmpX//v
9cYk8YNHjGa01ZtChHYpeKjsiZsf7gYT0z4ygHBLvCo3dEhV6duKQ6Yjh/5WFvaEm0Xhry6siY6s
t8fNUMfvrZxyax3UNLDXQbFdFy/SpDPt5ypgHKAvrQqTDEsGCbzjfm8nUb9rsVtMlR+QM0wxi9G2
WKOC58XivHUOjdfk3w3D/15V/m5VaeN4+KGyX702r//xnfR8fk2//dd/XoL867f/2Nd/WVd+/8E/
15XGPwzmVwYWOnfm8fy4rjT+wT5SYsWm//vJRAGw2TQAoNN1WT+TzjFRGFLpxtUWqf6VTSUj3g9t
HetQR2Dw4Hfg90Jn8HM/XFZ+W6UuUgiNOfYiwsf7yYU7Gq59x02JcFBPfdp1N4lWhIuohWnsK22v
9/bZzBG9L1MSh7hyZUqyfJrdJa3+SP/OgKxIymiTS5gaE53OvkL/uJSjZm8I5oS8VtvngkxglJPG
XYQS89UV6Y3VJzf44QjuYhLTVMpdUnEieupapuVV+N7qbXhO+RyXpV1kmLfozXTNwS6uCEoM9emY
u/qdZdRgUKv+NR/6YUH2+5pOOkYtHb7XSYS7UfgQb3LnbIth24eMXws/e3dRsvVGd/EGHhRYMTfS
jG/acbqTEfMNn79VReh+g/AVDyZitHJ6U/ilk854y23rqRxrQMoM9Fn8ii/sFnZh5ViLXq9RHdbe
tMg0ZnuNeIq75NXWJ2Oj+/0F/AcmceOuwUNI75O8R0WGtNVvoo1ISG0RpL0yVqTw7fruAfX0xckG
a+mYBFRUifuGf9Ldkuaw832quNbM91OCEVrrwbzg0MEaEh7MoAUoHQ8PVjBe+kI+BQLG7ZC8VmVE
irQ62wEku4Ul67XkDfUSZnUz3smE72oUzaZ0i3KhyTnpvWVm1QQkfJo8M8ycD4qlHvhQhcLPNfVg
zXIC+wGwpmNT4Ga7PnRlkL62xoj6aMbWI+Qbl/NrFZK/oJUTOZf6XWP22zaYjobDzIix3rGwc40T
PHgX0OzXyghvYsbPeG7VzsldytwryIb42MlrKGIbK1mFrtBWEAf6Bdm7EQp5OZ0qFR3ycXqsZAlR
Qw0PcJ5Xw5gRUhVUzQp18CsPB5eckeENmdGRtK4Q+1sVnuPSfqJ4/sMpxS3OEninvTEnvO4m1Va7
cugeENnuyHdquFDFzk/5jki9T5Zx0+Hra6cjS61g3fd8ny4omgPDNnc9TISNlahnFkWtP0JHf3NF
TzQ4qqpF4ycHdIAPZdU+yCF5T/UIU5yVN6s2HR6EB3gpDsH9JSa+44nUp6WBiBcaBZ+7kVnk98qn
vMwwhkh1LghS2TTzz/E+If8hFO6F9RTa1bizBi5HDHbnwtSKF/TrYNKjAMkrsrV7zCr5Khl8DzSu
VEu4o92utMfuUOaq2wMfcPZDp2m3cTAm63Iq0ttMK0bEq0l3IACpZpWRiLfGqF/GrrJOhhMXuDWH
PERvWiE1jVYuosEVvUn/6tl5paFANBNrG+EFAKrkPabfubYS3DAFMmznwDvLLKbDR6MaD8l6CDAL
TrS6RTNWa5ZXIPgqy7IiWMSVf3BmcC6g6nOiBXfZjNTFwPGYz5DdGujJuiOEZ8jG6i3LTBR1WhSs
E9BHjo1pqphIe8EfRNLkmHt3RqMamh0u/yky33IjLxgSpASYdyBqBtPYCDvnexu5BdqJy7D0cHEP
TKtu2eq224EZLeGQ9tOMrmdJ3u+9rnonBeoorfg32XgfFSdoWkyb5Is5YtNWsGl+PsXDCCtC1Mf5
Dp4uCrm2bFj4D+dQlRC9DOt7NfBPZ4EfRFhyfjWXBxodDHGmzke+JxbaNrNoiJmhougm7+UADTGA
fMGB/sPD9O67uOTH/NAPUrT5lfD3OxTwmAldgg1+fl+9zQoxQiS8o1V6dT1Ow/k4jox+RBS3qPM9
/6T/ZtL5UeZyfU2HpEymw+78vz+/pi8yF0q/lyFzUcFa1d1DPnBjsyXf9RrKhfn9Jsl0rGoOwF+/
XfFxyHp9bcAnOrmZyrD/AjaL/X6KRifbUeeKVQRx526kVZ2Pi2OURzGz9OGth8i8ifuuOxBHxH3r
ZmJRBePbnKjsZ9MRQjJPXVhsrptq+CrIAHf6Y29xfDsW1vdYcq3mEVlF1SZV3WVI/UddBUCrB3lu
HSxhA7qJrVJ58UzXxroJS+Hv5p98iD9qieY3Kg2mJAYsLvUXLZGZhOwtTJntArPeyFy/Q35+l84C
0V9/ourvPlGMoXNp5UgupQ9jVpp9Z+APuVZdsHwY0e9GI5RrHbTDIrPciHFxfNP4Bqu7brwDW57e
M57AKDP572XHuTyXKkAFGVCaA0w4VNBu3z5ornUW+A0Ch+MeFiuNDLS/LXOw4cknAWML9oc5TTiG
xxaJyiWLh8eh4rGPE0seGpbd695q8qPMwnecD9YiiwGZVxgUt4MWvXv59Oj47WZq5jSIQuyCEY9e
kIHyTyePyLDhGNvMQswWG9qICpt8QmODteWFaMJxaRvUWL/+IP/mhBEIImHO6A7Uq49GWxqrvJSa
yMi8QqBAOTFwsqnCtMi1E7tfv9ZHOdt8cQAjRrTlsBVRH0WelTmGdiLHbKfi7iLr8JCCQfvNS/zN
yWKTeIrIk/92zY9kjzAoY5pDPdvlbgcCPhzMpfSmt/mkZ4I+bhtUR7Epd0C/z73nBvgIkoM2eF+I
mPzDsfBEmWT+sgyPCLiDM8imhtOpGNMbcBnvk9WLNfnv8S4hrnURKdEvEDbVJ8hD684pPjvgKRZA
8f29HCHwJIq6BZ1RswTOUWxIQ8On45bmFh/b7GEL31XGJViG8U0HLSxW/gjWByDjaAAAUAaZAJAM
lp3eXPLMDNZSTMfffGB/c+jzXZCDhMVPZyJn/nwsZmbRDMjjsp2R0CgQfYqqvEGVzByf9xzwCYSU
W6tkdM4p68elV1f6AuTDbRNxLXtxtsYiA8XWmwhqt4wcwIj+1EeFWDnIQhZg3M5ea1tL1jDnAIPr
SlWcRAXt9MqOxkfd7N9Qj8E3Dj8NgurQLXnDFYoqJj2PI4UYer+g2Iqk37pFf/EVsv6o4vqUkNXm
AV6/cDUZ4d9M3K2ppke3qLrf7KP+5ibhmTH/B/oM3duHz6j3Sztp+g5lgpOtKHEImu35dSR8FK/w
f/ONGH9ZIXGfODyFOdYgujl/uSdLKUYgGm22q0ziLIm0yVeOFx08nlSuwffDYCpeTMTILvA9NXjB
qAD95AYT3bQAc21hUXCLZZh25dqFlrIIE9iN2ehgvDZOWufc4mWpiQil2h+yXKxEgRIgmlgSgayx
54cxl5kv4levn6tU8hQiHBZg4BhkkdRBubruWDVvGr7Sa3s5yQHqJcDLpVvFB0uDCB0VfbchRwDL
/dQE+8EZ7q5NEE7+nHiUOD9kbf8QIrtf4TNrl1NJq6em/qFiK8oKj9Gv6B4IcbkrtfAgBNWaYUO6
nHE98z/gTCkR080XZNF2G0OSYDDfRvWgzrndP1j+3ECAlOJ+KjBDl1RLuhfdDCWLfrvgb2MSfioj
xS1GENjJVcNb1TSrvuUDjpLwJhT0LO5AKS4T+RQFHV4UiWY/V7sO+4jWRYcpRQla+dzATZMcaIq3
qceTJWTLjoBherT65iYx1EtQ99khNtSZqdtKmNW4nBujYWI43JdVDslTnZNGPplV+LvnsfU3tze1
DkwG2O1cUR/XkQlxgCXEwHRX2+NbVneXWue519FIetCjV3P9dW2188Y1No1LpXe957Og2Yw99Lcy
4sfAgayI3IzWLkIspyMJmqBev1yiys7W7tCOu2TOp+jCOC0XvgzXZUbyT6kl7k1RuYyzfJ6LzcTS
JaOYYJonzqbGGQO9+rETlFt6JYih0UNSMP2GiaJDZe3TGPI8DATW2MinzAa18NAQUryozOZSEc+6
dFvocm17kaplQJcQ7BkylsQFNh3ToH+IPPBmqYGyisy2NwvS+KYqmotNd7CLQ+vc8RChyWwfhMUe
nmq+sf98vv57wvabCRsPepNj8p+bAR6/VYCRmh+9AP/nZ/5nuCZtAe1rHidfUWH/4wUQ/0C5hZ4f
vbqFd8filf5klOAggBRmctEzY5NIMP6vGQC+mE1/A2UYQCnVKdCR//2/fmqO6g///8cW5kMxA4Vb
8UggAZ67ComCPv/5DwgxiD7tFKI83zkOp2vKHh6oPxXbD5/J/0ujZBnU09bMg2a6+Jfb12uJiRW5
7+3aKGNE3cGKXuBPzF+yBrF5atlin0wlQZjErhXPv37t+fv6uZjnxRVCVBT5jDH5sH9+i+w0kkHE
jrvzpcvW2K5QK3WDwesqHYUFkLJXH8eaCx01FCt4D+G3QSPCeW1VlkBAbExIphidNx19lii18tDG
SNJrJ2J6gsOH/cZYsXby/emmrW3vklrQwv8/3oQNycaYj0AupA+Ngl5JItGbyd3BJZ3TofJpk2pY
vUO7Hz+Xgqg4z4iR3WopgwhDZ7fcu0ztVO7PBoHQHe6szBzu2PI4C72bwq07r6oIsmMFyXGJU5C9
Yxq2nJdsDJDLzYuhX7+Hv5zhfA8OtiiDmS5H0keDRi0FFgm7d3ehYC9bsTdcDB0aLTuP3n/9Sn8p
dOZXcuYBAGWHYrn68zeuOgNln8ErXQUNVz9IYznloWrYXrPVTv9Fg4vD6+HEciRuGi6yj9E7plFn
WcpjYgeWC4OLyT5/an339Ot39TefH5kllFOzMgyfy4dpg1txXOAuh4aLOGDr8KkVwgWqXTsPv36h
OWzx4x2jTINQE248/DQfD4XIpyfBAe3saNuS/YQiZI2cMtyOwCdWOF9ZLhsB+za84/FlnPfvKMHj
lSQM7BKQeHhMlSrvq3HW9Vkd2/PCCBGedAbMez9hnZgnLPtCrs3Pnc/ebykmnc2rH/VA8OW8tR8K
BO6GY4a7mkXhl55M792v3+R3+NLPTb6u07Sg0LLJo3HVDG/64ejzTA8//VQNu55YxEXqw9qwfa/e
a2UVb3L0mIyM8vchqbSVioEnc/FGuyTFnt8ZRYMOoKrOJNRhgoUgtiqtTP9i4N88KyKRXuw+Tb+o
0gLx1pufDMaKEFH6xAB74SUPph67m2BC/NDgk8U/mpmrjHCNLeHARtT5LxxneJAbpW791qRUQ2Zx
5OkS7NLCM9fCt8IduNIRbUmYrgOykrYASJ2HylPRPtIIGM+MMmCY63tvAQ+eZQrAcC+LqbstEgOI
SzfZ8gTMLtl2SB7WRWeiOqYVWVqtlSdLvML5Lq7y+JEYaqrOjFVnOmq3yi3GryN4IDrLoFn7INO2
ypNRjc86IJolLqDj2ZO8V4HQH4q2Tr/YfkA8jBHkwyLW3RGZehWg7CAkjPQ/sL5PtpNhPknNaqdc
l73pGA2nifTEW9y0aGWcMHMXIg3727bJyj+yKFGvelmvtcGFXunF37RYc260LNFW0g/9tWZXhxS+
/TKxjHKN/m6eCGfn3Cs81jkw4FCSMNfV7AxIVQRfwsP7nRD9R64b8Mu8r9G/imcVgJtkeqvv/Tgl
fcbD0qMlcYOhN9Wns9FiH1mQ3YLWg+fLMkp77Eu56+zbSYrXyrPqu4jPKds3WENYCNXiIZaA6Quu
iI6dd1sK8ZpTNm8wFGj0LgOSewxU1Wdiv9tlHg89Xw1gonrI/V0/tpsgEPemh6yOs63bN5jBFiQf
4ACoAvMrcC1Yv5ZR3I9VchMSk8CapYtXnZ+0q9aLyZZIm3ZZ6fqhMMFP6b6Ui8gd/E9Z5N+w8H8J
CGXZBU2jXzxjGteISSDsx68mCIwVeP1oqUWW+9goz9mIqjJO9tD2h0whbsm7CTKwjhWrneEzSAEg
crgavI287ZdGmkVLSdrbUXN8dxvXA8oAzfGetSIY+WUGbxOYsVwGscjzBQKPjour6wFUTehPQt+x
6NeQy4EFsMxtVdfaUU15fmq0XEePrcbXiB3NfRvWOMCyUTkmA4mIECN4jbPlzyiP42jIfQB4cmeI
EIEbyTxbCze2HgNmN6e4XZuk5MDGCpilN4EHLCrK3qpO+k8YsNuvll2PT4jA+0PqON0+7rCLd34h
T5WuFduyiT3SQlGpt1CRcHnHaFmScfTFQo/s2thnSJknCEilla5T3U+BokzDZ9np2UboZrDXsTWt
AXbIZTQyC4CPRASQVWancMjxc+mQGBWrExRqbQw2CGfawS0QDlh5O241C+3qVXLjRViUuqbq87NO
uuTKKygKpg5VTzVrbgqTLiL0eXJcReC4MHBFdsixeMfVwZ51vShOYgJxdYRVGGe+TIDTb01u1PMY
6mW7ir2GWa9e5Li1ZuGbm5BPBe6jegvswd+QqWsjwG6yU8YK4EHTZ/tjXgS3CMGoTmbNETgj3Mq+
i4oOYiVdZ8sMdj3oVnwBPoL4dVbKx/pEUIpGXagpZKBJjIyvl7i4ilnjmTdoYcpQ1V/JmtR3SYQ8
Lap4k1DupxsryTH6sVvbjaMoziLAU2PP+j1iOTG8WAIdcJSDcnMrZFEYCIJbCCv9SrVEOV5FYlJJ
/3ayCwTvsZxmk4yb1F98C11YWwl+kxinFyS9hrdEIIy/aASuoWWD52At3EDdXn1lU1aH26IxUZdH
VkJEKW5KahXkXJ7lLqgjq0NHJOLCwDL3Tg3cPYZIZNciR/QdgRRJZnmWuTX0tNwipVbHBn7mZeQF
gpUGHGYxeTb6ETUG6gW/FG4LxvDNBbMO/8QcAr2nWRIXERhPuqOODExIAQdzgWeTSDOk/Lo4qkFH
m8GhYFStOHeilJsiKId9iqpkCSkwALnjBes8ax8MD1NQ3zQh++percnqvKu8zIVKQxbNtsK9FGz5
+O34rZJOGZyqOi1J/xxZUDVD1o6LBl3MqmJmAPaVrLOCk3WsMU45pgzOA17ddNpfH+//blh/17BS
V1PO/fOG9cu3uvmPx7Dyww/sa/H9J/9sW226TPaSbH/pQ2kO+Zf+yb42/2EpfM7yh5D7P9tW/R90
dwalMDIHZJmzXgMaSxP813/iYadnteaiEvExSE73X2lbEdB/rFFRpV+zpSBfY2z6uFP0R9knPLsC
tr52e0TsSsopU+D6KMYUnLxsODvR0qUXYWvLMfUxUoRDuEp0o9/FQaVFa4yZ5Ic2bvWJ5CL8kSJx
H0MAW9uAnAWgiq2bH/NBlRvowU3MViFQe7QSdrVpI5BnS6XJniAjRyVqIWNlrTqX81MV6bArPXnI
nLjtFtXog1BBiv7ZyGrXQ28F2dK1oidoxI8EuzDmlJi4P09NNyHVTsZN2Gn6qpFRew+83jg0eQbC
ccjqft14WsKRrnnlRY1leOJHjIJGyu62Ra7dh14R1ahpUWBVosxvph5O2VAL/ctUVR3+UH18oIwR
m7GqIc+7NYtld5rfeZLFNa5BK1yFIH837HBZIAT9mH7yA6U2EN0gUtf8sa2XxtE1ws95nCtIi013
48iR5jFplloJeNnv8g6gciibTzGWojsvN8S9x0CPHGOrkgb2AVh6ZBtr08ptPZfNdifXZtEZM/Qp
WfE7x0h2G7mUuZsyvbfthTeIL20cFzsjDE62BA5ktAGm26lr2ITrMlmRcs1+RMEsYWA3SWqDap5d
ZlbDSnFqFuQG7tw+az7LmufVgmxCY611ZkVdMop0UdWZ4vtQ7QkhIMpR/ZnIOrVqeS9rHnqPHpxJ
RLLV5zEeJRo8PXsBnT4e0Drbi3R0AvoD5CQs5OEO+/6lJh4CBqmdJzcOVJZzkgUMFN0kDewFbgiL
mr627mKheaCkbQCflWfej+w88QLM4LCp+NZglhopZyZr7ZWhfzf1UX0YXHqIyCJK0DGGEx0Xo2HD
wvyTad4925knv87JN2zseI/NzvOPfUO89P3g+nn5Wvl+/aL3ZfseRp1xb6WFOs6Tnk/w1KKVprL2
pGoggcumS/nI4MhVN62pv/SDbM8aYgyKJP2bzFJamx66Yqqyct9Fsl0kOG5ux8Q26hWWK+cZgWv7
MGltvow6L1lbJX3WknyMNt3p2C2jjWflWbJMsr5/CXzqNEyxJGOua60E9hhHFZh5vuW1shskXgx7
9fsun9Cu6IF+KkrXFssBNtp9V5h3vTKe4d8+61VL7Sigk9l6WuxcMpPd/+buzJrbtpIo/FdceacK
+/KQVI24aKEkW7IS2Xlh0RKDndg3/vr5LkE6AqXYcaCasAaVl0hyE2he9O3bfc7psUZCl53RhFaY
UakYD+Su984iWUkKnMtT34T2zX4lnethRTfBDbUEDSNGTfuuodCQVeU7LDhox+fuTZ56c06R9QUI
fpQAUVpzm3Hp5LVyndv5xmGaMvgOcoTkc+SNEnbgojW5pXzmj8rFB6jJJLcgIa/bSmUwYmU0s1Ky
z1pNdS+CYFOltwoKRRE0HzmCu122Prh3BoRP4Xxz+mqYSX0NuwrBMMHPdKOFPE2TogZLMhpN5MSw
HrQsahEk28zXkokOWpG7Z4EVisxAGc2YZl8hJgcrdK35YOTRgv/U6HBGIz+t5xYsXW1dRPSoBL/U
ElTTIPP1W5SBgimqtwxwrgXtoyJR99OIJEUQVuOyTM4qOqDjSo6c67qCSTAuGWF+j9ihfqFDz7hu
pGL0GzQgt0T9kEx3EsGpRb/Iia1pM1KjmZ/MjbaBJt8YkzjLFRDx8G11wbwNdSm+lkMV3VodcYIM
WEAKTVffUnYDo7KIVFl6q9qZek8hCIqaAQ/F1Sn9j9tkg+DFlgZsC0bwBh1jsg6znkPrpryVVb9z
vGSi9JZMrDOufsZwCAgam+om3DjtH5QGwABXpomkqeAkw4ACNANPWROEZYPZccGpa6zlCdRgBBgj
prwA0c2uvLD8XXQKZ3URVucQiOBCh4uY6n2R1HCkkdMoHpUtcxqtl/xKE3TqCl61wxiKc1VQrT3y
uHG2tvyz0EQPghrFeZ6gwSqzwTJWAIiaLEjbSraWLkBMo57BQNYLo9aaKUmlNDcK0mx2bGuGzoZy
VZqyPW8EMbxRwruFsaEDnzvmWZ3YORwVgVz02jI+hVeCQlxC7AVpGE4oc6UXKZ06GsRwnSdSo37I
YM6O4kZpx7ogrruCwu5JjTUOQrpTIOjsiY6W7SUlt8WsLtN5E0XpVNo0+ZMeZw3wgKSeMmUmuQIn
7lAkg0KfbewvdEGiC8Qpn1KbyQllUH+JImZ+S3ILBb9ku5EzSMkZonklPCKapNZNRa2J4oR6o0YK
MIiy0m8BB0azbJTfOK1/h2zV6LZ2/Q+gy6xLoHkKb2N445jRZtYYAZoBjYf+LvUpdJLRSstAONoO
DNSqZNwC+emvsL3a07rEr3cp+vPGJSqXLQoFueTEU4Wdk0FOW8n5QlJbOAYa4EFpaqytjTR1F3Cl
PqKcYo8+1bmChL0H4XNDdxHEhNSp3DcB+quIzBWy3J6nsvMxCBh+hwb+hlQmD0LtpgrkjGUFPfNU
8X0/PpVk2NZtLDf6qVRu0vdKrIzcSeJnmwc1KZuHKJaaS7Pw5Tkq2PlZ2o7QRqki1MrGchtUl5y0
akJ/uMYHlVucMxRpM5UjIqaFDumy9YEmks/5l1ToS0aGK2Z0Z21KIA5SBPVdJfc37RqkIYOBU6Uc
ncEG0D/krZXOagv1XzUrfJgja8JrkEIbOQWZ0sxcyXF+09pFQqucw2yWBHTZbLQtQKFutGoigVqk
IFQCFmB343wSU+yeZwnjlaeFkiVyfqq0yBacsnNJMz1nbzu10Jvwx7lZIkEXhO5lm8trZ8J8r4oJ
Xm5bzkM3GFHKSw0Sv4VEl45Otf1e1kcGShLFJvVmAXIF09iyN9nEVUumTzBR6HOuM19gwtAC/9Zi
wPKdb1NeOGVQszeGq6Kf5cj2zjJLMs43sgtLIA0aqA8Sqg5QSLO2eAhpv08WzGK4inxLwIP58iHk
eNrMyPUztYDkj5JjwaEIgQ6Vf4/0Xx6r1bnjUbE5HXm5M1WbUXSjtQaFGjKgNESlUrEuNE+THqDw
+WMnYRYFkyZUi1NxqzEqOQ8KaezR+f1E8N5MVZwE2lj+goR8wIutSwgGkG+lTHNCjhL8cQD6E21Y
dPJKXRkX4D1gChougMkUMiEMF7ecAjC7TvQ6QRE7Kq5qNCgvDNdi2uAaOcPbPMwQLs/1dXimgdWa
2nxpl1aZp9UkXGvtU7Ow3N9tcu5fldYw5wsmXRpjr63Mq1wiNUOoTXbsayCv6lhpzU9FBHej5fBK
gUDXZogcOWOl0aUL8DaMMQXXYnxWIRPVcBOTjB6CSRwIFfs6pM62gpMg5kB58pJ46l16NQp+QESN
T4y/yttxkEXmYjZKPXfLvlNOHU6kdDoK9Y6hOepUN9Blj+GkTWH22Gd2Q5mNKa/VHMZmfcNRtb7L
TYpoUByasa8HMMCDxF0iVoJGoxIjYS97cWGcJpDxpiloBqapNAhbLooUXIlrzJRKMp/guTRXSe5t
biywqR+TWobIRjz3gTTL+b29lsJPjiyFDgd7BExQqlxcAjWSLqH+pzOT9TqXUse4VTdFPa4pxFwo
G4kP2OgjUAWoXKH+IZP7S8ZU1xcUEc3CDQjN0XpWG4l+5oej9UUjkYsndljfxxnTPUZSNi2SlDk4
TuaCwUA71jdNZU6QQMA5cnlZzEohYSHyqUHG/MdRmkxRVzXArcuMS2cuWYqQes67nmn+PPHIUcJI
SkmgivDRhaQG2TB066mXlgb1qbh+MqIGNcIE/cvrSlEadVZn2v+bet2ukCEYG9PtoIzbcpW1d6u8
DIuv/Vvx2w+xty7u0RgQ0zR+9I/2jeDXDe2oIt+pKNB/flFR2N7U9ma+ZSNccs/lEzwUTYJhwogO
RO+2+CObakIY09Hofj2ybCgjFuU3unXd9bza8/rdd7769hP+nb/51hN0XJqLp59/Iraj1dArq/yo
E1SmZds2bUl6uNvrwAm2AhyABi9tfdgPXJQ8+MBnK+Wv1sL/zAngnOmeD/MC1SNw4GAnlc4LtN16
SwFQBFpvpkbDfnsBmf1XvPAYl+tCvJKOF6+f4ztAZf49HxxY+PN1QOpRpzttAmbqP7zNaBoZAUFg
HV+d8688/PIpovno5UXmPRbPH56ucPeFdIiTr6/mDwQDFQALvDXFQIBy/w33VoBxwiQ4oYC5WyFA
4I/MCbIkevyD3gPFOmHCEFAOlcfrPT5hwDJVTYH4tnfPkT0+mOTBwdDiKTViADKp2wuDz71gWyd0
7GUB4jjWNwH6x9BFQCAAyWWbQom1u/pesIwTxcIJ4MY6L3WR55i2BII5QJRBrwKtAU6SYIEFqun5
IrB0Hp8FgnRO552je3wx1oubHvT4msa+b5AccXbeXgc7IiH3RIEEawOgO7pICDdh8H4gndBgQZBY
sGOef/22IB8D8kGH6Ei/foWSG1v40K/fotJnowbdPeXLl8BUJWKEiBTi6j7wiGKAwkswNBJqxgn1
F9BtJMiv7geaaB/Sl97BcY/q8QEJD1wEIieiccvIkO47tg+TApueKw1aDS7a9jrCRUAuM9QLbPo0
F9G1JxyIC4O9gEBqBFRZnBM7Nx2fFxSaQAO9gH4C26GQ3KNb/poX7BPCpTg+Hes5UdXVF7oUP3xa
JikAZor8HBL64jrYHEzrxCB5tDT0b7fX0Z2W0SIUnKhBm4Oqn+iqraItc/AqMEeAGZxALIzdIjm6
V0GkRoMzQ/UE1Q9bY5/tvuSDRcAYdrE+LMhnRxoQVCB83coccGDWORDzuktg2rfXwVrglABAR4Hu
vjtQd3H4iLZIlcUw2AvyiQamSOPL7rxweGK0T1SKBsSEXdmgy8uPyQuGYXUZ/D9fCxwWDBWwukr1
pLv6WySVVE5SFBbsH68e/A1XfS1Nj10vfNoWpb1V/lpZ+q/+YF+rfPn7XSFWVFtFia33h6JG3X12
V5IV//9Lr0i1rZM+++W+brr9nN0/3z3gy4/ufdb+qfY/PPdW2RIQa7v9Rbu7zU5g6T/h8ssyWr6s
kP15Jz//1LvPZxvCdwznwYFdwfgYbDfzNvG6b9gW7+Zww8FynS/zvaU/i+ZDLY+XIaI+2QFckRVO
ojXYdhzG2fKpN2EcaQ020+GW1+vVY+E9lsXemHAJZ3zi0lDjk1W4rJfZam9JWEYoi4g42PKu5vsu
/uMdIppl9MXrLRao42+wCgF+Z95TzzBRXdRUh97/2SoG2tq33HUthlo+x+Oet7/D7fJWOZPtf/Bq
F+1r7vetV/0vR9xvW34D7CKmtY69/hvZNfOG+uJi/YT2VN/LXTl0sOW4PjCLJu1wH89fxqauiD30
fucYKB+Ddn+L23XR1USHmr6KIa28cHNXcBtq+3rprXvRg+LKW2wv35qNNnA5Xy/zfPnolvmqKHpr
WoEDzblgsEu8R9dzlv1WX1ffG26avYDJgr2VvauaDbed5x7/JUkvNinytij1FtbjMjs0LU6jg01D
mz+IIYqMhM9wyzerL9nyIHuiiCwKM0Nv+mZVLfv7FpV59Q3Sp5tV/e58GSU5E6N6Lyb27TcIgML+
5SrLV+3eCSJSKbA73sj49arxHnt5FMbfYkcXd/45zoKD+zbk/Q/++Q55E2eF+268zGJ2yv7L2dVu
Bi+X7QdMlsHhuw/ZhpPgUPPvXa/vcY3V8gZmg3AJsrvvEAoQbxBk32cr5xBNAax6+D1/WK3XOcy4
5cExAdC28gb3/T0h3YF720fBkXp1Ie6qaENXSvcBLxfirn851Pw93l/l+aoXuXalr+G2m/6pcldM
Gmr312Lp7tediIXIHilvkM1/QxBm4CJ5lbTXVdqH+uJhyb6zduCS9TyCJuEbvJrfZRwO9MuDlzMt
I/f6997V2gY7po0BQjk9rzCM4bt75muVpq9Qvpf1pz1O8bV/1i+uib94DFfL7Jf/AgAA//8=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9CBB80D-D5AF-40ED-B744-61051A7E1DDC}">
          <cx:tx>
            <cx:txData>
              <cx:f>_xlchart.v1.8</cx:f>
              <cx:v>Profit</cx:v>
            </cx:txData>
          </cx:tx>
          <cx:spPr>
            <a:gradFill>
              <a:gsLst>
                <a:gs pos="0">
                  <a:schemeClr val="bg1"/>
                </a:gs>
                <a:gs pos="100000">
                  <a:srgbClr val="00B0F0"/>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B664380-CD77-4B3F-BE30-E06645647431}">
          <cx:dataId val="0"/>
          <cx:layoutPr>
            <cx:geography cultureLanguage="en-US" cultureRegion="IN" attribution="Powered by Bing">
              <cx:geoCache provider="{E9337A44-BEBE-4D9F-B70C-5C5E7DAFC167}">
                <cx:binary>7Hxpb9y40u5fCfL5ysN9OThzgJG62/sS23Em80VwbEeiFmohtf76W4qdxO44Tg7e3AsEeBvBeNpq
Not8WFVPLfS/b8Z/3RR31+2rsSys+9fN+Ofr1Pv6X3/84W7Su/La7ZTmpq1c9dHv3FTlH9XHj+bm
7o/b9nowNvmDIMz+uEmvW383vv7Pv+HbkrvqqLq59qayb7q7djq/c13h3QvPnn306vq2NHZlnG/N
jcd/vt4vCmMr416/urPe+Olyqu/+fP3kU69f/bH9Xd/M+6oA0Xx3C2MZ2sGEYcY50p9e6vWrorLJ
w+NA6R3MlKBc8fvn+vPcJ9cljP8ZiT7Jc3172945B0v69PPxyCfyw4Oj169uqs76Zd8S2MI/X7+1
xt/dvrrw1/4OFm9cFd1/IKqWRby9+LTqP57u/H/+vfUL2Iet3zwCZ3vTfvToG2wu78brXwgMxTtM
UMUUxujTCz8FRusdSinRUpIvwN0fintgfijO86g8DNuC5PLv3xKSv9r82rpfigrbUVorRPGDOmyp
iyY7jGrMOVf3qPGn6vIzEj0PzNeRW9j8df5bYnNsnFv+1bX5vEX/c2tGyY4kSMkvxgqs1ZY1E1wQ
xAi5h0d8nvteaX5SqOcRejJ4C6RjsFC/oU37q7j+cF1ef96kXwOQEIwIpO8BoFsAiR3FENg19GDV
ttzNTwj0PDhfBm4B89fv6Ww2RdWa218IDFE7XHOOCd1WGbBoSlJGFP2C2GM/8xOSPI/Il4FbiGx+
T0QOYVO6m3z6hboidziRlDCx5WQU3yFKSsSYuHf97POk91bsZ0R5HpOvI7dAOXz/W9qv3buqTcwv
VBNwMIIpotRn1iW37BfdYYxRydCD/wf79lhbfkKg55H5MnALmN2/fktgjo21d67yvxAaJnYo0xjo
18PW46fQaLaDNRgxSshTTH5KludReTR0C5fjk98Sl317a67tL0SF6h2NtZb6IbzU2+5FgC3DCgnN
793Lli37CYGeh+bLwC1g9n9PYA5/dSCjwK0zsGLgRz69trVF7VCFABj6EOiAoXtsyH4sz/OwfB63
hcrh78mPj6rOuF+sMGhHKwj5Fd+ixhpD6IkVIepBlbY05adkeR6UR0O3cDn667c0Y++Mu6msM/bz
of2fRy6M7QiqNacQuty/nroXSJQBVwMKrZ/nyT8l0vPwPBq6Bc+7/d8SnmNzk5rk+teioySTWipw
NsvrW8osKQI3tDij5fVN4P9jiZ4H5+tatrA5/l2xca7qWvPrNIeCKxESEmLsIZMJ/OtxUmbJmUlJ
lxzzd7D5sUTfw+bzyG1sTn9LvTm5+9Beu/wX0jOGlxgTUynFPQ3YxkbvgDNagp3n85k/I9Hz2Hwd
uYXNyfr3xKZqffoqum4rKNH8QoQo3+FUU6nxFjQSKjNAEpQQD9BtmbSTnxboOwBtjd+GKfotYbqo
uv83MNEdjahm5HO5Zou9KQTsDbICGD/vgH5erufR2h6/hdbF74zW6jr/tZkCBkUaATVPCXxgeW0l
ccBN7RCKIJkgtjj2/S7/WJ6XMPo8ehuh1W+pT5d3SyLH3d39Qr7AoQYAHgepB5+zZfjUkuihhLPP
NQR4/jg0/SmRnkfo0dAteC5/z7TBlYH8p/2lGVDISmMC4IA1+/TaMnRS7QhIKijGHkpsWxXQn5Ho
eXC+jtzC5ur3DFJ322t7++oSTFvx+QB/L0z9hW0LNy92Vtzr0b0YTz75X7aVQNqPQ+pIIg6s5AnZ
1zuQVaIQCjyfV9rq9Pi+PM+fka3hT5bw/6mN5PtYfenDWV376/WnBp5HXSYvP/20XGgr2hr6YPie
PTf3e7d/++drcGigpV/6gpbveGIxvxRHt4fcXTv/5+tALV0PCrqEBMYKnCICUIe7+0eQR5RQNZSQ
mRIY/guBt12Y45+vgbkiJLlc2iWYEBCcv37lFvoFj8DBEsjUaw7sFQ6Kxl/6ps6qYkogd/N5wQ/v
X9muPKuM9Q56ll6/qu8/tSyOM/gWOFEgBSJQOKaLCPXN9Tm0ZsGH8f/JcE2YoyzY00HAstBk07zX
aeYuH+3JM9OA4fpmGrkwcZgNLXm4p9PM2LVTP/fBnpsZvsyrclrRDqnTcuiDMnx5LtjQ7bk0xhTK
rlRLwZZc4OMlARaZ0z2N9yZc6VMk2v5YcEwP2IzGs1qUJv3BhNDA8s2UkmqBOTSzKQgIEX465Zg7
3mDZxntmauMkjJvKH1Vtl1RhFZQVj5Qe9BWCVjGyQV3S0xUvimzaFdVA7G7Dky7ifc+GsBut2a0z
0+7pagxMOOkWfbCjaY8a7fRuEyd6d5hbs1uKiUQ2Hu3B1OLyTZEXercIWv8We2EPdN/WmyAuzUk8
eXPCkozbFU1sujs1qNw3iZvWjXflGxKw+U5nZr5Kc9ZeyTo5Rt1k1oMsbNTVBdqbCc2PwV8JFaUZ
7d4Q15UfZzpXpzMdsrcEmSy0KC42vElthE3ZR11lhz1UxdWqmRuyq3pUhW0zDWucjnVYeOoOJfbV
SVurIfRFTq9RkQR7hRia1dwGw14zFTIJ2ahjEamAVDdOleWRmMvxja7mtAtRM6gkbBXbIEfa9yYP
9JCvxrSVrgnlNCSDe6854ZM7Sm2dbaSV2kZDDOc8QmmF6hDR0n7oWlm/z7pEvct0Ts51gnQaDcjp
20y5OguxbqUNSzJVeRhkZty0vUJJiBRNP+RpoXhkLCtOUdGrOhIsqY5kN3SHU2eHKzXNRZTHpl0R
UsDZy+bEhcxk/NRQfJ6OBkXxmE3naaPF2mHUvi9l1W+qEfmN6kXAw7ES5W1bluluatObqc3qVUIV
P0y06uoQzzwt1w42J7VxcdwU5fwOiF/whlozH6E5Vi50I873he1RsMpNFqMwqIILJgzfjxlie/1g
3ZpOJj9CWdLdJk74DzmesmI9J7Ow68AbfQBb4FZpLG4aX0QDHtoTW6A+HGVxi+g4hCJnh3HgxzDP
k7faBQYOaV3sBrVKwzkox8iNg40qwlCkYyNCWfvDLGgZDUefTJFAKruG9FcMH5b/0Lijq7QS03qU
ojmPh4IcidSd8XEYcAiFZQZHG7Rn5KQ/pjkj6wz3d2Mpgw1vA3+cEzt/8GM1RYAs/1CPeX5qtCWr
fPb+vOE+iKxX502jzbrj899B19ITMqdkTabZnQRynteDFsOFtbqLEqz7zVSyN3Yo30kaV2TP5Gro
WeiTPp1urDA5CTvNe7uCiImVRTipmmTh7LJ+lSdlzteCdFMeTUUj5iM1FNO4X2iUTGWUJg1CYRwE
yXyVu4H1STiSzg0JbETVrLqpd9klazOV+CLE2aj64VJOPl1r7GSy4lPa5lEQ54aHvEEi1F5Zuzv0
s5B/jwFL1EZOOeH7pRocWpkimNTGZc40LExKLzZJPszJeZ9z+CStTZ+ciKbt0rAqWzucJSJIFA1r
0bj0UMdBX5nQxQN/T+q0a7MQ2ThI10M7anKVdUPAN82oubyVYwpApT71wUE+1UnXXuRlbMtmF2uX
vw94nV/ovjS7LbJghqtS8r0e+eJKxlPQRjEl8RQOnaAHfOwrFA5zP3QhD1K9yz2lBwOJmyM8jnyP
lAGS4ZhPZlqVs8aXJK2SLHTN8msZi/himrrhRhAbq9BiW29YTul+VYwwb8fstMq7gu3XDtkDMw56
7ctutlHZxDEouxqqw4Yx10Syl3iDhatWRWvsmtfaR9YhNYbBlJaAQKz/GVv4v8YH9mJ2KM5CboOu
XvX9UL4ZKavvGLRFHIEgJtnkhFWH9aTLedWJpEjX7TRU+woV+rTgRlwXZQPy0aLHm9jJ8k0w5DKP
clWCbIGo4RkPfPmRqLa4osiPZ0WeiXml5rK6SMrU1OGS1cVgPHLRgd4WEDkDt3ngXQ+O/J4/3FT1
1JokfWi9/vL2P5dVCf8+jfn6y6Vz++s7SOzft3y/+Cnoy1iabtz2hxZpvnwXCPMg3UK9nrz5hgZ+
5j1bRO++g/w7D3+OBRKKKYTK36eBJ3fDq+O70dxUn+ORhV89DHugghhRYHVMLDlJBJ18j6ggRsDt
l/oYw4QDa1mo/2cqKGEQBeqkCJaQ62dA4T5TQbwDZTMMnApriQiQj/+GCvItLgi1OZgemtWhoR1D
TwFDT1lMk7FiHhKbHbWkM9M1qxh3oWXSszVKdWB1SId2yKY9QytXBvsVSWveRqD4dq8aDNoVgZtu
W5p0oBio5hE4uH4+HK2Qd01byJURUrRzs2d9InInwrwYJnYRuHRWXRL2HSG1uy2kbYsQTYmSfJ3P
c5YCiTOBl2/6qusxXdfCt/V0QW0b+0gMvUfvCzoUZgpnFpAuasHD2/LAqGCIRiWDkPQln+Y8TGae
j+mR6G1Tq4uUyLkasgjcOSJrXDI/t2Fm69JdOgUpsLXKGC3QO9NIP3e7tu4VKSOHSosODTZ5t55R
c5MGrt3Ipp7OOCmsjOZpyGComIL5n9oiaY7/VwG/fx3jUUzFtIIY6PsKuF8NXyoHn+K2+wEPqqfh
qgakLEFDoMEM2PtDBKYFtKRB7CWgjqMleax2jEIULjBwCqo0GOhHagf3PqAop4GWCAV9IMuoz8bl
iQWFkPPh/ZMIbOkSfRywIE0ph6QqgRYsBE2LdCtgmUrveyuNOkBNOR4GmatXQ07y85Hy/La0/bw/
xJ7JSBY8ScJ8ivMTSsv2fZYJV4exdMEZTiQw07Se+jNGfXyVzyRmh40Zx5vUmyzZrxraxFFsOxpE
zTgnmw7Heh2PhbyauB/edG1NXdhOZREfpJkqbvt+4kd906mrdKyyNpyLVpWhV5hMK1uNZeTpsJ9q
ZvZ73hfrLKVNFwqruQltScUtxMLFHSjAflIU80mmx/6dB/ZxnsdBB86vr+OPns7laRL0x3nRpTac
rMnezzFtrlmc9O/GpCkjMrn0Y0BpnYQ64U0TtqOEGK7X5WqcqDvLeDIez7LFQ6hbNn2UZRC8qWw2
9KHsy+SkD0i8L1gtRZg4hU04VJQdkTTLQfGzGetwHLr0eq4TCwFI7Na8j9P3eKLJGFFVql0nOZWh
LkVxMeE0Pe14t8+rrkr2zFAku8ms1QEnrN9F1VjT1VyW4qJMk9nszjYtZDhNKRnDCpNuDtPc4mRl
WaVvJ4zGOppUK1GUFn13KHTrIxLnzUEX59k6c1jMIakqERVArQ7buc9Dnk3ChkjX6oRNlTabuJfd
eS/LZi+Z0movD5D7kAax8pE2ZVFFbBb1RVMM/gBLFQALH2FzdFH4MKhtcYplLFGokjk7NWKqgPFy
2f9ddGgKRce8OsRpJdMwnadxDONE6gNwa7FfJeWQrQtn21MLbDAyo2mmkIq6WbFhTKsQwaWsA5+V
NA1FOiZnytcfwcZP3R7yc2NWgaLVxyHJCwYOZS6G0LDZ39iWimAvjlVxFXdjtt9T26xnPWV0v7ai
v66hQ/FMDG2/qmrLNzqgrQwz2tANhPkU6LPBw+nsXZJdNSiPx/7NHChTFWs8B97vStyb82GS6VlJ
9ISLW0CXDCxKy9bA3o7MgimHwKmdKnOChCzjk8Q1elXiioSY+f79wAexryZM3iYK5ohds8qK+YK5
MVkPFpIGkce4t3uxxRB9V3EZWtDQqNdEHkye5RtX5iWoN22jqWqjGih4KC1uQ6ZZtXaoXkgkjjdZ
mk9hID1Zm1F3YZvQclXk+JB4jY8rhIH2VuwcSjB7xYD40VyzOJpQi9YjstOeGBvY924c6zLs2RSv
rGrhBDLboJOAV5NYOdfRiLax3phs9gekbMs15H3kPh31cNTR2ayGpswhL9F1Hjj63BwK13QHJOvK
8wlbZkNTCb4rMuvPA+3ezCkoZl5lH2dF3+IAzECh8lvVVmyVCQE032TuMuhIcVIMo4ycbdLQjBxf
tCwHq6VKW4TaMR0ikY1RnJM0zIZERT1hHlhBfkaZvdKsLaJkBsUOKrqX+eRcCJuuywpnUdxYG2UG
9RA1u0LttbMoozEXy25XwyWwq3SF+knvy4rNa1KIfleRjJyLunMrME/5emIt35eclWsBrf5jmDDX
HXOdo3UzZuPRVPL5HS0Y+1uWPFulOTCUsU7TA9l5eSkl7w7rQRQjGCkHNkVWYDtCw+PgBs1jVYPm
J/MpykF7IfGWnc092MY8qdVeNTO21wU6OxpwoMd14pJxE5O5i7xFZTQ4nkSJyZuTsuvNrmxLdZi3
5BpaQqewS0y/GeNyDrlu/Lp0PcpBDW36ZijSfB3P1BYRBBmw24RmoKgq0PrGmAmciKK9aQAEP0Zp
HNgjw1N3mjk13PaIB+ve5vNu6QlaI1XbVcZkt2mdKv9uKqXOUp/UU5QA/H9nim8I74ITYFb2FPed
WU1Fgi6JJsVHNzH/XuKEXchmtG+aJk3WE27QpqhZd9zPXu1niLk8LPIgX3NFCjC6qekuDKPVgUod
vaYOjjSlzXA0ksYeK1y7vTHg+NQ5nkejbzrQqmG6SHApVFgG2Jz4XvsjpOP+yPEi3kMpz6I+c/mq
YgpMZpGcQiya7Zk4MGdB3kkV5r2SUQI2f0UzT0gY+3Q+QEWdbso8K08MKeK3qZ2HNCxr7v6ZDDE5
hOm9OSJ97vYcBKUunPH4ofRdHs20ni9pT0lUx5lsQ7iW6pNQNu5tkwzkaE7j4WgeKgj4C4EyOG9N
es5Fhy9I0pPNXEGeZxoaD7kRCPff1U3tzugsxrPUVZBaBMPU7IFHH6/TvCkuacqkCzuBx/Uw0DxC
hM1RBqfygLf+je8ml50mLcXe/40aAVmucBIDztHfU5AUwNpH2Zp3jJPY+shXogNPlENK5nSu0p6E
lnblusOiWU20H8t1jcb5VvlerON8slHbGjDBKRQs+rBthzhM0qnbHVB5OYxjs2vyIVnDIY33Acpi
1VlbvKH15FfcyoMuCepVI1oT/S8/fsSPnxRlnkSaCz/9Pjvequ185dVkGfdAkoXY0UA/BZcQ38Bt
gK/xKZbkc+WScg6Xar5WKiTEoJwtLWjQi06AWj/EpljtaCg0Q8cGvifX8r8hyZ848Nc6xTIjlCgg
xU6JFJrCLZKnsWmBs9biIed3Cse+02tSszooIlT3kLzmvKvzaxa03G1sM4HdWXky8nSMwA2jD4lt
mf1Ef3J5oFM+dascwtlmb9Bl4Y4LXtbBFFb5yOsPPPfZWK0CIYqMRomUDN9JyCh250UKSc9rpXgd
39CSNuIkEaapaVhi40AUBrFweZpi5Ae7Sgre5nVYDRwy11hODYiclCWeDklJbfYxcH0FYx5B+kwk
AfHQozgCLjQhTZaCDtMC4IObmk/3SOLSdKlI1V08AAUGM1Gygu0VrHet3Jtd4s0QzaYuzMcCxYbE
m5enX5qqns4P2YnlzhVVSzEEhHk6/5xR5QQS5jbDOc0NGBTKgYtoTYIm27TjkLR+1YL3YGkYsGCu
7dnA6ORIhIGpDvTAi9SCO6ggWGnxCQRgDTx7WcinxSEmwddTuJOvlx4W6GeVWzKOqQlI2tLgVgRt
j8gqmWUim02hmKcotK0X4p+co9hDh+oXdfsxNsu8QOMkIRxuZyq6PW/dTZWsAqpuIflbQOqjR3Xh
/k5ZTGwSDpnpzKmN4Q8r+DBNK0JE+PL0T0PMZdkSKlNw+0oz8KOgQ0+hSXhvAjSm9DaQhWxoxAck
+DUoUuD3q9nI4sQEuMKQVG+m7iJ3CM1p6FJTwKa8LMnTUhlIwglE05wrCJthN5as2uPqnBcGZVNu
45tYz5a3u1VTl/G0hmqV09MuREQjoPLylN8uHm41C8i7Qff/0me2lddKJeRBM2DIt0wMoOWbCWIr
nEPJYOgcWxsVM/FP28GuN6ET0O35T4WmvtXr3kCpaPjBQcBLNP/IksEGQJoNtAQUFTILcFHk6QYk
es64rn3wIQXvWQZ7o08XhSjHCjx81A0Zm1lkSjeROoT8OgWpuEFpd1HWIpsiG+DWXugS4ha7anjV
kvOyN9Z9eHnPFnv6WEoooMIdScQ4lmDD6dLM9RimbohVi5p5/DC2voVDgLocwWahcaA8CMeW9sFF
TfJmURoPQTX8MJDv/283C2Mh4U85AJ+FxA0D0/ZUDNUQ5ycnqg+24AHY8Ays1zyE/YT8xA9pDAWF
awdlhvy6hBonWNS2LlvM91SQBRDVNSlY28XyTymMgspY0R+yMa+r8gdmBW+fMWhNhJwQEVKRpXFj
uXb6eL9GOtha25l+cDERQbnOvKuL7qyZvamh9NhMDQgXyBLK3etqaspqWql8noKLoa7jfafbIkui
cp7RdFimjfVxaPUSbEcdR0FxLkqdzJAOoXoEk0iCDOKwAzTrAr41N/EAAdjL+G/5EjBRoKMM3Wej
8TfrST0cXtgocpFCDgKOoEySMbhoh4oXJ03AliNR9LkG8w6BBPjmH6jsguuj47dMDwlyaG9Y7lVD
fm4L97Ybq2BwUlyMEFHBt0OcsahnA2algG6zlyzzFnJwsBBc44K5oFMA/isWg/WoA2JQeaPiFNsL
hsA4niCUj1UVNXXM2Cn0ZSwnXIu0hh+dybrgomIty3iUxM0MmvCyLE+NI9zig4ZxhZfGZOBh4E23
jGMMUcPk4yy50GDOxT+GQ16v2TgHl8zXc5X/eJ+/nRCaBZdKhNJEQOVhyy/kaYtwUaL4HAI08HxJ
7rTfh8ohGME4I8vaX14gXqzbV2CXFUK3CeLQcALlDLCDWxOORcYS6wtxzjEKdBsNkPuHQzQJOnG+
GZlT/Sar47l90w10ylZlZ2EjGG3B3gTQPPLDLcdPTzpIpIEQwOUwqLBwBt5xyx5PGgWDnGhzXkB/
xiJR1SyWbuzyWDQbo3oDEKSsm8AvachXgQRNkC6CZDXkPOcIkqRtvOElrTgKR2DPELo1dQMfB/2I
8YmZKKFNNNwb0rrOwAH8yPwsDSZftxV4BWSqtdACYQonGFzL00MMfsQ2ve3rfySvOHx9DXfkQF/i
uNOwJDzLADY5nu65TtExeNZ9cv41jpf9HwdPYbWw5z92v2yZ/KlwUKUCt4eh12lx+1vKnEN7TBmn
Vf1P3YLPa9bU5YodE5zS6ZC6bgLjBeF6MV+V6ThNMuzSdmjSCOjZIM6TZo6DvbaEDoqrNuicOFFG
LHR+ZH0JXS95xxdjWjmqweBPveT9ed1m+Xw1FyIf8hAVxUIxDdhKMKeV1Sn8kkLpc75S5TiCpaWQ
WIUfbkaJVysI8anbCNktljYfEwPhQPNpeq2SYBpCVY0ZfEUFVB8kN4FdmLyveZlfj05AbWkD/Te4
v4AkxuyP2jaPlyRA2UL1KEjictxLGFDh91bZmF31qMfgEqSCutvHvrEVBBQvq9xTFV+OBjQkQelj
UTwoPeKto0HjyUInQ138M+PStUubAZK1g0R4VhX7tGsGOOwvz7jNHYgE5kAwsGzoetPfzOha5NKh
pMN7OnfLYRw6tpAV4mQOqiT6hi/Whc5wCAfSQcb2WAINgHP6shhL8Pnk3FEpoLADNJNDdxuDmPap
Usy075pAi/KqZLb0NPRVx4O7qkkb4A5p7ixet7GszFnvIAk+hHXKq2SdKE/6KoQ/IjEUfehJ0hwW
sQJPRNtCTaEbsOjPvQqQiRoO2b1DOEQIMpaIxVB+ZzH0AYJrThGcw6pPwdPtx1nuFz/dgwc6JcDO
a0iX5y0d+92XV7zNQhQFOgnBAawaVkshgn+64lzEqR0aJ9/2nUUQcvK2JRBy9vNybqFDEZKNKR5G
OLYj2Cb4kfhPcSi0FixHmnYZdFhcxKNYjjRpzFy2e6YmdCE0DTQ34E1T9LWD4gafctC6eCiXCBhP
0KBw1UrcgBq9vCSyZdkUWGQFJBesGiAIF0S2iFVDbQk5MUveKg8lpnrj62QRwAe0W1T3kx5DN/UE
ssXpuKg42MrFpLR1A7QwSDEE3Xjky6+qJocbYoXOJFvKN8s+QF9aJU7iZoRPmZQuS5ySUrhNHsiW
bmrV9tRFE7A7WO4PlvbU80BJEUwidCliUBXEoUN0a2l+zLEsump6S5N+sVS+beBozcVsqhuPFHQz
hZOvmvlKEruw2TKoMAAyirJIpvVcCuyTjaZBN7yFmLKF7RhkRuH00X4Ga2INZJT7XTYU9WLdOjCb
e4bUA5g1D/EDTGh8jOAdZEQwbEWZMNgK72Ua+IgXXQYqkWqSwbv7/VlM4XLB7iX2taWjCsg9xEKS
cAUVWKh+bukoHmbwl6IJLnvofwPrcB+MklSNfQ4VOJIm9kdmYcsdLVMyCmE4gpQVAu6z5Y5QVkHA
V4/y0nUYToifvIcDBUwd9odlNav4Oh6CanRQx6ATbHjRxxYCDDB6sEvQ9FT4MymcirMNlGUVGANQ
yP68hVZu8ABlAIrvRwuO6gG2pBkgeRyOhbKgK6BFCxxJPi5AQFshhh9Q5dL9OarKCiTheQ6+KRd+
ySq9vNtM06c2ERa/OAEwEhgziFm28xAQvLkgQeN0maaTKOIQMta0juIB+pZOBJlZC52haStqFWpC
dJZCYrcxDWTDOzrysIbYJDhskzJgx3GZSho1QzUmN8hAq+gQd0yscmmr4pZBZaw9L6GFEf4O5IyL
4ZT1UPKETqUMSsR11EC057rNMHDVn7RNGo9VKEpU4iOKWqxX1rYaR9nogVqF1aiaOQtT27dsjJIx
70EZ+rkdJqjCBDxj2UYT3LELUfiJJREaMfRh7tZ6SHEM0Vac+H2fSoijIgnlxnmGJBQcxXof2sfi
Lmyg11Nsei0T6Mstg3G+HERFzFXHiiReUeYJjibIJlVQFk280yttyJBDsbRI9iShftVUaJgPY20R
2sUDTskmCZxK0fr/Mvdly3HjXJpPhAnuJG5J5qZdlqWSfIOwbBdBgCBBEACXp++Plnr6r+qYv6di
bqYuSmEpM7lhOefbUkPonDyvqW8keaZDsCxfwbjE9pZMtieg8FjufqYmy8zzlvumH0o9DCGfHumy
dfLEWmCRYASSQg0llUMc8So32zQW76ESRf+TR3rwS42hso6/qLPzHFTQ1EyhOFvWo1mq0bWnXXZi
isjsjoY5kfLkMx1NHf/Fiz4GpVgtYVyY5HaLB48hvYVm0vwRUiWbBYe+T7TOLw7aTd7d9Okix+Yg
fGNnfzOnrGnBqCRqdukX1qPIvWQi4buicAH4IUvttwDbejcV7UzLhiTZaCFKM5tYL3MzEd6e5lZh
t6kknRMssF63Ln0diMvS6YLBMRNWzTHKlvDOaVRdtLQr+tLsvovyHD/sxy9J23b4217p43DbMCXj
++ZGGvkrkRndROdwISTPq1WkYHxOSy9CqDXTxO/7IgivFpfTxNCHxt8XtiLFoBIpp2lzv8561vmD
YETM3TGXMYn0RbqVFv4+E3Ha0nKkdG/ScmNTLl/yhjGyXSdJN+FOkXXEkn2LVXvk6TWJmcm7m7Ad
27B7EGIWBTvMAgtBcxjacG8+sGTtp7R60kGUFIBQacc60Oj8irq3AUn716iJehxPiY7SZ9cU41gZ
oFa4s1HhWuwgVZjx/UNw/ihZSqhd95o+4ROuvtLodOMMHPO837G4sxI/hgmCzade5fuSn3gL6VVF
Z/BBwWHrUW+cLDUKr9Mfl8ptuuH2jQJytRx7ycRwtI6HaNH6sN0fT6gTHqV/hN2y3+c+oQLIL3HE
4FGQXhY8+TWOaGjGo2lbVFrVXIRrPlZtwUEm4gkmbnQvVvSu7XG/CN+GE3ewDiy3hcj3U27xpPX2
lGFk4Qgx/jS+M7LsAywzZH/y6Urwu46q/dZ4DxUdWDtbjDPOwSP/Atf4eT3GgGF8BzzO8bt00UP2
JNOE0bhKZgq4ttQ5D3EvPkcP2ybwrXUuyH5xzK6/b4bDqDHVZ41L0y3d/xWDpbyNg9aQp89bTT5e
/p83+eN1wPUieZtHWuEEwp5w/y5bqD3Nqe3jFRc9Rhvid8smips2eAJc1gy0TD8e1LB5i6EGnMyZ
5tKHdGVpGUru1+yeKjfgLvlIdXhJpIGIgwZGV+ppKSGxw+NuVBrhl1DcB+M7/biDg8YMwrr2cU08
atGjVXroQR2eV1fsWFrw8Wg/hkfGJLjMQ5a0eMchhU4Jn7hkK8c4bUKzH4YnHBIXCB/GIOfPG2kT
cJS40ni/vR8DaXOrw1niIvdPCVsz4X3wScUYXZPl+6l/3FCyzRv+MXTxkOQHEqS9FJctSvNFn5od
fw4Oc+sGzGkqmh2nnGY839bn0fgeZk2P4TOlqFhx8caj2L2fwDztHxj5/Qe02AV+dD0EQnOptnQ/
/x5yXT4/u67pmvbYNwU+l49x2MRnOa15aK/jj7ECrQO1+enzllPhDU5naWOJD8EOMODgQrcS+7wP
xy0LnlG5icLXeiS2b6tgahgOngo+oGWynQYT0QHeAxKDx8QdJAzNPp0d9lf8Tq4uE8VRolhc1quY
Tt0ynG0yBEpVHU065Us2NQD5Qxo6vJ7bccIPFI3A8dTo8P9VzUB70mAOd2QDzFt356VlAAVmI3D0
kDeDf8lgNkEXwNZtH/szxVIujks8RlhhCsM7Vxw6hS1WHRbSMzpdoHI12/IWZIvAetN0wyDl+ZP8
EbbjRhwd79Dv/liTKYnjsxYct+MU/54z0BlAi7prziXbXmJeDLN9HuOZz9nZflz6JzIY62WTuCIJ
0wf09lsQYpWzJtlvX7hANGQqoMv7EP9gO4pJzrgDoYv267VtG+GHwQDH68cWoCgp224DFga/uoTk
FZDFmqnbWIcGr8jWcO9hfeomjKsPkGUL0w4AkOtHw6LLJy64fQDlDG05MP4xTSTYDRZKtL5KoXfq
K9sBmEivlcz2+WSTuQVl1sjCYqmMMwZfz920YqURR/R6+81zcI7g/kaukGDORNc3eLtZO1zl24zy
jJGrmU0g5e9oLHZKYXDY7m5zyeLMPiYAnVd2WJiAcP2YzTrtJgj5CLDXMgcIBJCtiUO05NgMd1h3
gzUIV5X1at82VMr24WYiE2LwfdxJYQfgpXEbtLG/Ai6mWP4oN7gBngyKaaAKm4a55RvWW4wvMmto
uU4CkPM+jHRPsPijvdxRqq5FvYrKmqph1t8gbeFj+J4sHaDeDEjayo5JNEyW/Dm3cEKwA3a0uEvL
qQNbRaqig/PqBTDvLO3XoBlF01QsXWO+fJlz1DbjT+pbP0ZvEzwxJjgZ6byiFYm2Sb5siYMiv4TG
AQ1HCf3WgJoSeh7qQodRrgSNKo9fkhyCwhk88lJ/XsnHsxw/0Lw0jdf9sn4vN13n9/WPrs2+mqD6
3ydvO6n9Ff1vru0TWv2EQNdm3V/IYqAT6oDOfWci245pTOUG1SK72+wa6oPARN1nJVX7Xz6HLGpK
rESQYO9/+mCv9uWUNJVZVgPpYhiZoHhwPG/moZyDHlxXsm6MRpd57PdZ3pBthwMnsLr4kaAss5dx
CzC+PwFxPDecF5wmeOvngVJDsaWNGCrAw39fErSbWy53/bRLHuXHggVZ5/7JI0BvjAbSjTsIOZnM
JEmtGjUOrORjBkjdtemOr9sZnLu/aqNmL+N4suAYue/203K/JxwZJPaRkqVun+Q62kUBdT8v+5jM
2RbJtoSOqVfqwEWH2Xj8uCFgbfZFT37gu8kUEnHNo7jLi/8B+Ar/Clag2gH1TsGy7jFWFKbCv3Wz
fWA5E4umPwIBROMTto4yua8qJlZ75TEXvldVoBITwahiOoBiZYdVa4Kgtl/yZzEHuCP/vu375P7/
C4NFQj1STwH1o+PdmeDi7/xUEABazFs+ncwWBXw6RDDY7NsI4p7d8Oe09WBQq2FqAA/QUrENBU9p
08aG6hoDDpqPphqkRvNyEyUon4MHxSBGHs4rhnc63LGlleGyViwCavo2jaPCTm5EBNnhQXVui2wV
DEE2qbowKbrFm3gJhzh7oB+QtMywn8b3cAqF43IrG+4pNBrOZy3UdIGANuCMvTJvIYQkQuOhf86x
nOBtvJQfMwObTIGxkv2mLz52S/n7bs5cRRgwqG72kTz7iGBNHpBU2t31kcPtxiqRufwunrp9PSLi
N/OhwcbhuQW6CLe2lJNV4Vb2k6F9W2c674SDsvGjah9thtP4nIu/FwGAwzPu7zYW+zjMR4/mCNuj
zKKDLgYcUklsjP4qAODWNlW3KOR9nwBJdaJ7jrFy0/gOAjCa6IvIArLXs5M3gArWj1KCzusUj1Ai
OgXkAE1EDqCsFNwWA6sI9MmQYZUj/L5p9EBHqvP50Iwwy45f05X6bfgKyGwHZbGMBVF2N9gJONjX
VgMwaWqMc/DXR27GEOpKFWLd/HNF9TQVV2m2zNG3MF1WCxWympl+7CkVEla8fiIBirkAW76t4HIG
eXvohxXPtp6XCMLaMiAorn2F1QU2lGqFOnW+kXSy01aC/5xbFIS0MID2Wx5MpyTo7PyeBUquvGYJ
9gyYMfNemdcezQNkppCY76jx5y4ygoBtsptCga8RR4ivM3hBPpcKYDf7UrfC/YcfH0Oj+72g9Xkn
UXUYmGDhqvQmyFRYmqkZcpxGJCGYmyXx9CvIm6F40j0l3VG1aZOWvGnmp3RtoQdd25md2sTH5zaI
t4syiz+jGB++5CaLKjjj+F3e2i4A7OHNV4ZBfU6adJhKzD7+LozuXpugHereBUFfMm6SI+o1dEVR
n14XOvg2SEzHftbZTTa3us4TzvF0A2KOIl+Sgxhad7+JzgYHjFx7KNYg7jBiM/WDa/cE45C+Nglp
rpWf7CGdgKJA+dCcYaihNadz8ZhrPoJI1u3PdhpZ3XEI7tek7+uU0fGq2CJ1XFkPIqPXaYKPLiD/
S0SfH2d85KVASfFulsGdQLSznyOV3UkuYbeVKxXpkYtgeNIJ4KUS2lBoJUk8NM/zshXfO9KnqEYd
JINF1B6CyAZXyC7hLYzTJL5J0GkejZ0QoyJy9oj+t4VAxsb0Zwi0EltyqMMvPhK8Peq1J4dwUvbL
5BPUzFgK6mld3FU8mRXaeTUXFcsp48Vr66EAv4BEcz+mKIFdZ3DaYqduFV9Lj6i1X4VNc1UTRsyV
omDU6iS04nHxUFimoJuu08mGY8UKPnwPxKRvFoQaX09ZuI9Qlu40QOPnqwU09m2QS38BgEOuWhnz
qC6w+v0M5znuy20rQo7KT5O3WY/zr5GQpYracPs+TQKqc8o09GrbNmHk8k53JSQ6xtV6m+Vylblm
hBc51O3dGuZYiFEVVH6Od7Mx/IT6yiyjOUbaRddppxYo5dOXdF5/BI6xu2RXafvJ2RrdcdCWzaJ8
DlPpEB9g9+rvNE/M26oXcLEBGBpYl50EjServG1SXRIXJ99BrgxlDNPTaUCtW0aBso9L2MvHia8W
nkVrm+eRr+OrgRQ9KsfFQdsdGviqBc4PpEGBthETb+FblSzF/ECjiXdVv3nxXSi9lcAp1Qu+0WUs
tfYhrN9JcdGRKSpnAnaVwHv9fSqy5QY2DuOBnCUOB2W2ZI6M1dq45iYrCIyrXSjpd0MgAqgL8LLw
Z4pphJMgk0cs9FkGs8SWn2048AcIQ0BPztw8R0OvT94t4Ulon303MXueQdw+b6PaitOok7UUo2p+
rbghJ25z5w6gf9cna2jKSpOMIB1kY8uAe3+B8FafRvDPYdnkE32mvaXvMfwiX4VhwzuCEbZfDgO8
9vkQ3Sbgxk4Qi0f1uIz2CbwyKdO59zfETPLbFgz9Ke5CBikQEJE7vsLKDWcHVqRAwPOGXVtmZwSg
s0pPvTjJ1JlniIlinL+PrsKgj48ii6c3tJbjA+25OYdrR5+UMtt1M4kR3mssuajkEB/QJ4G9Mi6Z
H/qJma8GdqgfsfRYHKJx9XChKEwetGX3YWzd9WLy+dLOS4zYA1f0J5appEaFB0kfKnd62YhhNwzL
2+MWFfy5QPX/Nm6F/YoNvzljsuW3W0gsRDNZe+woS29A0oRxZRXtYHFd+xjj3fTHrSHDgwSK9NBA
XD9WIDeDo5nF+KatSxC/kG7bjaGJu4YyBrY/RDB8beKNKqzZajnEuSzOIWDryustuS98EwNcMuQn
YfDVBjdrmmwtrVa1QMRQ5w6oTHEj09jn9hAMRsI+01HNbmaimwc0Ct0dSdb+pbPmO97TAKtow5dJ
oYIRLhd3CxXQ+6U6bK/ooKNvjjA3Vx2fg1uw1e65jbwfTxwpAUlFeZhfJ2wwxZHCaEivFC90DSoi
2UoPyqYu6Kbgetks9aWKWX83EFBW1ysZc9zrLJitQVSEB1YZLjBFXfpkVPfxkpDHvKctUgrgVR4O
nGrzRcA+oA5gLVZ+rVo5wJdj+hQSPMZCcsr9NG1f1qKHKfy0lx5BTcdl6AaJuzbAvHMlocWBJSPM
UblUqXLst49LTFXswubrDHPlWg1Bl91AH8bCeg5RIl5byAPsS9pC9WGwjhhtUxhEgqYHM372Nsth
poKNRXzd4pVFvlyXMaCwnmCxCy5FAlDrNHZrb2rup9Q9UdJIARK56agpDWFNB1N8QpenNgbxW0Y8
6R6HNSTbac6gJqmCfIyCm5mKpa8iAyjqNu+wnNZQZG31gObsSkS2rRDWIq8sWReo57uVZHSLcfv7
YFE1Wg0ld6GBjlJ1b20iCluvmcg6yOXdNGA+FEDoKxeukTokoev4jeQgGErVA6moNruMfRmrFdhl
7oQ8922SDocGWPetbNHp12Jpl3PcJGFRZ0XAc3R1woQX2RgNRN2l+VpGMwiczEYWjh665JUSLJnK
HA53IGxoO19CTcxPT1GaxLDKRqdhYDDOIrUgclGFEo6ToQK9BDUFLEg8+7KSZMhRmLlibbsKK6nF
C4aAwNr1A3qlUBSHmE2vaTOGCz1IlYc5P+hoGdL0NiQ+c8+gIxQ7i7FIvjfef9s23jw3XH9rqE5F
iS5BPc1gJw+sYOYUYO8IsEZkBgBuvl13K7xBJm7d0XNDKz3qTZc5ZIG6VCpVT6bvstqYDJ6Xok2w
vHqrftiGbcd86ABENwu7BUZeBFW4THuKCPaa5IFOPH7KQYGbuvWQeGE4YLyUUHTMP8NBy0c99lNx
mPK8uZmGfnhy42ThWFgaD89gr5q8RIAFvahBjHXUj91Rjix96mUQHqjlw7VkKbmN5JJcRxqw+9BM
oF8ouiJkfjD/vXe5O20L8j9KRP10qg6oH6eDDrPhDgqY2V70bpqg0xws1SgbUSXZ5HVJQ8WgWYSk
x12mDBd3WAHTPG0M32rCwNyMJwGEuDaYk3O5rdLcYZPH3t9msqtbgfICp8C+YNNpjw6JPJXrNX8R
bRN+g+BuOYJ2pqchoOqY61w8EBGYyquMv8I1/dwJaBka9G3HPGLiDQE1dijTeBje4oCZKxfFDF5A
s4iiatHeXzEd4aKbABhNu/gK4XTxPQxs7srPYftD8jj/JlkTvsownm88uIc61eNwiQF6vAA+iuS+
pCEWJhbBeJsxFqNsxdq4j8HkRyIV+vYV+RHYtJdoeh98QdpDl7WA8gGHDNmlT/t2qCYDKxPQ0m0A
3JDDgV3FHZaRMiOtSG87PUXvnHMrywjJCn0pupwXlcTnVlC9YUzwVSMqI3NRXqOD951BqSWbK6UH
+4dG08YrqeM4+IZ9dzYlRT6EPxMrs9pqQc7tmEbPO/N1DGHTdGW7En2fpot4d0iGwe6AxvM4OAY+
f2BpDF9SYRACAVoU5j5UNDfL5PS7jOzSVhPUhb5sfbf8sHbFXMGcRJvmdBonPz1wV18CU/aHXnjE
YYxjA9K/hZ/3vAuffiE2yrOjyrm9TpAQglYW1YitOzaS9EBGBY1psPn0xU5d95Zrv1RyimGBCwjc
gW7OwyfgwwUFr40SrszszLvTjJrqCotfPx+WkXOBSo6i8gQPSYa7GHkfpHIw7Y7lqoJUH4z2ULSD
U8UgqhKuuEikPzYgHUeqZCUkajRz2LtYX7F1bCOU1HHPttd+cr28j4Zwnmo0FUxiRaPZsOnKhK7p
1hMJItEn95mLEekhw7GNv3cQPpG+8qRYBDsC8pVLcCv5kA20QrO9JLp0G1eTq3Lst+lacyCwRVc6
qIcT+Jj9ypS8XgsGRKea3EJD/dB5WGQQTwNZMYXrzemxfW0amQxNPWOqAAiE+wPhA6VfxiGzx2b3
9V0cd0T9OY3T4tMDB4OvEBYyAi1+YkEE9PCkQfXbvjZrQgLxIJyWeA4JAeHvBLR4QLGQqmNw+b8U
oXmA+zgJpJRQzZf0NTVpxJ8+NJpE75CZ7ShwPxKFbNHXiOncyScwXjvehnm45T+bhAVLdoIycMN8
G8OJtm9Oz5zwsi/mdSNobJmYM+wQWI7ti4PdbixuLOrJ5S4QNFiTyjWTG+VpAz6Lp4UdTwziPS5c
7xUSrKxb+2ukeEVkgyEUPOFUgbaNFXuKbarb7JBBatXGV4Fz4zqASW8tShy0Ds141LoQWI+JHWoJ
Hv02ghwBlbumWDFXirAZWySn1uZqXTXElx7ccltBFOC6OTk0/ZK03UHP4IwpoIN+KG42VH7FgRGY
uIHjeka1g2t3pMkhX7c4OQG5Vi+6cN0zAT9sYa1GTGOZOMydA/hS9TPoJYosqK0RrHMYsony2hsw
rUu5RSPg8y1z629V9xVtG/+QQt91jkfX3gwBiysZZe5WhOsKk1ysIDfwFFSGJt0TnO9zfhlRweVl
3Os1KZd+lv3J2AA6nKXQcw8ziJc/9RYgeoaZRLEywz7qavjj1y9TS2b4QmfSHVCAokFkQqfpyWSJ
VTVTxfJONrasSIRq5jH8UshWpjW+erP/YZDpbkpkEaEz6GFXRDNiRMgPqCbMdHY8lf5nQ5YdcEFB
HfXVJnlzhC/IM3JUDoLTZxeNCM5iQTIMh2QNpnM4Dflb57sEeGXOomaogCfCPFqu+TrdqSILXB0F
qbOvIO9A/EGFBZ1IBVZy9KiPwgjMOLAtWKujRJXJiDL8dgFkvJRwL+aHXGbdFWmmAWJMl0LMD3WI
ViAfoxVO3aKH0bXMieUn6OTxYPKlIWUMdch51N0oKge87H0D5YaxweijI8GA69z0MQv18rDiYdcJ
ZQU9CLCDvwjod2CHQjc3BMvw9A295cwfc6HgapzAxLdnVDDZlUnytH3HEhmvp9gn4sswx+wWQp/m
Z2NC3Pli3hYILpgDMLJt7VLqNpifiyV1D7PpOC4BtinwG7kasJrmCnJbmdIvIdDDvKZwKF9CYBZw
XYPd/WOOE/jWUjkl5z4RAgIbkz4h+G042qgPXjMzhSXNoaThZjefx9O2lvDbrHfw8EVtjQwpDxNR
10PiSVtP/aXJDPQVU79B0NSwecHp0m4n99AMV7rP1wgOXkT3IRMNRra68TFMrah8GEAYq3MIZGIY
4VEU9Ot0Gzvtbpoo9EUdpI3Oj6DyNOyeuYVuzva4SvBZ+bfEcAS0KdTf9yPZC94JX9bZlyip1xaR
YYyCUJVIOqqxoQtoB4CWPGwKAECJxAKdHaSHRKSOA9UetnHBe5oUghAQnwq5SrH+c554f4jYtFSz
Tde3HKuFv15sb3Tdjb74MsH96nC4NB3RD7QAgVQ03MYdi64L3skcRDdbVWmQgXFNCI/e166VVwvZ
vbZqEsixK6LvcGG4/tBPOV2rNp2EqfI5QdyUm1cxlYjDsOzgeFt0WH9N3F2LMFrTo83m9IUwrpc7
AFcyBhaAtMOy0yp8QxZZs8JEHJq7ARxpcMhnBNNUG42gyx1ZkKqDCgX/KtPFzBX2TVR1KM9rHpux
2O9bdj/HM1DoOBrYXdGp+HUET7hH53Rv8aSGV2OHoeT4HtwvOTRBoPobjyHfmbeGzLDay2khFUHl
cWsc7CQTYJdvfePIxQhM6tq0Mr+3zg5XNkX4BhpyeQNYID8TFhQvAIzbHMOgyd51tMWHJQmmL96s
0UXi26qiSvhi3qs1JAymtAfCk09TcZ5i3mf1RgkKJ9XS5dSnke++wJ3Z1gbYVm0w1JNqjFN3QPkS
XvfrAOO1mMNXztbllTIblnpyAax6qTyoomN/QhgX1Ema2OcC5f4pTFj4PkBD+RrgLWlJFtw4iFZf
oRovbhfQVCftLWZd4b5DYmcftAtWVhYWYQqYB9sDbYhERRMm6oT9wPRoM6a4Rv7QNUA0cjOPkflD
AOuoiwWNyoioza1ceDi8kKJLnhB9kqgqAah/0boP0wHpBUg1jH+sDuC/OUgNOMi8Y4OSytcQBEOH
/4qGdlD6i0kmpCzdW8FHrPJTUezsuhnhtwXNtaxCjaAa4DMY7pMVZPB6miOojaM6HoLF8kvguBLb
BVLE1T4z5JilP1Lki8izGAplk4olJrCkLnyazAaLlwQfmysFhk/QsM2CGtKRcEPZWARrWxmZmWC5
uHUBiFlm0ZIek6Sfi29Z31ssKqOW3dJhHUt5kNao88C01WTNmgaULOIPPQR1KOOhC1jhvcWkgRAz
SSFm4nr4FYxkRZRgBlQ/h1pFz6vkYJnbRoLv1g3bZZAYgyNYkEY0WzA++riwaGHaeMmMeRmKmXlR
g2cu0PdB9N4u4k6IYXJDPc1ZgcCmQMduGt+d3Hy4lvgU3a6wcyQoycpNc6wMZwZbnqBIQlj3K0my
JqDdiTeLz8c/HLL4orRsWSHxN6g58wxpPHZCv3wt1ol1WbUESCnyx3/Pzv1VAgvSEBFDGTyR+H4c
cHT/LYK1TVeI2Js2/ykHvfMZ6sNXpSTt8MCRdjF1/4Oo+q/C4/2IsOeCq9w9ocXu8/urTBzYXGED
KGt/qY8j+g/+NU57A6J2ynmCtAjrg4VAHNwKcIL/6JJRG1E85xiBZ2kWhshY+htPioZqtAij8Xd8
kjuBt/3WoOgp7d3jSgqX4Hsu/+9Vxh/HSwMYj/b/siz7my4+RxoKsLzA3X1yRUvD0VIGA0htZJNO
+L6df3Y8uC1CJLDjgYIJTsK/O15iAF5h71tx96EIgD5pxaTNZQcfVz+N++z+9wfcn9i/0LsYPHD+
JCD5YdxPICb/m5Qc9fzSGqyP57wnRqYVJnkef8sMDF7/zJqHj8YB9oGaoZffR9LfBo9ikVpdkzXn
DxWITyFMhe8pGvde/fdV/aO0wf9TSOC/ZgT+P0US/v+YNogIfwi3//cI/2+h0/ey+86H//py4d9Z
gx9v+s/As/17GkKYdxFBSJEvRvGYPkPPPmIIESqd4vuewf0V+NO/Zg1iVd4zzf4lyyGO/1f2+3u5
swhpaXjfP8sZTP8qk4CsZU+ChhoBkWxRGGOm/HX9MV4W/ZKF41WChqaOk+5oubdHNE7FY8p7PqCA
aAjqRaRGIQPQoOF95jYVyAbMoASC6BvaT4R1KtqyE2SlsfkKAVd3XTS0FQ9IQDbfvGnztxQxtlc8
bLprOwu494g0NeiuVl1FC5PHTFJfWy/6G6FHMrz12Kdu/eo0sm/W8NTMm0fiEETWR+VnQ988nHzF
GZgsagU7rtmrnxdXPKxQHtawEfEbEQ3ISowRMNhXtNFF+91bwl8dVB7qPJhBNkdUMjK7sWgz4d0g
sF6iIw5ky5dSzYB/57uOIwwjPxZjt+m7AWmeU8kXBDhUeb+KhJ0tOhOzHBSElERd9XC1As8YIwh6
Uigm9tiqItrAMJSsw/0EGrAqN4OrhCt9Ruyaz8Mq5CwMfsxzN83bQfIWYQCl7KcU+Yc9zBGyUs7A
MVRmrgdL2ReQSyBqhyasK3mxjUlYp7BJbJXMoFkHPIPmiUPFUqCr2sTPjaFSQTiPVdCn1b4ZWgjM
IogqT4BKmbnLlSWXAFqqhwANWInKMC5nnyB7EUX9hRPiT+AYoydJMteWcOSA+gj7+REmgvSYUb1+
z7WQh7lzXbXu0oB2mKDIK5S8MaSNT1B/q8swWHeSvR9RtfRDBq9y5y4FysLccXlUqh+gsePNfRqh
v/W8W1CYNLIG3xyXAupa5JRT9gjRs/qD9cTqUrKu2DN/9H0nsmfo+pvHuBmnh5n7/LEDmPPG0YvX
DQ3ZlQFm84jxMBxXBOe+dNPCHrpoWP8AEYAddXYO0BfgVXAibX5HqWQvaBfi88Izck8WtliopAg9
ejiQbhBlizhlQdqths5Nri96LFIk3HbZ8wjC+QkctwzBOqOIgWp0jBdkB5h8qYZ12y69ibI9G3hC
jA90ZRdw7uaE4rR5ifUQX9Mt5wAOdDp//Q/2zmw3bizbtl9EgJs9H2+Q0SskhVrLL4TkhtzkZt/z
68+gswrHdp7rvPV8D1DISqDKDkWIQe4115xjAsto541XNVFKaKBR38VoORir3WWlYZVFsc2Mkn0+
gfF7opPusRntp7R2wzbtLXNjmZN7wywMWgqauMLE0PTDXR/HBtkr3GqWBcmsS2d+1z2G1yvujOKl
aadiP0Ru9TEayauomwFTpOed+E3n27lCLJrbyrssnNWukdMmpwJL2FMszOUTlLI83/n4Sr6kZaOf
NQxMKJO16Z7Idfk7cjzfBr+ODsLW620yZQu/QTd99DOv/wRmTL3O2SJfzbGTdmDXXvZawzcFu8g3
zNE6VhQkmLe+O3Y7WTlnwpJOkHtS7dPGnO8Kv7BP49SuY+yMgLDhz2p3Il2xUDbA0o3t6PK+wAq2
zpQTzuKYQXAQAIoT2+NwKTutDS2tnrfl2FeQyWFL8bl0WA9VghqjB6RQxxMiPdz22TZeLAK8d53W
PMuleUwrzf062SXmFFYKQL/s0XTtwKiW9MltUuucM97c6BgLNk7aRiFL+6Nvte5lHpuar0bfPi7K
U6Hd6OUXp0cHq8alvDchcnyQ50E2FtrKMsvH6swp2mKRY9lkmpVhbca8nsNl8eOLZYj+rbM1TKQK
x2WW6whIQoCfmtgTAIN4Z/ST3xQRz6Ad6hujj8at7YwTu7ve/GQkkTyYmmt4hI/H+caYKi+0Mmds
N11naHzjrES/FfWk7ZpSoFqi15XXLG1ZrlWd8LeK5fztQI9ltFER7LdNApZwOhhJN6HQECRnLTGa
j0MXeR/ZmGuovpL1BX5RaM9soecHC1TiTTkU9ntvN+XZd6LGIXEnuM/1ujndx6KIEJChV7Fxs/QL
PWPiiW1ie+vGfs+E0ZtjKEzcv5tWJscyJyu+qWbh3WjCYMcj24xL1GbVpk9fap55D2J05mOsRW3A
XwrZLY0wSmeVv+9qa7rROkMGvld5X3Av299Lzfoqq9qAH4RtJ1j9uyye023dpBpfci27QFv0Lr6Z
ZTeJXjoYK5YvBJtYgeiq3FjT9FzqzeOE3SrwRIMKFyEtYtFPdlIIe6/Lxb/Woim3mmMkhB3asT3E
WnKrsiHeIY1GYVM0AgCube3T2NZ3fN+/pEsBQd1oxyCpFXt1LDgbkTTVaUwz1slNZKuLXYo4sNti
uJSFHh8QMFfZJ3e6PZm08sqVm4eF7o/3EhDi13rCOLYxKqE49ljeS+xE1omfcA6NEXZGaVdYTlRm
53gOIY0rePxHUSA46K0+hXOrS5wRLOuYUst91099aPVT92Y0TRIqr0RedbPPXSs+UgbYYOHxeDOM
eQymsB2Te8urATW2Jf0BeYK9zpza74JJecsGt39MweRsaWZotmXsZTvLKz0Ecy16lINobx3d7fa4
peGjtbK5G2LSl9uUbALtBUbuIaAk2pFGgEZaSWAX40ejW+pzDXJ0F8Od+ErcQ2xntMwNt73Piae+
NZlsjybCC6vqLIPvwr9F1IRsoCM4h0F2+lFPlRUOUiDbYTQA/6ilX3z4GNw7E23f2YW2sRhWryhz
5sloU6xRXVoT4YqrbV8r/2BaZbtzJ05eGjiPPbjF4SzzkjCgmmB4dkLTQn1eumDCrIdboi2+dPZI
NMFST7KPRdDPiXMYB5gG0r4s1lihVOIY0Svf2JXC/lLr1bVnyAS4UrDUTJc9t2htM6PICIlxJknw
d0joJwQsdcQ+vbx1q+bq4vnz23q/jDkVD3k2hnpSPHjs2U5pCbEWdc8jbaUbG0cWxgYP3KldVEwA
TV0w2WsPPl0De+X0uOvmNA4XE356VtwTEU52XY7NaSlZFjlqvvpDL+hEwKbWdlUZdguQQwQMD/tw
L/bFYC7chF3zjmID1vq+5j51FnLwkkYluGvxrY4cbWsjz2xk3ucbQ1Y2D7Is4Xlg9tfREHAWka23
rsblV7YaVM6huDraQKyyg6w04GAOALn2xylv/ENaoGPHcvFOeTdfMSZ+Jhn4/J/PUv9fktvZODPu
/2GWSuSvzPa//sC/5ihPB3wHl1k32NELJBpmmX/NUWuzj3C5U/6Ey/vXHEU1qM/otcIPmEhgqTPN
4ZH+Ud9Doyv7OwHPyMBHsg4//wE8+m/NM2srr2fYtitMTwA5+G0aJ6iMq6Ow7eMw6VUUGumSPeAV
jE6wToaAs0P7Shpk2VUc2nZinKKTp7rqDfF5erYLr3qzOCK86mbRvq65on8wxK+D3M+yBD+dQbqG
qhXmUMf5QYz7ia3js7uOBEvrYzpY5budWNN9zZd6DZLSblNLtrp+pQ9BW5WZ9Q+SiGn8mnVGqWDu
BXrGLKuv/C/ztzEzwlPFrlTWxyiOPtHsYELX6qV/yfymdNBVbffG0L3C4WNy3PNk+fKZRIH8PC3F
8tVFSiSVtczmichXu6VPQe071fTZtmHve8VBAAR16l3aVMa8uxGVSceEXlmbpemjTTrlRGtB74EE
NGa9Clwx8JUnrUnBBZz/sEeA58DdJ1q9MTtn2gypY7zFXgFZpOUIubReeXZZG25pTe0fAOMVuxJL
LvzbzuRRFJM7TehUSdLAlJb+qjWNtvUy96nnjA+NcMFRgoemKm4bC0Cxlmigc5vSHA544KMg0/A0
4SPjGLO44wAJIsLlUDF8BzlRsk9F6uUo6a0vbuwxjQhVzt0rEiy0UanDHcaJl7Cx5hfgHDwzm3dY
BZw9vDLJwsXgEKdDjXrwey296q2UIkxxcL0pMgD4rFy9Cb0EJxGxpUbuBnMCrMEyzHmYIi/GX1LX
zB6LlXRPoi+TbdG5Y3/0PV+BzzagDk+SU1mApaTlQIPWuctFtvZ8RB1pdk7fldC2VryY52JaTTJx
TGJ7kyXMIGmzWPxaU8062INhaBtlOc1mtO1Pbjp728R2ivusaKZdG6P6sw9Olo3VkETdxMTKd3qa
NhiSR/t+Voa2x8cYf60TY9hlutz53TCEfFP9I4CO/GEx5uEHdCQ9LamXhp7due+J21WHJdeXrQ+W
4TDLplzY7HWsSt3UmJ2gHizs85Bg2r3XpYJyHW860XofvZip0R/YUI6chpDgv1mjPtwB7SOXLws3
/waWJSs3xlKbcLIkaQBfxDUdUsPCUOu4jZOuD9THJAZBfdtnsudYlUY5dTeiySUenJroPpOpGdUx
h3gw1syDXfa1SDmqe9Ap0r2hl+PXLBvwyA9Zkg/JpqIXQb+0td8gdkilqoNfDJZx17ZNdFr6xTwq
3UyHT84kYx9rpVG+Lxpm0SDyewYjV9Qa6O+oT9k++R3UH6crLbkl94+du4y8GUFGFHPQctQS237Q
Fvk4m+U8H2YyXT0FLPjONmXR5HGIVTGuPls+S9dNhrG82PgzknYQjxlFVnWc3CVYMG6aZPXQ17pZ
vrPNNo+CDN26NNLL45y12QOi2nozTHj/zIjFXboQDSElU6+hMZ9Xa9b3htHdfmyiRYzb2m4jVJrB
al87iQ9oA1Gcn36K3eVQl9NykOTaiJ/Z5RvZE5/FrD1UQ5iMfJHhfveTxrwx9R962vT6hfYvW7/1
o9HssVxU5XvTKp91i6YWYB/cyn3eecKxqje2XYofivfaDbeTNBakBlPDDkXCccna/RQZkVpCngRi
frf7vtGrEyOKzn9lsU+0ZKNm6MzpphRwtT8V8aQkm19C5u/93OVcOph8zmWzOLd1K/iJhxJazG7s
4Q9vLDS4PXFRdTcXyTBtnFKyvgU9MF17GRt3WAb4YrFMUXeNrdgmsjfESO/N+KGnErr5Rmcnl9/k
HHaxcPITcO3mlUWCWbD1Z2M20aRk2lEfkrlxP2tDMeK5lk3mBypeChGWtGwAZUtgRpIjc8c3xsTy
NnFo1wk9Jy03kadbx9iYjG02tuVHK7pnKquc40Bgxd6Lzh+vPYgPFWqM/SDBSaxY2NLpMFvtIVFg
2ZiKBPLcJTGHCDOVNhc3iRqbJyPrJ7qskp5921AweQ2mSHblmG2RALUlUARkbiyVlucoGZKb3l0a
xtraU8ep9ip7602NOJua6o5QNjCGcAFpuKB5X7xlf2Zly2y1EXXuGqunpvU2K54SH2WHCrgvRnPm
7jfgCw25jzNqxbYFCZwbfpub7ev/Hhx/Iir/0of6M1GZwx5nvf/7ufH/wIYp2vf273/m30dHn3IR
zh4OXyXHYEPDluvfvSMWgjq4NvR0FxTqD3X+3xK8s/aO+NysmWQA1axtJf8+OlIfxMVv86BDPweL
9B8dHW3P+PV0BkyJ/7CFW8+w6MS/b3LguhhWZfTW0Wb8DHqbfVxTdMN+AaR0UnFtH+giAzlaos98
Ja7k3tiZhfXPE2J8QEbiy9dW2rtyFaY7qiZvFwKlT06K1XTjVA4U5NZybxM1tA9zOsinvLXJBfWD
POaxIz6XVURoPHXTE/WYWzCf9QelZyl8d6+RNFGOE7oKYvwX+BcIHlFMliqaMuORhV12wmFQnCPX
VPue4hIT88eltFf9REUspdM8OYmhxQAvc6LwueaYoaHF7onMO0GaSE13ZeWpfaU8nkptPKSclSbj
Omm9T1Yr0y9ilhj0ifUOm6E0653hCrUXpRF/Er70b4WW3YsJ01dkiCcm+DIUDlaZosbsudHryvxu
Uv2BXMYj3aMVwgiavOnIOwpuMSlrQNOyMeQ0SvZ7W+nV13HkRcwGakotG7Uv+jJ7rq3UAdWlrHRf
5VN6ICpH9t4asRK7swg6WkVeS09GeDaS8dqVcvnizyOHt6Y3rzEhrQOm9+bWMbkps/BhhMcitMPE
3J/xBtYfudlPIXZNd1cNati7IuNtxJR9WFmhDtxwie1kVv9V880NT6U5MP3qDLD4aIHa2PZAf6BI
lEXY2tElz6r8qHnaEXtNFuJuWF4Ju9X7uh7s7zEuJ5xonSQAYI17UBnR0QBhew+ZcDHo8kizU8KK
XduaS0qXAvP7SzxL/82tHdBj0qkwGnNQqYaxfvIjS14W3dEvI1PMsOlxjr9GndXepL2uHq3SqvYY
Pwx/M0LmOdh03KRUTZnmdZnpY4pja9nNCK3kqSrPfYBbC7++4O4cytYc1oSdfo+E457KuHOiIF0s
9WXt07iNgIIfiJSZZ6ej4zCvHCyVnis/1VBVbou4sq/YUxZ0/BkLpTaYZwP17wBaOL6DydA+pdzc
A5Ke6phrPa0m0Wr/Lmzv1qgr463whXOpYys7goepDik6T46dqlW70UrsO1WNZyMZLS7Hujloeof5
KO7ekx7vBjmJTMD3iNz32hy/2fWUH+O5IiNCcwXdP5G1c9EVw9ktjBfTyr7MI5U6gRZbxpvrFU8l
isdL21YzxrpCv5YJ3Ro4XCAKwIvCEO5jELlNBpIAwUhw/50wUHrvxjQQoPybiB1E4ZBN+EM036hn
T9JdMSBjbTE25uc05pc4mqY8MkM5oQeW4tE12w4rKaTETZeJp64seFKPzqnEz1OA/AwWmg6oy1Bp
dmXPqR7sSB2cmSobJ1qKI1YabB9VnyHP+uZbRxsO9R15tMNYXIduSyFlVEzpQ9Xq1rcFo25gZmkS
LAlRwLSys09kcadnt6i0a2XkJafOygVvkGSErjAL3mtMAKNy6jNLCS8NfH9nU2izj1pSO5h0FCmU
6xBFwycN1nqYOaa4pjoskALUWxswHw23hT40X8wOnyJtm+GoT+4eb/O0HZTotS3sLO9TBxi+2lT6
oigmcucSPMAc3y2IkXtt6ggdz7PtBs0wOatlhQNSDCm7L5YWn1yJwhb6/vAcLzNHOJX5eN+amKSC
1krsK32+nEu8d5e5iKCpCO1TamSNxyyEdUsqnxYZp6aUs2H+VZp8zTBvcVbHlFbqab0x0qz8UKAp
zlGZ+Fcba+exbe0p35C+6q4sMDJiwgWqZtW+O6k77VPd9u51MqddUGEFuB28Et2ZehK1gSnibMmx
+S8+T41bBrvklfZWeZMvw2cf8NqBJ+ICnakdbtvYklxKY3rTpg6UjFnzb/Leau67NKovqT7WuOuk
IkGRV9tStPFO+FizFyOptnZbm69o/cbB6XiXTeSVu2RKjW9A3vvLCHb73TLr9eFCcu5Tkiv5DNxr
UAiKmb8zUz/eYxfH/jvHY6CJKLkXgspFBAx7M8T19Kj3fPRFYi/hPHfVtp0M7+ytlqJwUmVyZ7rp
yIUmRqLmlk1uUe+X/RybtMeRTzhm/lI9q56osKjSLeyx5T4bTGtbDdDgOdvpCxZWrbA2lFrtnLoc
bsUQGyfGuOwzHrQsHDFlsEbicSv5ip9BTVcHFCbYaVnNfjpzHBnmxah/UhFdxNyZkmPUGeFM8dn9
0qfalwqLzKkCXrkj3dLeCVmoo80aZMf2s72qefSeEaY59Oq1/pgwKvByLmGUmRDUzkzc5raZ648C
zynFNj23/77pFryQkxXvJ5yJaK4eUdBWO9uFbuA4LghmQG9YexC0jSDfLLmjSf2Kb6bh2Z+m8VNv
cxDZpEjTJBpNv7vWca0OZcJXmo4dVHCkkAaTtBt59XefENRxUAny7zRqN5KMFRm1/H6gsebQ2f0b
TnnEdzbCCdrK2H9knfNG3Oxdj/rvrlregLc+FALvIxChiter82ODBxZNRz4ZdVydqsR1n4YqM16y
dCy+0HQwvTLmvXmc8zUudTl3TXaivEnq/amqEYm6vXJYsjgXjloMOfjFga5t5Q8vAFNRcjOtBoH+
h1eg/uEbaJ3oOw2LmAnUD2MB8WlMBho50CAq9T0cpNWCsLoR2P9gTKi4gXL2wq0gVt9CnYGoPHmr
m6FdfQ0c8rKziOfi1P9wPcx2/Vl3I4qGoilRZzexBQaJhOaZPV1HCucEKSlc8NA/8VQgxLTas11H
k01DM6jDTakRBzzWrjTDQtPnfeOXxW5w2leaZ8dNM8WK/QC/SYocXrGIjQdHVrDV8q6/5f857XzI
GgHBt5NsrJveRyMh+V/am4wQ5gtZCORwQz4XS6K2CUrJiScIMCVNxuSolQjiQsy3AwW5tw2/zdPS
QcdJ5Pi+InROje9om9bS+r0ophlL+XrcAiXbM1SbzVnKYxbtwFfDkiuj7uCtqcqs9uS+JfsUzJF1
zZekDdNai4+LBRiQODQb+9yQp04nMSwUpSLstG7oPCbYF7v15950VICbe97LepA4nlt/SzY52jZS
ldsxsioK3qiE2nRRRRISS8ih1yuDamsj31MloX+3egyaQZVV5Ok2GEDFVwfZ0Xtl9i/c9ktvuXVm
P0c1GZMukLWSQLH+d4j7fxviDO+PTqqbspetfC8w+P13KY7gmuRP/XuO89D5HexKKMh/OaN+nuNw
FWL0Q1+mmgYF/r+tVAxrMM7BwHhcw7idMGH+a44z+AuhxBC/AKGp00gh/pMVgLlK/D+J7Bgogcia
NLeyoGCcNH5bAVA5P/ZECZqjXUSuF6Zw6R70pF4uaD3VrqxJqBI/dvWPVnOjJzfxm+OcF9FJa2R0
ahtjoFjSFeRYnGJPBmYIDB4xOXXbmfbkVXkbYhKxJceCzsc6lE53EOr6b2ljiJspidULmaNuS0ga
elWSRzTUEWBApnWJKNYEUkWsN+O+I4d0KGvaEfuin/4B4b/aRX/9BCwmbAzf9B/goP2dfo5w2yBN
VQA9GzHdU+Po7+O59wOj69b3xc/906B//9ff/HNl56+OXZtPHL+KqZvWCs53/8YkNjRQpnGWVcdR
a0iKxeojRkBjROUz+PMr/erU/fFKtAAIFzspsGB2KLzznxYoS+8I8A+OogG0btnupPOqaWp7TOTy
cTCUtZ+TNHr484v+D29vNQfrwuFi8nR9/d9/elGQD+2YF0wpWAU4L2tr43cLMNUO+8kG4/Kfv5qN
R9Yj0Ww57u9mwNj3SCtBszxCzAFXhpK77HB8U+bYK//pz68lVqPvb1cKizlexDV1/+/I5QmNLcnR
6o91MilaEJOIZjJoRSVcInIVyZxMd33Ti5uxzYbDolDrt7J12v/4Pdu6DtfS0mmQcLmp/PoJKzrc
seWZ6bHuszwJJ0BvoQM59Ml3KmrP//ym/34N2Qg99GN4oLQty/jN/NzUvjI71P9jJZblWnpNG3Ya
3+AqqbLkiHOB4yt0gMz7h9f9+2Vk6xjNIdU4ju86v3OWCTSPMia9cARJTqx54LeJpj2yI18jj39+
j7+91lqmQ+GlL8BucRf8m6PdIiQngK1LRuc6DokM4Ues9GY+x0y6z39+rd/utz9ey8YublkeGA37
d8hXmnd0R4F/Py7zwpG3jNz8pGDgifDPr/NrMQl6Ge/JNmnmoH1lvVyNXy8SpGlYaeUkjwSDSD5M
Y8qbgjRBQSGQmscEH2u3mUj8YGwAqxJt9TxO/qqbxjz9P5cT/3btrD8Dtarc6EApGQ5L8F9/BnYv
Gfafjp9haOMQoaQ2GPG1+BJBxkYg8ewQP+r8D/fzHx/hT1/T9WVXAdRxGBd4hv6+1R5iZyiXyJXH
xIvM1yZ18hOu5fm2Sotk35hVgZoOobvYjDNbFvDV/TwcR6eYvtI6XDdfKgqCTxnAokO8umQjGfGP
JdWuf/4N/U8/JxU1HA1YdKPX/p4rAAoSjXRraAeoa87HPDOnsrpTPr8i5YCqLKCV0QGcwh7eaqwH
LvpgABgk7xwd+6y0zn6HEjZh/L31Nad1KUdIyjRk4iYx/Oef9e9XrYdt31zrZTiR/C0CgZOwK1s1
or0S7QXPE1PvExQtPKg/v87fv4lsVfiVuTj3+OfvvH7q1fhQkCCO5VguV9A6LKiKrLTPqrXsxz+/
1u+3c64TT3epXOLpuKri3m+X5+y1K8wq5XYOlyWMvWgIQR/1AapyRo0qElc1jfNZ9JP7puUFQ2pp
d//wwQrdXr+Jv16uWA10l7IiDgX8OL8ZDVSDrZdvRnRw+7GZjyvWgH2pP5nVMWaUu2rQtD9stqiB
lH3eAA9JSOIDMUCPgXpunxGgo5Pf9/M9wWFmmbaGchfURKxlYGT5clFJSy83gj31AGb0fZh69eLN
arksqplAPdeNs5asZidsZ/Z5INJdsQsajQcbu/kj9UU6gCNP3CSFRfuhXkntSXPH5TrHYCdJiybD
XU5U7F1Fs/6xYBC4tBqEgo0/FdH33NPs6gQtgapZOmYiugSF1YIeS/oEh/CK14LMaFEBxkLhPfEj
8aXoc/MZya9Cvo6GXAvwQFvf1dBZY5hDEUy2rZcml9jkm23Z3FpAOMmPPuHmDYQQwbjUPCOgtYM/
in7lxcEo/bjf6Ylj7UcLiFhINLv96rlsQek6dN8AOzfeQylwSm/49sfZLit9Xr6qGu3qGStmUW97
922xIjuk/SK+uOufbe2SH2O2kWFqObbgUKTSnvzSnC88Z9RLTUHE3Y+PN3LGbmsUiX6tzDrJTuWC
V/cYidjBZqfnCdhCP++39ZKk1db9cbfCQnhGIOEO5YlJ+1xAUASjiI9AD5QSC0TXis9utj3ZBo2u
J0/WJK1X9rRKC4xYL+7NzHDX+l3+njGRyQWZMg5bJvOPBvvk6rJu5njv0wOGS4G01WMam+azByjf
2GgGn21OivlDxbmxw+dpvac2NWTAj1ssq5HMl6s9IjQGXdZM9/pQT3dytoYEvpyQn5XTcWtahHoR
IKbU1lyvQ5gbOIioCYmDOfE6CWpFcIAROS6GAlRnv8Hev1xi0PwRIC6Jp7xrh+Wa25qOPzjnnANo
AONMyhtoN8Q8lyhoucC2dMZU78kY65TSely9rJqm+4ZN1BrhZmJw7FJ7cqjG5vcYW/Ml1lR6yjy1
9RekyAmTyx2lJfWuS11xILpRbms27sGslc01Rj846nA0zmNM5TfjNQRHo2XJYxbLqa9158AeLnqK
O3cLeCR7r50iu8y8WhDhvrzLF3dPJwO1BVCQ8c2m5pvn8bWrCIzqJeACeoTNEEV5CQxmvkCQQNn5
Ey1zFuiaLOBTNV5IY99JQtSnVIBWhB3NIj0pT4R36IfWegzPK2K9znlbKvPgn2bgXOaBHLPRwrzp
bOutgWN6iXN510wdyhy+mXCYPQvSs2HukNGeHZBbW0zzxlnZ6Bg9SbCqK8Z95uPOzhZocwmLE6AS
oA6knzyAavvwK+O96rV2m2q5CcqIem9jGYyjpnufYHehBw1mRdRi8niq9QCsctM6ofNhATEk63Y5
hpnlPA1DdMbZE3/qCAdvE2ueTonKuQFb6xkpN+ZbR5rmBbmwvgqp2pNGcgwnuXMDUHn2QOblqdv6
2XoTidtvVLhXh1mUQDYLgATQRWIzPYnSKsUmYpF3A7qaH6hUlqlTB2gsz/ZimbtpVFG/7XBZnDsh
6jsOSlYSjg73i8zV1TM0pPi5N/TxcS5tzg8lAYN4Q0/BfMlcJGPsMO7Oyjrva5rL5jih7B0TwCW8
KKfoSxPrD549jg/uOM/sqqC+rc8fasfLakgC1Lr8vu3cJXD5pqmjBfrF2BgZSM5m5iySeRPPwsIB
lKG7kltRgTfJingiYCh3IWAz+vRcf2HOMW/nL7q174nGELFhSXHX6t0LEmYdilGuBomFxcSKPE3D
zsnowLBTg8LzCtN5kWb2Pb6SHzVW8WuXxuN5XfV18NBO6djr8C+gAHxmL4iByi6MVkL1arRjAWL8
ZNac23G8e+1hGXIuzJSzAyOC0lCIG3ebzxA4S4q/If4Nb71VeN87ShVx8xbCeDJy232dxsVf9rot
kY4RPjdR2XMeK6b6AFTVv5202rkSimKhWJZVoHW1e2CC9g/+JIxuU4m++VaBZwXjkM6nujMv0M30
ix81I842LGk06xQcYQp337vKv8K3geSAcclk+E8TC5miEU+a1FAfAKWc+KX6j+AY8MJQBYoqrQ3W
lwnG8RWiBqoBZqvQK2vgjA6XAL32qPERXL/RhfbpUHi9HeFOPWdzW97TAELlbyRSap1q48InKEMz
h501RGI/2DYXtl9ccIbqQQTR4B4x2z7YRD5vIEOx8K0W+zGyaxHm3ljulQ6dQuH1e+873hI3mjpg
bS2JKXQliwoQU94+YX1Mi8IoUGzbKH4BRIaBizjEnb5EHPt9k4RT1WppsZ0zrbTYnQ9qr7LCfYMF
iIhT1vGZohSvDCPM0kdWKvO3jnH8pjPH/tpZQEA2ZuUPbYBfmmf6aqEK8ILZt0zs1R7el8sAIMqT
EnPHt6urLmOaq/vKsbs7r53gldVt4tOx5h1y7IfH0cOFPkAVP5c1bK6UEr89SMz8IytqF8d35dev
EFApA3PS7Ltv5xJaoVuVR42U0rZKVfPittXnnL96dVtaCtf1YqigjZbhHY8lzAjOmNoxplc34+Gq
d0GNCzbEa96fQSOy6S7TLb9xCazM+DJqLMdkX8FXgXTRbos4nklz9OWHS0z3tEwpGXmfZ2CdmCxs
7DkKLS/r7oU+tOBZM+7Zf4myoPmBOgbDX4Jt95d861jMiqBciyn5nmhQFzoJwoovNpaEyARbXlNr
fJnItN3K0e6fQd0NH1Yjvbe4Z/22KTCYq3DSFw9Dnk3fhJsHKCLFQXOs+YTtx4+3uTO8kkyRt3oG
EkDzWCLCn2SpLscM2JWTx7ezMUOvUpT7AsyOjnapJniJVjcdLHjNF/jyKlQ4w6aQOtSZeoC+h33J
zSmBlJPW00FEbFexAlaQZwCuczubl/jRw3aIz9U2ekKZE48RgTq0xuF87j7toj2xS9R3flbye+Oh
sAfa1p2qRfZfKmYjJoxEsUXI+RQaT36GgcWljKKkXxK3AojlGs10cHQzesEbaL5Tr6J9N5x+vMH6
Fz/ZBSsxUfLXTtbkP4tCYs0irPM5qixarAeKWgAGPHMwjrZd5NBvkNUPjvnCkpPurIXba6QiLqr8
hdUMnlVPe3CHiRWwWyzI/N7OWjQHgFA3Q9sAmDxxOGGtCZhAFIQ4PGZsHP0Wpv9JfmTKSIqAxJKD
6QxwEeCDAyF2Y9c74zf2jf6eWR6SRWP4u4zQe5DlDgGM3AYnMhDRs/sdAVXcWgQqwZVzOevpBLvR
ztk6ivel4i9OAGfujbmm7Cuf1d7q5PRYk84JjN6LL2kxfNcqHX/nwm7cGQbjxOZF37Ltmli2zOrg
68gDxjRQMFc1VCAlnc4KDIg2Mz5PHQ5CJ6svyfj7kgqZsWuJiU3pDezufUbBxcbkwBUwVEM2G6e7
0QGQgWnbOdgU2AAtJ7/Q1uyZcd/ygCij+0m0cNtVWu28rv3WNVq5rbRy2QtHlpu89j83uI13zUyG
riPKxPJYP6Zje+1N7Z0+sl1JDotzin9b5O0p1+q3MV/uaN48UT7zTBjxwi0XwUjJ7uw0y/e0jl9o
nH+gWWuPZZwFXqrefV2O+yVDpHTBqhL4a4OliXvivsJ+LpXEhfBf7J3ZctxIlm1/pe2+Iw2jA252
bz/EHMGZlDjoBUZRIubRMfrX3wVmZrVEqaTOfm6zqsxSUQwEAIfD/Zy9167sz7C9WFgZEZN8bB9z
AXUC7fou7euzKfbHFZb2l2KQNSJEqtorz2BHEGHVfNCOfpnQLAkEl7vGzwlRn+UcPZi1WvhGbZCd
3BapxTyjYa4woFp6OzTJIxASKEtdfO41H81g6D+AApfbWCVoH6L44I8yW7fN0D8acIe20zh0h4E9
zDk6TfIuJ5iDBhznk+ck/qNQbrlPigaUNtGK7ZGYH8qjI+iideXLeNpXYNi25MygotekW593gwcc
Oi6m28Wl8MUU/mycjDqnoLPKpArMvT3Yo3PWBdA7MU6i4MSiSlQSIShNlj7PFJ2JIUotAkCiomNE
+yMckxVVTTcFJJXm1o7ee0znmfXQwXd637iEHOMnG7Bw6AfAb5Kfpka2nJkELdLb4VMQZbBbQsED
yFFpMXioQ1uWImykCC+q2BZFDPt+UzG9UGdaehoz3LwnUo4M2F4Ne4zK9s5wmE6XDe+4+6AJ5wta
7eySE99AQ9YI8zKFEj1sOzmz7ehhtoKvSB0QVMvuxAKO9jXV9niVitk6N60MV0REQzfOxvCJXDOK
3JHrW7eW8rqt8Fp2IpEezM9VNQrvApv6suWVHWzT2KvVQ1MOLB1yQ5j72nLaI2t7PtoQyH/jig06
TOUISqXls78aRfdJ5IW9SVqWf/iX6muvxUWNOuxY1uAfNa/8o00E7xohUnhyYo+igGKTH+AyOHvr
1Lwdb6hdAyakaI+hcOjZZGi3wH0Uj29/RQaFfWsKtv2Vn8o9+kN9sJ2sflZFxx4MxhxVggBm76hZ
9hhsNun16FLgjeViJm0MLoyYmN1bobjGTLuG87kkiVE3zoukJpsiieUeTVgInnbMTkJ35V4UiKar
pOMEkpRPZB7RN4rCy7WX5NZjgcCZpX1m8p3R9R1br5yus4n1rjZixNlZr+GAIaoAscJ5wUALP9Qe
275mgcessVo1e5Zq7O37PvfbzZAtZN9EUxWheMlk0FvsTsxWbip38BqawCb+4BidvXGOPKR+pviX
AFVOqSgG+ky2oPRXVi6BvfLugA1URhrCVjaO7nnedOalZ43eWZVqOmTao3gValxoy7gzgP/shpQ7
4Oguv8+hcN3EmPLZJpExxveL6/DVKKmuIS9z9U3eL9ckx/LtW/yRezVdwlrlslGkXLtWrS/s0gKi
vZTiQCDqC38Oxyty6oJNhaIPaQYjoHOBsa7ksHwgBvS7yJbGVsZguOq8op7vI+6a8FU8YnPTu6x0
26NfLj+tOq6WJSYGrOX4qOn5ICyHUKo3zWiYj7Hluekm6zK5TxTjPjZYXls+ddbNW+HJMuzwVVsu
RaWU0eRoPjSdjOqZUiIwT17nAxqayTqX1hiehjisnsPYBLaG8BlfdMwj7Do9vUkwkmj4rOo5Q511
hCWMFXxWQ27iSslD65bNAWdY2oLyVwhvkRVwOJZ7whbsc/Yt7UMnl8tbmHl26kH1Xgyqsm/JfElZ
afHFbZXFXwpd1M90+zn0BAjtRB5geOwouRboxFBvIK9aRyYVua7h9/AsZGdMvp97Tw3r2ErYenT1
S2kGEiZ4GOzBHocns+PudF3Iwz7RKw37WVKxKPHsgqHdRpWYLxxK4Bd1MYRPLUAvD+2ats5yMGlX
ZK1hxcpR5a86dj7epmQ63JvwOnDItNxibxkFIxET59hcKSm82bayoGNPOMqeUeJr83NkpvUzrUig
vPRieaaxB4ebit3profn/iRdrhRIFuODZkPw6oc1Jyy7ZQy25szI8zCEJZGNdyFwZn0wfLRjfuCz
7QtEPHwNBPvkNRuM6VFVyfRpWrRbK8WCnBgsXjLbmGUFb8Y6bc4tNZSXWBf6D4k5Bl/qwQ1fk2qS
p8GLczzRI28mNxmbHdK1OULeyAhYnPhPqfBwZKjWaXGkVxS4N3mdVPOf5ed/hIz5UBX85/9+B3Z5
89i9VDVmzyju/vMieWkrVb12v/xb/449890nq/98+wz6KQum5bs/YExKMGz2X9v59qvq8+5vp9/y
N/+7P/xLl/Bhrr/+v//z79XqhLpQlv73cvVj+eUHmcOfv/O3zMH9AwI9Mejuv3Tnfxsdgz8Y8uTE
k0m/yNhtav7/ZXT0SfIyqcIjPgBiRdvhb7W6/4fPD5ZfozSPxOkfqdVd930rKlhIMXwaRXZkbnQz
v29F9aQDJDqejGPoaKAxTZ4/488Io1WfmAzOmJoVizAFT0/1xjBSHkCgIOK2uNAYyqc1RKZsG5rJ
gLXPKq6AZpafpJnOqCoJDwM52hvFZkI0tCtKXX4i8co5mlgar9qEN/cqHVrngmpowBs7Jb2IJTSG
t0QEd1A58tt2gndhDs9F1eJGUSRBdoPZPkGYGsgzHPJS7zOznp5V3hHGkCggfMRgREBAJlk6ExZA
5LTbWjTZ59jInGjl4GjC8GG3JJjaM7KmCZ882xnZU66eQocnP9QuDAc2n1uqQGSxto5M2RYGxAc0
ErnXouCNz53UH8B3I32GZw1IG1ipkVUvtarrpwrN4WWvZhMsa67OIljUL0ExlE9sPCggDkFEKvKY
NTdznUbPdmzb1BbsZWUPqrsv4MlTS1vTvxov4YRU154zV8iuA6InwAGPPoE2SXZJBNp04+YOLtQZ
TZWqjj5+PoiHWb8eyr5dsc/dj6zgrq1GUTBLneJlUuxwnakIrolZqpExpt0dQYAKjbZSW3ecnUOo
QQZQy8nKk9dF/iad2fxTlk3CIw2K5jToPF6KxZ6MVugl/fPALKCctrDf7h12uXcA+aDO9GQQE28x
WI8JUWmPrDKmYz16DdmnEvafxnZDMJ9YVehs1xho9bmOrP4hz2aiBzxZtOdj2DZnrCsG5ImSoNpo
XtSxKnfjq8EtAdUCUU03xA4CwrSAOVzkBkKVlRRLpXlO822kpsbbkz9S4SVne/QJ7Tc6NDQfyIOz
xomuy4CJ9EBPKrmla+882FSBb+QCG1nRmGrvrNomT6+J3TPLTgf2wdgmD/jsqDjNVb2xu6E5jLM1
3CLRydeiSKcno4zaE4hN+XVsR7/dEbQT4U1wKHVtAUvLW5kKPa5VRy/mkb6CuI7J3CB4NwhBM0ml
sxe3rhzJisfOtpGpi430OmvdFFb5gfuYfaRgFV/7U6oulDXHJx+pkdxaKLwR15XuxhDIGDcM1+pD
4DTmVUQrmwUpgVLnVhW5Fzghe7IKwCRekjRTYU0bC57yx6m0iPwFGkpPlsuDBhdDGxlvJv+qSiuC
VDjJYU7FraqIPiW21jSnkpInyWb6QFgtVQGCacPbGYbBfIq9OD00o7i2gjTboJDVa8ehADq7LUVD
OokDOl/4mmEoZ5aM0ME3fu9KBRLcrmhRKe+u7z3KpHNi0UpxKQDFZWJeulg2AD2JeO82VIgBOREB
j3JzK0PoEoHTMxR5Xm6hmLIbSIYh/zhh+ivORd9BiPYT4AZy49a6N+9cjSIHV6MvSu/SxjN5GPv2
3s1xfRhZIJf+hzMenXY4QWQSFxVNr33RIWaHcqhZHBfzDYmK9hGbZbOidBsdg1nlNyMv49scagrV
DzgRoSPzrV9zI6HMUeNUCRa0+BLC5KovWCObXXI+pKd6TPgkx2govobNljTkJ3LnPWJVjFOa2ity
YchXDCzFxxjjeoJ9fB+7jnsMFSRai8uyw92krhLTfZI9Da2R2gkgnMG4SLVFmXyZrefefCitrmYt
CIMlm7+0ajijeZCvw85kB2hTsrFkZu7oG32kn1iucNvdB/7sH4ugfkGFmZO6yUZoZk8QslAnC/dK
jCl4sKZ8pAc4rez5zE9mvMOkEw2Jg9cCjO16BHO6MsdsYG2bE/TQw6U5kP+arWdRAoYZaL+tdIxT
I7HUqXXUGcL0aDeTCLy3ncHdWGrOyNGzfXPjyyw+4STB0IoDVD+htFUXchrdnRitlc0wOhPc7XMz
ol9nUvu8NbEq7DFgGntC+hhNc6UvZ5hM5LdXuFSCxKtvmnmWt46G7beJSJW6yYxpvBKy/eJXsXnK
4PyfwdJttoYag2LNqtJaptnGYJvH8Pvgm2208cCUIpPx7K0mmXDD2nG+zCcd4ha2CKPOIpy1nqsu
bZnceC15Oo6TxTgRBiDPbVZgZsLDMeRheOPZoQtHm+qLV5kwe7lNMgQ1ltlO/JxP4XOsYHnaBJBd
25Oczoh1dW4FJNy7fqRB1jnipHB64KRn6KSG+eCpuKH8wj/QGoZrYvbIU8j8FwDpChqI9Ne6n+Yd
61i560c/f116VJd6ZPOk+/Oxc4m+anvlXjLHGOd4jnxcTHHR3Ho5pUg8ztmZ41fO2kMfsJeTil/c
nF3cSrIDW/tZf8sgzBEym0Q0ewsHtRT+NhGQanHTXfuucjednbbHQjvOdR44cmP0M7z/0frkDa3Y
NljD7goJnMnrfPuhq9xmp0Y7sxgZcZYDJzfFGiFniVfFbon2ccTeAs9wZgxCnjw1zocySKaj6HhF
Aq4SRyO3xF/iov9dJ/9uncyK7Ze2zrMfTZ1//spfy2Tp/uEFiPY8wl1RgYJy+Zca2DLtP0xEqOzE
AKuCtkVD/Pc6GWXK3+ti8Qc4fgSdLLMFwmL3H6l/WWR/Lz6hu0MvCQQJak20UuK9BonqRZCn0STO
Cptt5Bp+ozVuhDXOUP96VBwwAP0/iYCkaYCNrsrZAq3umQYzo+4QFt/lf8IElRILWtDQdNOxj4S9
RXaIM3gEMbzRCAnfRKm2K9qhcMfL7k9s4Wz7tNRdZQiAhuRKFOJ8cBv1AnyLzlLihzQMDJ8kCBqr
ORK+eUcw+oYe8XxnBFoDMKI5T2ddWqWJ7UhCMNnbVqvM85IEOW+dKpOHxMfzqQ55E/TNdWqEGRGz
oXyiNuYwK6kGmk7bDml9RuM9ZsE8y0c0N27FIWaht5PMbRjQbFeI3pnLYutUSXCVNaV4aliKbgxZ
jZ8S0O7Xmmd2V/Xs4SmEtcuq34bGVzmxgaCnMuiFEfZ9TDE3fBLKax5tBYp7BcldvlQyeMmn+TIw
2xQJSlbMR/4RXgy9cK4SLzEPyMgsLPuLB3BBm9NXl81NT6llXJvzbFJyjwCIubVPUlXVV+0qd0My
b0aLqIHS0MU1obTqfkJkfbTbmZq39ucbqeyZlmO6rLgT2hEr8ueTQ5ynyRfGg3eTZugEtkNlG1dx
QRtu8kR7UBUVmzHsyg+x9pO9DvrqutKuvx4g41ZrN+iIIYOP8WBUyLaIIyDVpXKXmjrlpjXtQP8I
gYrgHujrA501t99adtlDGRkITDTCaeeAIDhgXJ0qTBeN/mSQT7cDoGfscfvoI/Hw+HoL2z/Gyqrv
MNCGl73RVOeVEfXFnrbMfDX1WgyWtZsGt7NFtvr736xrEKlcGJ5dI/XCaujjH2oG6ZbtKaUoP5Yn
1i5jXm38LmxSuWOW5cVhLXRykrEW6CWccAiYb9vp/51RfzOjSuvXfCV2ZF2bvHT/Ub3+B5nsffE5
+c5s8efv/zW7+kyOWCYkE6h481NQavirCuH7f7A5Yuo1F8ixhfT+X7OrEzClMndg9YSnhJyaH/09
2+K1YIpEohkIz7eZH/+J1+INWPSd0g81vAlYF2E872VnOfNvpfGgSDILd695yBjYRfSaR8bVRI0x
DQI2eOWhSMyTwhokw/7Rygy2sup3quD3dRAcIxwau4nDOdvQn77/CpUnRB0Ei06qnQntCe4SDOkr
3SsKdA0LL9ZQuHJzErHoKewhr5bb0X4iQgX36wbDa3RBUZxOVbDrUNvUvnXZxCJEPjassCVujIE2
oFm/uFg9kwosZRkjb/qUKhvnKTkfLqu9ZP6odEVDCuAH1WQP4FoFu2UVgbZtzKGEKWR2VU++m3LQ
RbHNn53yfg4oRzIaDhMuxoISB3aOs4glHDUFfeN2nEAAZJUMwwvPS1EkdLTqVXaO2esGtHXDJPaV
ZBDbwCMo5JPlGFsV+c+4YY1tQeGDQhQJWqShNWQGx/G2r/LNMLFW7bPbyQihlY7A+EGhol/4hC3N
3Cd5fx0pn+SG8rNmydul2ZrOWr4X8DFXY9ctUt3ypSDpYE+8GDZrc3wpCciNRK/OSzV6K6z761oo
DqZB2jlX0ZKx9L8Ty3/Lu4Vv8ZclzV2OBObLd5PJArTgd/4uaZp/8EcToSb4r6UCycrv75qm/wcT
jPDwDNhvPOr/qmk61h+maTGfOHwYtpbFcPXXbGKz+GPVBnuDjukb2O2fzCbLk/rdZCJQny3GLQ8X
qWO+p6NF46L5qKv+YJNv2K2xcIOqIBFYnru9Q4PA99ryHO5YUm7eWj3flH9/b2LyTLw9ONa4PgRZ
iB/qqUSHaYKgJwCWvT1s8aOIrZXYSA79pDj8Dw4lAzwvPqYJlsffT1ktACjLKlBeu1ZLyLVtjXCd
8WujF2l+Mz1y2769pm9nxaWUDsvchfn2zlmjrSkjY8nFkztNCZ5k5HJtRxxtN/n98ddn9c6f8eeh
OCdw+AwKvDXfn9WENDPLPS4gvSK5aBBv4G6I12kQmwj275pNpkGqCzzt2kRC8uuDMwZ/PE9UyaQg
ghHEL/H9wTtKu6FTd90evZdAvzNBSbPc5p/lJnCKns24xC+Fvw7o/7ujqChgP9+EPRZgMGmMzRJG
sTc11MTSuiDH/tcn9e7V9nY4XuBsjJY0BvE+l8JryPmKLcjd0UzFHUvtV8xxr0FEWRRH4hnavnr1
6yP+eBnxRbGpABZoudYPBo4wxuQdOARXQy+gA4bIk5slq+2vj7Jcpm8e9LfzsnlXEw6C6wwd9vc3
C/sv6waq3XsnWZQ5hnEeGepqtpAKTyaYvV8f7WdX8dujvbtpwjVJhvbyfh8MVJlC7EEo72htplm9
qqTsVm2Wff71IZct9A9nGGCCZQsKu4gN8/dnOMekvNM77/YWAn3YXy4FNzqTR/L7cEODv970DdKr
OcDU4KovojODU+05hz5qq/3Qy2HbTzbe8tGvX6bJMY7okOXKDrvmTuM4JK8xWltZo38zMVk/uf/k
n7xZHZdIi/cjLlARgQIdj1Ey0g0AajZmgDEmb9gSP47SgT7Cug6qceNw9bY2oINPpkbMQTpafekj
+lpHdSSvSFn5663/b51X3k+/GvPz8oR7/Hf5+bcuTNpLmSZlb0/QD1lXsYduBHFWEwh0Ak2kPk6J
Q6LtKAhHrjD1n6Yybc9VSHzMppg6sEXsdjN3UfeQybRyLPCgYRng0rDp6kS93V7aQhtHnUEwaYaF
LESfeN10rbzvx8SggRVQfnOSZt26hr9zsBKwZUWr1FfTCcsA9XgjZ9FEtACMIu8sdrOPParhy8yd
6e2DoNu1Tk+smdFd0e+FhZf4EORpBOEJyQGUEzX4YCCB2qclgKfQm1+z2bntSP0h4SyC5yDi7opP
Lne/Hq0/PiCB57Ew4KnHY+b77wYryY5ejx6Bm67iS6T7KB0D84g06EOvQyDJPXLv/8ERPSZromjY
hLy38iEtHYg5zbp9i/HLUjTsrOhFlu5565TwCaR4/PXxfnwLBh41dFCTqOFY+rzbpqhIAiBEebJP
55xtAQDrY1SNzjagbrD59aF+HKbYSlFlQGiRy87s3TCNeryJ41DxFgwGFDNGY+H86v3fXMCfHoXq
EssUB6rr+1tWmKFRdIg99oZozRZSpTQOfRMF178+GevHeWwxyQJZY7Vo+bz9vn/ossRAPldL2ImT
VW3Ay6Q7MYGWFKqEqB4qnyUFA99Ewndqg4fWjvaVmyW/m5acH6ZT7N6OsMDXQhxmr/v912iQPOtk
8NXeBV5FN07mu3BMu507dkmwdlztHsFfyG1rVl/zavRvkcGMxGaYw0WhtXMikyf8zR14T9PlJcZ3
8n2YTNS0WbO+e61ErmEQa+eoPYFx5dFsva00aaVpyFmXISimdez39VPu8SjnZH1d9Uv6lkjIPZIB
cRt+mX/NrWm4xASB7WP8BI/GXjdJV9/NJUEfNR3ngxfF46mcSVQ3u98tLn5+AhJagsOSnud/ufff
TKih1cpiDkYuKuz/qPVr2gdu9DFmFlvXjZ9uQoUCsfBFxxurLSB86ucg8T/gwpVHxOPhmqzMAS1M
JW8wf9G1dPVX7YXlyQliuRvraCZAAim5A3p91ybEK/5mdC63/ft1BLfgmzN4NzrHjvTTqJrVfjbS
CEOrLAnqmzCIGRQPk5ZJvqdemKbmEULqQlUGIPbrr+D8dGRitDRxkcIleP+4g++k9+71asmgpjvX
54H3mWXV0hehBSfNLxUCtwfftuIXRYZYP4CSrex4ky0tuiFSO9tU1aYVrk9usTUW1KYJwIg5IJVJ
4i7dNLK+zjBAmSp9lLLZ1jPTaiMM+UBkbHuwBs88NzwrP+iqevYH807MHCgiaX1dj1J5v7nmPy7d
yCw1KeZTXkftvGwuvx00HuJUYnKZEJo0fyjDvT9AqjU0TLRKe85v1ok/mbbxWHvsPF3csz94Z1VO
knDLpLOvo/JVJqTjOBZkQnfS8jdHWvYm70YSR0KWIyFn+Nj0vz8t8kR7oj09RlIbfSCbO3pIc03u
RTGzm/DmDDieKYzgFAo8Y78eQj95++LVpw3hgC2hXbJ8tW8ewy7CxRqmsP57f36ieXE9+c2tiYoM
2MJntrziNy+o9zW7ZeLCSG/DSCYV0INp8f0B5WCoCd+t2rMNL297h3XPHOJ0w/S6dgb91QyRkyVE
AEVzzeLGBeKB2b2Fsah/c+o/HUweHR8gJYvM6t20nvTIsuOB53cMqm5j1r5ABYxzCWYvtoA4ff31
lf7JS1OYrBwDioSgGN7P2EKmWVTgAtvPczvto9oKaZ0G8W/2iD+9vqScuIwkLu+bBOzbG5oqK6os
t1Z79sjtOhgmkpNLQhZFCA1yVCBgIpQcBEU2ObSkqFhTDaA5PxhnuP9+N0f+uCmHxMOukE05YB6k
Yt/f7HHuPfhOwI+doTO3ceRHO9Xqi3lYlJ8FWeU12s09FG68g1lv/uaxeo/jfxtrrIa42KzbA/f9
WOvwcdtOabZ7OJ/x59pvDW9FDnJ3pRLLK1ajqPDcVP2i/zZmiSp0IFbH26DvpF9cND6O09GYx4sh
dkh2t7uOzhZ0X/Xl1yPjJxPNgpWgW4dwjxCCd48/3awEMrZo9oJELiyHeti6MLzx0AD6+ceHIpvQ
9SXULDMI3td+ktRSddP6yLd1WLy66NBudBkjb0Uz/z84LdagHq2BpaT2w6wGi1x3deA2e0Cw7Q18
XwEy3w/P0rZ7/vVZ/WQS40iURVgiAnB5v2+knxqlVc+REseM0JeU9V0RNfaWt5temVNBkbyK/yEp
ZxlcNI4JeIQdjOJavrtrEY7wTsZes5+BFq6LRS6cpPgJWoA9v5mpEFXyoLx7Q7DSQL4JoYbm8vsV
d0DgfR9piyHitiZGPbT57TqJ3RETZRGWiMhaZW8Ea/J83TjDaOzYOfbTVk8+uStQCHi4EocaI7If
BHc2hNmYPCHyt5Cs5wI9dNjEz4ABjYvMCTy1i+IcwaMqF+JiySk5a19UtFXkgLRiN0JemM+QhaBT
x4SqtxUZ00jtstj6gAhRW5vcRc6yS61iEls4tbH9KEcrKb6KlGIJHl92MDFWn9Yh1gjyQvxR5ZU1
H3Oyyb19nFiFuzXM2joVepqMPTF9aF28ouyDC5eUhPBGKCsvd/zZGHFOtSqbVsjAsnJTZoMbXQR+
uVD+PKdCiIf5927AAgNZrjSqg9VmpFTNqHzalYyT+4JGOznwvVulR5B6Ub2mAVtluzlL0IcV9Vy2
5ykmQ5GshazpRyiFW2gzDd6Me2+YQ/OsMFRoUncoantTF4QmroYEhfCzD5p1hpXYTWsdECN1B7rL
gDzaqXS+Jr5huCsTt+22s9FI/9YksyraAk+J+iOL2GnXBJNMdi4YQwzZdaQR0ypk/yXJetU2D5fy
nwkEH0ix8oKPpBbn6ykvUNMoFzwsaNXaOxRBf0Odd9cPXv0Q1nb+mBuBeduVAuEdysODsWgenUYC
eJp3ZaN2GLDK25CUo8GNo22my2Rvu+T/ZDIrdlE/nJxhHsk3U89pJsBj9shm+3RydoXjfHEdY9zS
c1J8h9bf4zkyt9JNxN6VulqxYtartJTRmYLT99nvmnHj9nO6Kv3hWTfCO+CiJ2EQliBGlXvSY7cC
wu31IuzcWmaZXGcONkbAldZZUOTxhUNu4p7dAoLhJLyfINTvPcO6wRODBhlh7jGUbrae0qxnUaH8
dc5bYqOUv1g/pmPTuR22FUKqE51dZVSXUIO1p2ya7I026XFNHVIkAheGNRjl4mx0yDfkzl6HgXtb
GPG0tcYg3mmNcWg2un4T2rO91yxdb8Morz+VwSKciMHAzV0jMJV27aswGmyL3VBvAgrWmAcq79jm
ksAJaAZHx0TNp2Y/2FKkONnWtENjZu0yb8ZL0jePZQLWxHPvkn5+9AiF2I6QJxBYkagijKjlCSyC
49AjZxqMJtxoD5C9DLDNhA6QBTKVtiZmGe5DA6IileTWs2+4TVpjuG4iiB2qp9E4Ouocq4YPSXSh
3hrlV9UQKxU4XXJAn1YcSrLVXl0FDGFORk2FKyMLS89rUhlK7bA1t1G1IfxIZPchqwJCO2wGz0Nh
k+O28XFfZ7xMmSRS+o1PNdf+shkZZekM3iDIrKPZRzOEnq7aAVzDtUyM+nbigdiGnu3N6jyYIUeo
pzkGwQCLAM3bCLxA2e2TYTmkgkRQBAyb77z3Dbt6mXwNvsDBMdrj8259hOkVve1zA5UMLGo/wFya
z3j0TpRnTWTdVZMc2pYrBQ25zDcaEfaHmKr+tZ2n9oewKLPkOKai3XoYNy+t0Q52VTIgXEYvCGgh
UeZnYYasJ6nvQh/RZn5W85J96VQQiW0+R9U6Hb3EOZ8mJe5c7FOvkuJ+D79XoESpw8Hc6DmYPmIp
Kl7busXPNBfK+lRO+IfYonlXEgvIkmA/YkFU875jxfIhAD38NCg+ZyYxcFt1dnMiZCtfJ1PpHm3X
UQ9U4WiDpCS57rqhZyTEqF4e4yhoXprahdICDODRb0jXSlt0mkdI7tkOWaZ68KoGKaYPfX4jQq/o
Nr1WPBzkrnjrzHTh/QiBPogF17FvYEn4lJBRoHSy3WXsm4pDgX8FvV0SDfdNOEZ6G3iJRQJXNELi
AVNIoEeBdgAQN6QKxqAxngCVx3fAXPJV5bf4PRWX07gvQUP2a7/OZHwW2ZqvKrLhHmlQP15AbYuu
kgB6eIWx6KLqguDcRe56JA8o2btmIu6Gzvb0ipVIg+krjq9QeNefKN3ZWwpn3qJ7bsS2rBYzXD9l
u7Ga4IqgsYmuyFMZfCScsXfFQ9TwUHF3KcI3p6yQ7hVG5fpzO0TtjasBHqiE652kGRTvmZgIfK7J
wWjd+cxgaN7UXlt/hgdAIEopNGkeWZMme65scgDrzMcamPWs1m1OtZXKcz2o+nM31+3jEHNdte83
LxVWyQapQcxlbchdOUVUI/a97NQXOSrvitAhY4RPLqOrCcVTzXoXP+cXnTou5IvaHon6XYEJDudz
i9dyvRkl3XIjJhVpFZVxWjJD9USpICC2PtTW7KGbqsKPNUmt8F/66pOIRLbpFpQtMgAdgiABt/3F
6x17G3VBc5pbM9xERj+cLUTXA5DD6WMAg+tTGS1pkzW/XZtGdNXLRkD7CzxW4Ni96FjgJzm22RKQ
2EmKOJsEP+gpJqo2QSwuF2z2mHebVNfIGjTPOWUsIrPgc8+vAfGMX/yIiMwwnMEYtgAVEODHdU/P
xfbukiIe7hFI9D5h9HzJ3DOz26Br62cnjcWdITUY9boc46tZFITO4PVtH/NGT9eBUP29WU/ZbbLc
brwgwbmHJ/e2cQcOlBnzjoqdSUSdAX3aVVw1qErztRkZ86upqwSMuIvpiqJ9eGsXqXt8S98Szsgn
ViSFsWSfPkqTjoweB9c46ZaS+NYo4vnVrynz4XbD0bei3qLIBkbNTXyeUfklM7mGzJQYIrx1SUHR
q7pXzXwshkHAmOkZSdogwWVDAYmRxpwVX+VZWlnrwiJp1HBSirgDjCBKqSqIh6NwqoDMZNW9VgEB
NPQuihQnwdi84ia27t2oHjfDqKyvYkh75Mz21NwwW+jXyk4hZQmbHNZ1m3r9Vzvotcc98xn7dc1l
EbzJ1R5Ft4XRhCXvB0ASZAV2JrOZL4av6Lubmy4sl3REu77shrl+mmCN31hdEF2Fokn2HUFmyJwC
58g8JtstzB3nWBpR99AkCbz81ggUczyxlsD254qLh83qgj1xuKv7sGUSA3dH3bTDgUwMWfAJ4Ed3
GRZ1tB/yfDi4ouDW8No8d1o361eeHyXXwlX1ri5dBbRmIHRIx69YMfi/MO7Um3Conc84W7ydW+ca
yg4JFLYzAWQfFj0x12tFR9PF2dnyHHZOMd9aBYQLFiH46d00vLfzCHKQUd2R7HwB5TuhF2km7GXa
djP2Mr1sqP+YfTyc0qJuOWwmrsyxsC5jv2DecDTtdTMxLiZh1Ffl7IV3IrSrI6QEdMsdcCkYCjQb
Gwz5Ry/pTsOMHTrh2bwwI2zupE6UpyhGK8RSnyWgpP1HCfVZejH2Xb+cbjNSCb4MuXtqEtNiSoMC
oR2FLwdAP3nU7tk0pe4D620TXc5UfZbj0mequl1MZfnYhBUpyA3o2sOQVvMDxqDo1kRrSfRlfRBV
3mzkCHN6lTQVqVr6mfpf8QTqRPu8c7hItuFGTPTscNb+PBPgmWaZOmYG+IUhNMyrrHDrncL6cVaE
sHXc3C5u+B8+RXnCfPoGsIQzyui2Vxyk90L/ugfCt6IwjY7ID91nYkTEvVBdfkgS/35KTTgQiK9Y
B7KUWxVko66qZIwvEsK/1pVlL8Y363NshuNuCAxzD7peb4IE8tT4RlgD9rAaM0qF0TyLMxYX7kPq
enuy9qodjxMTcJWyO41EI/cyl/J1yHr7Yapd61IWUqNaKNz/z96ZLDeOpEv3Xe4eZRgC0+JuCM6k
KIkaUtIGpkwpMQOBwIynvweqqt+qsu3vst73pi2zOkWKxBThn/vxR6qr02BkDbvghJaP1uTPkIfd
e7rMmq3dk1TauqwLV6pV0YauEPk5M2oyAxm1CaF8TgOg8sTptLGkaEVKSlAgOzWUiaaKti66JGaq
WzvXYUEvovQ9pbriiGdz39ImQYgAz3410Vcy63jnE+ARXIrbhFoQFmq2zYLM7S6FsMOnPKtYZgiq
17gFpisJjeyK93ZeY3P2Ts2UcPfSYxrd8myVWcq+LaRdVUE8+AZDi3w+TFPV3zg22BzWaNS5OIK2
eBmNKRXfFmSDOp2BmClVsi3NtZTLiBlaD4WoTV8KUzg720CAR1qDpF7PEkmjS7Txzg+t+jwhZrOr
c/uEBIlKs6NPq8jVdsVR0ZWwD3sgMl6T3eQc5VNT4oFrRJUzHB2gEw0NdYI9qF+nSfeA4/wX2FMr
9jnvqiq7oKB/IKil0wdgTOKFA9YaLyNxpUNlut+N2fkMVVW/sWLN3yier7hpAXh3c1vbWn0XbVq3
K+4nhxULOCeDoTeVpEE0hrFkOTTue7Pok6Nm0aG87l29cfduZpCuL4VT3WpDRMtUObnVLfINOR/T
S6OKMUDOTYju1/StKNLy3qy94h5UPnGHZOIGmhIY/sgbU6c7II0/6hDsUWBqvGCNC+Boq7R6gJHm
DS+KFQ/HLWGTU8A95imhOXTISY8nij/KV56WaGdzbtD9FiFIHqowMR9ZH7MzBaUrjlEGFrAAR/PR
dA0iQjN1xc9MlKgKzdyGb3qTGt8zYqG0xgEpu2sAFL3RjMEmXISJ5gdyDpsPgIfkZeCg+e5mzuzy
Ia9HbgxNPA7V1o3avtoKf0DR6ICF0OoNngUIfJlXDzGpPps1ZhW+EbLhZ3w55moNiiGDT1TqnEal
NbXZum/4LTcpZVBYR3FpQYTAvl1QcSbK5pTgRGffqJe9EZMPh8i1ZfHKK8/0AVYHMSA/rmPhT9pO
m5YlQMuENFyxmfLPaQyMaO0o6n2CPHQ4SrTmudR8jF341qsevE3UJT5YrsgufpodwVdCW9Zk0C1k
+W+/f5l2jxObfkfLSIK5gaYAv2CmaYL9RLWzfDsKrNppsgAtiK/eMkT5YOMfK3c5/IfnxVmQsMHM
xmwvDVSgW7MmiLRt7dk+TQT9Hmz6oiWHkHnrEnTk82WujR6iJJSGU4OLod8VE8aPG79v+5+9gza6
6kxbQkHUjPgxm3qTlqSy/FYYvnufuWTMAyk9/XGIZTNhMhVGeCs6PvTe7HV+R1bl/Nb0hXPwnGks
NeZ/FSlXjgnXLtp/PK3RZfgWe63l389w0T4Sdi8JBeusiKEVNJ9J2qT5zu9UzQDDL5IUqAS2+yDX
uX5WA4dz3pfof8eBjK++4jxkRUfxKRhkwBaIKISFSapR8mQTLygFG24ewjy/AhAZ8KlKr8NWZc7j
nN/GPRCxellC5vT2tMQBzJiGUlpaaYfTj8yk1Z6uZOu+iLzxjJcpeZ7neHga8Mf/Pgb7r7n9H8zt
BnZFBlT/Jlaf50mJkPO3+oDff+hPE6r7G/sM3HOG7RsudQC83h8mVN+g641B6jJT/0rIM5L+MzBk
ftXAsfeAvMzrLXH4P0yoFh55XCto6f7vtXLmf2JCxf71d6UX5xseVx8jo097AMVyi9b9l4Fc4iQC
nE8TH8facCkiklR12ClLCIbiGvnh0RBIZqn/ILOancoyIwgDvfdsJmZNW9V7ZYBrCbwqd45EUkS4
yaE3U9qh63RBckGJHY1nk3af+amCmCPYtbN6BXgzQUkGDG42/TkfCq9e5VSTESAF2yIWZqBzJoPs
0hw2qPkwG3MrVmVa+Ru47Jba9IvrMbAWImnThBCYhKfV3/10cn94edyvWw9wWjTTbbyKZd42weQh
5lBwNgjz7JttvG78wrkZgLSvir67NigLW7dhGLqaQItZa9jYyYOEuX8/xnp7UQA0rkXKwmbjjpXG
gtAbI3tV2noExjeV1xyYB0vvod6wyZmAkJLnM5dknxGTu/kK+8VVUm3t0ga89nsY8CsYONqsccSS
FsyX3GBiqfzBMNGx/Vi8RWxIbm0iTWuULuuuW7KHPU3A69gw7+Ill4iGA156IqM+0hJ6Z0EtvFjl
cLX1gT6Sr3CjHN34B+tzuRNL9lEtKUijKFiQU11z7ZVFSLKLk+iGh6a4DHFJiLJd8pQ69aZmVV1C
qYqfKQnFbY+9a9vY+FAixLCr6fg/7DCkOC5kmeosuU1nSXCySPnmC81YqSXdKXP72C95T3dJfqbk
Aq7Wkga1llwo6hXyRBZ/T5fMqF05w3qOxlOu29PaXpKlzpIxVQ5lXX01Fg/5kkAts5x46pJKXdKY
1MlmECXT9qKNxA3gcDVP2ZJnFY05XqYl4yqXtKth85uSl43Weh9Gj7Pn8uzLvZrVRFpWPi9Lwe9G
l5J6zrjWj5PefZDWH26jTuT3bl/yyEfkhUC2JHE9brSw15d47qKVXwSJ+yCVvQbrYax281ei1+SM
dpeUr5kJcaI2eCWVJbYGp/1NhUH5tVcuUzetXdhsaWwQQc9IaVtLlrjOsmHXLflire5OgDaaIwTk
G2K4Swh5ySMT604DDyLP3vqKKzecg8i+CGddqLUBbKZnDYhl3MxXZn76NnRPoufR39TlyzR06V1M
LlojH20sQWk/F1ej1vMNzeA/GgJzh4JU9fQVrzabt8JV+ZbHHdnrIjFPtgDHSWvsKZ8+gBriLl0C
2+TVv4nOH4N+8sO9XGLdA1yPDezYaJ2S+eZm2NyaSwxcWwLheRbZh2kJiYuvuHjqNusixMyiWSaX
lXZ0l3A5q7xXNqn1pnMLtcsRDFnWHmcS6e0STa9bnIVlcimX0LogvY7uVWCDTCmeG2Syzf4IuTdX
gPL5PcG46ICTAyl3zqwDHrrxvlii8iXhsjX7awVQbnRuBIn6SRGtV5MI6d8ymuF+EO1zZ0zaXqsn
+zIIIy6Rw6pGDPpDmWqC0H5tKDMFgbSk+VliEJn2vld1ZW8cZ/YfU2uiKdwEpRDT3XhHDVRya8fN
eykkVZx1gcKWGO+O7G080Epv3xrFR0aUlGslc/MU5WWxxUbCKa1HQDoK4Mz5FOd3E7fdVTxyvyM4
wVbHLae3uSMcRFNdGPQd52AyjdObP1HGzAZTrx/QaB5KnZLJiBat24oFNEMYP+/kXWSHxsGSQ4wb
hRZTuoLtHibQnFYHmfWIQknZYjyVpX8FufyT2oohoGuXSV3s5UgYnkEqD7nbW9EEWkDAFQleBPhy
nQ3TVyaOtjVmRGHPbIvtFLMK5+bOrGvsnuEIARjfT33ZHotSjzueLVr9I9PYx4MjTJksjvFgOrfw
05HjUoDR+6zz0vk8CuXcjzywH6AMcYnA8/L8g2p7+6UxEnWMZwjUkJgsG2mTLvjAwERIla4WugKx
UrrXmlmVuSYdqI4VyYljPYUaQam0jPZh3R6oF4xu47zLH5AVLXeleoZrcRbCOfDnIX5l+txselMU
ewMO0buH2R2SgqdwNkEFEWcoBAbrYjKe9IQNGKR7SdxpsPqeLvVxpo2QW/vPEpg6EQlhDjdt3zR3
00iyCy1tohF1NmDFrVC6gMZgDOq+6ew332ulJ688kyMqEYruprHm4jbsbf+nPsZgb+M8tK4aS+pv
Gv1fl0J3D5gC8s+isJwPu/RtKvFiq+7QKXpwJIzP4If2h4K7bdCwfpjWU648mFIh3yIGs9h77vrJ
PudOk39oqZ6CgutMptCOTIZ7iqycZ54j/kaOc7TtpsnU4BS6kiww8bnoQCnc+CNLEl9wM4rCZ6ao
/WID0jkrp1i7S1JnSbNZhXplQpNdrFxGEWdxS0KVBu754Hd19iHaOrvKAZCAPXt6ABelP2ZGVqyN
LOZiBX1W3861xbagGRrCW1COw2IzUcl0IyFnvNpEpD8prqzfqPro0RhMHyo66HjszDW4RGWk/R1D
XTYHVqO0H0KfMO0jB2DLQvDbdy7q+N7VBvnmR2PpBdMc0upptBYhvCStqepxi/QbODIyc15ltddU
hB3009GqL5Dc8wPXHBsIEDoA0Scx1it+c39juUp/Df02FBs4Itm4NnrN3nW5SK6hL/UdOzU3KLuu
xNkNjXHH7Zm0nM3Eg+5B0z1PQ1sfjbh11o6keXLqO8B9Jiecm8t58TCCutftOkCBbzdMjn2oL428
J1vcrhvb9s+5BtuHGTIepdFN5aFxwZivirxUr1A2W/J6UdcYAc6i6iWbTFluWjaioPbTev5kTG7d
AICQa4Ir30UU+09uXBbvVdRUVAjm4FPG1A0LSBNZpQXMtbkj2uOkHxLMKjc+KeS33lb5nnoaPDtm
ZC8oV2uyvruDik9taFjPfhvHycorrFGsKOikkrEyqz2bIP6YzV3m7RFwpquXhXUfjGZsvPc++UdZ
2vIN3nZ7b9O7UdJxb+qvHcXjIfiaoeNcoiFg5ZWu8eHXZp0uNPBIO3pVGr4wWCyfQHI4zdYq4/HU
Nd2061NNQ68jgI5t1MoOaZTd6XNHIWzpXiKS0VUMGRqxbjN4uMzLqfXJOfqkNt0lROiTXF7b8Ndv
ETq0lWdE7q52WFis4E6K71jmTQxilYT4LCYXY2cxMFkwNMuAfdIkOipeFF2aFt76gCPlYKaAIGdh
t+tZWjmAKL07G1q8cTpVfMap2WHg6BwXRwRJglXfwPjLnFY9RbYbfictH277SmdSytGcm0Aq0d3E
5pgdIpZZzChDW5fUAEcMKSN44x8EZfqSRCf/I7U459ZiDTcVro5veTjmj4mtx7DybWCmRtidlRz9
lBPc8U6ZKnwwfKwRiyE6ekwSmm2p6m7vJT4pUvIJ2UuDuR2QVjj0zBMSuw03UprANcJ5PmWaIY8D
+/sznzA/myJJfoRzArgraVumfnW/jXyrPNR5BKEwm7/JaRy6gCCgeo+s2r2z6lr7NMCl/p4I++8u
+R92yahAixH4/79Lfua0SMq/577/+KE/g9/2b0imvA72V3wqPFP+3y7Zs35juytcdtFfXekWG+g/
y9L93wRTDEPXdSLRS5Dzr7tkXo1eYpdOMTJe/1nw2zV+8UNha/RdC/u7QxMEe+VfK4m83qkqemGN
vedNZb5MOb2ADgtgj+VUnxPCFVSlvE2lZwMJ8qL4SWe9Gwjdqk5JHHUXq8Lz5KueogaXndKGRb93
F0+RPDFrzx+hcmARQo5gcNE+0ngw8jzp6nfdkplKcCyp6ImHUPlsts54J4sBs25vauoD/3l1quKI
0Cii8zsQDZTY0Wzsd8ad/CNCT/5z61TaZzYyDc2sqhg/MX359K4nLFovccXIomgCD+X7pCPKeTuH
FlC6uqjHxGGldeLSMWsw1mZMBQe0XYk2Fpf9BkN2tHJrlVE1k9RijQgyXgw15uuh7rTvDqi7/tQQ
I+JrqUwTKXuIzqnEqd1lDhc6g59qE5Ibs7dsOtjxN9l3UczlKRpQSW3vC28nsheVNuXGNkKQYSRs
kDSt4Rks+nQtKtugjLzpkl0lC3kXLuLwDiVbHCgG117BkSTrDoj8U6w33OxQJnlgzH3tPssmQYOn
811DTmC2BjA0DfG5hX6UJ4E7g5y4rRk71FsNGeBR8aR976TAWOLkg3wVkfDOX9PEcbCWbzkz+C7o
rDUe0XmRYydzMB7BMzEbyJnfLyO4L9Rp1RoXQvHsN10C7xTXyzIvMCb0KOykCND+SESVmAAogD8Z
KkfB/vpjbmDQDihBV86qRvUs6F8p+BkIYpl7liXSuOnPqLR2W4TPKfj6JLA7B8Q/c91klcd4+dbR
aPvPXpWhC5dt6D9TRN1GK+VRnsipKYxHEwWfNVjXJ7vBrSgvHlv8EVbc2u+o2EieovVoJVBjA0MX
jgyfszCqkxnBUQ5SMfOB3GXEatZKpKc2g8B3BMHCLzAY9Rht3Cjl2wWUSlBkKFBaQeGzYLPZY6Vr
j/ZXsfbcyjEvUNaGcNu0oR4dWtknjK2qtP1IU5YMSTbzdzEuLxvThU7VQZq2dVBpwJj7laMtqFzB
2ipcIQLzZ29uQZhRy8s3qIaR/zLjCDp8TV1HpB328E0rX52o0wLB0JhnHWuyOzCyzvnrHR23y0b8
TYwbhtzg3Kx7k++XFpzweVBZu0RybAiEYjD7eaeUId4BujReIKKxOjm6kq81w7p+hQau9lGS2uI+
Sjt/k9EkVB0SCygWvROdZQUYYXj9yIJItZsKvCQUVjjfRJtO2vPXb0nBfBft8wkWXwCngl/Wlg5n
mWZazPFUzrYyzxr2gI0zcJyzoq/nB6JT2AurfDmkpr58P16KxebSTn51gtRdoclX/N2fEqYZ6GaN
Q6UTE16WaJwQfsEMxx1y7lBuWqu9KHRj2hJwyX/OM479VepoyzllmDk0TVvzil3VIfecXNyYBINk
Ngajm7XDuvXNed/MznAFHjveMeSSr9C4OovCBjKVnKcl4Tuy+fLcel1QSZuFu21qdb9qTHp3O0q8
rGBSjXvBQ42z15/8Zw6mE6+J/RhX3A8oAblq5Gsruibcuqk5YsDxrV0KDW07W4aJdhnZ913SNj9S
1lIW+g+XRe7n44PnaEhUpuLENtWg+DB8AWdHB0EB6S+rLHrX7bIJ2kHl6IN+ycqPr6yf96Nvu/uB
SQSuptS1NgYNKdZGhISL2Hhk4hCxbjpY5fL9ToS3nxUKL6g/Wr55wwIat2GLDbshM0IKshg/1yHY
/kIJiSUKqnyVezGsI54Y96Uhyysa68KczpZhgpvF5pNPJmmrDWr6FG5hHUOFdy7tPeMjt9352YsY
TW+ZVaTnWjnJp1WPw2Nn29NhyXFvcGQyY060J5Vq6jk2Bf1addbin/S9BDO7ltIqoOVnY6RTIacV
bKt7xUSRhj5/4lnNuAIg65xgwbvpqkftFatiDq3XKUsB5OE7rQPfdI1DB7buplhkWHvAF78Kx9Z0
giSc3bO9FD4ztPpkCxKLzUzWKl+NUz0dy3b0Lvmg4WDQzHED74FMQeb1jXHOM+7m97Ow4gNlELu2
d8bt3Fv9uqkzSko6UnuZ1oV3Za+4m0wu3ZOa7K5GWb5Y0WBEQQvIEhdGhzVOZnSWP4XSqp6HOFcP
WEfvYruvr5PJzHOIGuMaGob7ULoITnk3tt5tjXK/T9hXbfQo1l8icxhPIvQe58h0vsFVNXfVaFdq
Zw+Ii1wfMpf7XhHcY6m8HyV6YyfNu6ZhhOoUMrY3uR7rSEYzfUvIDfp9Ey9GRJOOhzwFGQrIXo2r
uG+BJ+SDXupr4iMDbRgjVE9DIK0w6Se/uidrQTRXM5CGequuqK/W20ckJ+81Yf9LGRK+9dsuFR1A
bRpwejjyTTBY6Rt+IXka6Aa5tKb+NiivvpHUvbcrYxilg6QUtufGmdN1DxvtgQgDkuaYGveZ4bQ/
ezGqt4nZZ/0+tnre3yeOCqNTq2Y2EfTRBCQBXky2yfdxbIRsPjIyDp4xnplgW0HesKRxHXXsGku7
Vap1Ngxwo8UtUXzm9FGc6zlhU2ZP5n2atP2rlzi4vRgT3/nSt+FFDRGSD+GCGu+LSz4bUNiNHtZm
uY47XbsX1BCuXdENG74uF7OxMx6XOMgbwRwR2JV8QqOEoKirZwa8JP0Yva2bVH81zIjWirQ5a5Mt
XoYhAhbpZhPtQkQGKSaI41MTiejWQo666Vy19zrm+JnLzC7WjY67ZiVHcR5iBhg9lJLAxCCYryNp
di0PP+0CANdkrxSfC5JBezM3voUpCbkod4qVMisBm5uJsTPm+dqQ+KwbU4pNPKJzRpYfzlQW1A7+
LB7hW6yKOmxLU1r3HgPyO89X7UPFXo4HfdlXfJ64pQoM8dVt+xtqE+2V7KInR6+N02LzXhvWyFwW
Q8/Wb4viIUkrNngpy48tnPpkPeJIbTZShzTWtY6NgtrE8V0xKgvXpT496kr1p6mxlmg3P9hjAb7h
DtTvE5qSINUX/r3V6v1OUjTEX00hT1Yx19fYLvI+mIDqkC9fpvXxUBnHDrUPb7Wjr1XoHLw29c5V
Fk1PesNge2UXiIVd/JLi2wts2yAwF4199NTTL7RymyUEXzcWpsti3I96ZGJ1iL2t0zkch1alg0PL
iu7P+DQ6R+G+j22uBLipAbMCBjJJx9Mxj31IxW6R7+QgvGfp88F7OaqHMK3cLXaYMN3wOBz2XkoT
FN2ftMtEWjA2ZXGlQ56mUkUjFebaqDlhOBB08sRTdwKxV20H08TEzs+MFFyNsQfd3e4/0hqKCBOs
YZNkDuUNsd/mP9Di6z14YYZry9KKWm7wcD2iyywo3wvyInU2iVbLDR0xUN07r7sZpIGSOeVtMPU1
dk/XNU+gq/vL3HjSeuL5lt20ZW4Rgyto9rkDlYldIrOra1eMkXPNfc2aA1tDFevblGVBOYjvmWHq
0dZ3ypILSF8aqhwju0X4fYj6fDzjw2g2U5ch/6eNF943LANuzFxK7ryTFb24wKWr9WylrLGETwGS
UV1nos1yRXftFkTGdLbRoC51GddkJdinr7vK7o5Wlben0ahxtZYJNlW7bR7joTgCCz5JDx547Zv1
bQFk9wdWO33Xt7U6khUNdyrynlmoYftqqI1wlbhPMR7mK7vPsmybEu7Oj5iTiZgk/jxD2xNKpnDM
yipdFdgYCAzq8vuYFTnAKt/Me6yaxcKFWpQiCxp0Rl9L8WOi7eWOXq35VotxUW4imdjdd6+Vj7Kb
SqASCkpeaO7QOqBbhKOzo2vKvVZG/g2tZoxPZV674Zns2Hs7+JK6KBZyice5cMggWnOc0wlqcJbG
7tUHTqZ/Swr+pAZoHmV4V8mmxiAC+RTztS2Hb3MMckZg/Izcu8iU9R1Pv0Nb8AQd9n/Zyd/9Hgn6
axn6L6FGam/J9ZEIB0BJoTYZ/b+PjyN/6CYzYl3rKiUOg8VO1E5i83GeXGzByN27f/9+9i/hNd5Q
gHmDwGYt9cv/ktFntDvBWWiqfVko/9wSJ3gFp26/Z1pLFaVZdT/iXBfiEvVeZx2UcqxwChqEsOIm
tdOcOx8X9sZhEK0oPe2NS6E5szwqUJ/PPfbxDcIkC0AxlyHLtsJpPvRIt3w29KKdH0xHC9WGqlW1
TzoC761M7ffK7of2oSFJ1Gzn1jCYu5YOXpK3mf0EJZLeyIYtCm2LtX7EXiTjjvGIZChfB2YdH5wy
5U9v7ssHy49Y0bc1d4/AQRd+1QsxjmekTVdb7p06GyymFfezxqB26yPkNTv4OGo/8Q8V4BVpODsV
G864aQyvev3aCxdObfxDQ/Mv0VKOAXFSgVIDBJUI4a8h3owVcug0erWn34YdnZ2k7A06I2e79u+P
9nL2/CWG9vsbLQgLD+3DMn89uzyS4lqd80bAeznE0iuKTVvWHB+uPfHeYBRbfHkjmxAi+fL1P313
j5Qf4z9PEAT4F8qS1CbD1ScqSFUqzUeHadI6qROstGWu9tWo8a5OSyIk0Aaacf4hg2f8AqPgs+P7
YMjkmwYGjX/57JiJtLDCy7cHkcmr9wND6Bs3q83HMm3YNmMd4cP3WH9PbSRZo+oKQxQRusjN95EY
jcevb+O/8uY/yJs80vR/K2/SE4K+SYT084trd/j43//542f+9ADpv3EGwZTDicd5LBYJ808Qnf2b
g/MGf5/rWA7QMv6vP9VN7nx/en7036CeMLhGAXXBgvxHlh9mjL9eVfiQliYNnRypgC603GL/Yvnx
zar0wsrL95YXvQ5ZPK7aBjOiQ4FQqTkPTDX3JSbfF68wcAnwbGTWxVqnP7KF8jZY+82DNQC4bZYY
WWkMNhM5omUAKeXaXeJmbe+rn1MICq2KCaNVSyxNWwJq2KH0q/YVWlvia1ZOuE56CfB5rRw3XeRe
0yXuNszJemnBOZUDfWsEh5bcSF1vGs001xPP6CPJNjo3i9upMVnBLrE6bu0HhAFKjSn+XVfu4AYG
Q95HM6FpbenMOFChTKyRtB7EeXtHs8E3RxTJyhyI9LHCi2/aJeaXLoE/fYn+GU5D4mqJA+Ln3wjy
gZDHV90SGJyW6GBBhhDZgh0vAdg1W/Xxe7JEDbMldGgt8UOZ1/iEl0iiWsKJwxJTHARRqZzkYrtE
GMUSZmShh/zpdu9mT9CRrN4Ru2jBPIO0YrrEIanYojiAhOSwRCULMpMt2cm50m7DJUwJOnfcS4tg
3uhWxpWRUv7C0Ft+A86zLfzhfjba4pqBvjknuaeYmYO14LnU5TcKJ9awMb0eqyFb/peO2Mg9tA7E
CvoSAssq8cLLqFcPtaWFD6Yw7JPIJoytWmEjZrVOjfVQJhdV5cNL6OOZ5D7qP4+FldGvW3Wktyqk
jphS7k0zoITUQEPu3YH+Lhaf3LVys7f3reXJVzdJsanSuJA/U5NrnyC2U5bEdugiyi/br5EjY0W6
VGcMILRbJRbbyITGdGoKO0JE7IvKo2rCMEWo0ctjrc1Y1WtGevUqofyS6VlVUKJJvO80kXremugV
b66JtLcewwiV2STUmSJj0XvJsHgskurBYDlwsajQOonFBornPX2TEsryCr8fvlX0SGO7+MI2rW6N
d5PdJwjmtNPSKSh4DicNx4/6hr2FEMLCEwbc+ktPrnUrf55w5XxXHXqkZlnd0qnZ8q2qin8T9+Md
X6AWkE5F8QQMazwSGIP01fKSgFOWKvcymu7MiFPT7sIp29tNz4evp2i6uvki9BX0jV+BSGIzBx2b
BdbEcZBezgsaUARr9hMJvbF9Ma3HtpCvMdcftTYsAOCgEXsJxwQx0I2xCEn6Ny9TTVoIhDNOt86S
nwia413YVfL26zdLQfR5VMMYvHxumu59NMcotrbC8Ua3pHcvxiUfx0rtZ764tUu77B6bVAwBPVqg
EZLlg3+lVabObp/cseAf5mFqHmwGLlTtAbbZ6H4DM2wQ6dvXmZbaLe82w7yi328itJCMg79hnlPd
DtLH7IxDm6AjKatnPNvmt6FcwsxtIdx7ZUfiQNvgeGU2AZZGEU0wI6azeyqhuetRbnzUELLQ8MKB
ot6haD9aN8ZnpFfOLXD36YRMZ15DPfWuAxULm5gzMlvR9BW++SZhucEuGFUTtOWFeo93dNkNbPMo
1h6qGfTZ7GB9ryMiGexw/M3X0SqGonpIokVAbrKwbAODGUpQwRg+T66wzwZmqXDlfJkcnYiX7wYm
5W4+ctbTZcu2wXtlyj8FZl0lQZPOF0a9l76e7jqteexr1Kbert7KhFhb4UyB792YbUe4J7qLex39
uI33Rap+2oN/olsYJyC2+NJ0r2NjESGId60zP0eqcda2PiJissUnQWpvskZbmXJCbTLL6tryHKO7
3AKuaCSGc8UC/dQYqXFxeu7hFKRGa8eVVmC4INCSYroko78exnTdhNXRKt3wzmi18dYYabbxqojI
9kBZ2c6pskWh7sVmkhkyDJLSnu4UGbReVsf0GRofWNKCvjY/KUusTjV0+RO1wLT+mgWOJtP+oYyW
igX7nokflSx9Z2FOj8JXukFfGs37MXXwJulGLLaYFVocKYy6qEaf1qRnyJKYihY46TjVA95WEfRx
On8UvY1nmxD+Ah/ZyhZTVdpRSuNmO2BQMdrEzAFOHGDmNXJQOkwZYFfjyZkYFeFcp91pKg66Z1r7
gZvwWvc6yTwReUz3OzIplERrVfVaswVZjWWln6dMd4+KE58IM+KITfWcbhSsQ9G+MKf9xGJ2lYnn
fiYmQTgx1PqbS3IPa0z22EI1e58mzULgwjCRWLUX0GTMjpy061H4oahXPVvh9Wj1rCNTNHOGcboI
ZiJmfvhQF80HMjvF06U3XcZYDZBcIde3DJVMfVqVs+o2tHGV58pwLvDWs3tOK1yVTmjcWbQo4VZA
mMXwrqX7rMzkmvYA9H3DlJ+NTZfQXJiHqagyhmPyvcsrc117jb9Ojf6FzqueUQFPe/b7NjS47gd8
1lf20jt9qsOnwZAANq2sZzBGcKsS4CWUsJ9CEIiBw2VIvKKMXph+sENrrHULs+SMOSPasEjwPjBI
91fcmMZTNtXLGsL1F7SBMx2pLxyIJZps5cDZpE8pIyHMpaL4bEI3/SQ0lx99VSBzUNG9rnqNXJIj
hm3W8LNRYdG5SKuki2h0bwky6VFcs7KyFjyMVN5F9nJ4K/UpfxtMw8IdxO7dZoWF6zWZce9QWLAq
2oQIKTXXdRASuvdXzphG5568tHFszNBAGGayQmUL5VxeVFPVTICR0e+o3TqG8oLMIjXJQaxoJleR
xjY37c6urQRnTEmPWlXbctn2DjwGx666ULvsHgWwj01Y28UmbGqcWgDbKF1cdNgZC2lJWrak+DXy
7AMrhWxn6FW9SUaGCflg0zMcq/FnWZjmrVFE7dOgkgFfj1t/c+pltsC9cE02hICLS7OXJiS93e58
yApWYURJtaNOA2aAjFXvK2BVWFLalMD3FBJ+Nzx+rRwWisi/uw247kZRm5kx/btRYam2uYXuXpuI
W92Q4VeX6mYEzQHFbseMhTCMN7+mSlGOhWIGxWKoVfB/7J3XchzJtUW/KCfKZLnX9mh4EARJvFSA
rrzN8l9/VzZnJLIxAu/oWaGI0URIZHW5rJPn7L32gjwNIZzKd8TNd2uao3K/VCSTJvG8b/G1r6ye
5DUnV8PdklHjZUOl+HIN/i1pG/m7JlX0Ae1MfLK74Aahnvo2nsIJ3LnbBbWLFi5HJivshmZsmzCb
bpEoG4yDtZH5gS9odVt6E/LIoJ9XyhidJ7ue9tM4RRskfe9mxAk3CMnNFS5zhF+luXfxmaxzs91W
QxV9a6Z5byOOWg1NRec/SfvtZExkQw+mWvepCi/GJrxKouaBBCR64aGfXsyLO12GKcNn/M0izswt
3s6HIGN1NS+9XriE6aZ1nJs6CH5Mo3vbJZuYV1iN6BDVyMxqRTRnxCchagwsL4ERzUzR6GxMFwyN
SSN2KFWydRoVmbOdVYpA2SevDMmalLTSusAZsOC5CdJ3FQ3x/CXOfOzIKxo3lUVgV/EBQ829QG5E
NF+gfV/9+C70lmVrzou6iVKn2qWDI69xF31sFjvZLrX7kATMitOl6x4Yq5OEFTjpbePVzmelw1BT
q1w+m8rsrsfCE7vEHL610Ywj37GGa38YbJ2PKY9yYveDf0fd4fayrnBdNQ8RpcrWCvFdzsJ7ZgIU
rpqiT1/GLpqxRLe0eMsQQaRAkB+lRO5mtHPWw5BMzO8Jzq6J52SwLpM9W//HQHTTysnk5WJTaOMN
+upZI16GpmhvaK2u80rSz7IUxtwkOJIm7Jbb1NRFf4SP6rOBY/Crlznp1TiWijpeyYONhuyixbBh
QNY1Vg21jACY0WUXxIP6iiJBzlcSBMc9OaHLh5wI4GsVF1/YgJJrWFkNYWZjp41aJWr5pIy/NEXB
V180xVdvcPWaFXbdrieNfdeilP1E+eJuLdQfD6gKljU10IPNkPvWThcC6JgK20dDBs3GmxlsTX05
Prn92F82tV1eLfngQ52du/w2KxsPPY1vx5/LRiEGDdNk2hVmzKfACPAsaMYNbdmRoeRXEhBYOJjk
mg8Yjv0PXevVnxa7gOQfVwjVhtCWgiXfQ+jXG2P5WGqmh6PpHggbK6aB9Mh8c7lINAMEGSkaEs0F
Qds4fjI1K8RtNDbEKWPiq9N0JHmAg982EUVJekKMlJo2gnNPk0fwwZxAJFTPmksy/aCU2JpYglVs
+B5riomneSatJptMIE7wJwCR0dQTrLVXWYvmso5a/8EtjOEuoq35YGteSqbJKYtmqDiaptJqrkqq
CSv8sPds/EhTDeJqJ1I4LPkJyfK/rs//J37Alq5Fr/s/i9redy/xzy2fP//Any0ftGiEQUE8A2RO
XAil4L9aPqYp/4CJaQEg47H/4e36t+3LYIZs+t5PvR+PPAIEboZjeg7TQcv5J36vk1Dtp44qyrXA
BpYFJA0BObkDZxQxfAhJXM3+fB2Ui1iytT+Su70r3DF4Kgq4BrCIEPMMEco05bDXM+cZpz8+obu5
wXDI44vgp66mO0AMbFgSc3qI4WDcFbWp8MZXRH6GJH3Yo9GjiygKFxHEg/AwXJJHFQx+IN/H4RQU
9aEv+Ai40ThoLVgeitugkENxrNq0JQMdxVnlf8cgNCf9YaTjPw0XkcfOEsSSN4mU6tpvhneMQw35
TpSVZ23RZ1lyG6XYxS65ltK+RQI8UdwGqEij2mA9LqwIs4Nkov3QFpL5+5gnkBhY3hpSsrTYyg0f
qVjix6WrbMSkYIBR3IjPY1wk0DVkCxC8iNP7CV9HN7XNxeLQA4irsH8Jk/obOh8mgPDFQHcZxM4H
4Lpybx3gHrbKY0qZDNxhBXMbpso4GkNzaXkL1A/sR/50E0fZIC7Yio7zJstEREbWbPaLsTGiLI12
oawdQBJWgqh/P4QGCveDaUSI8uEFZEOTTQ9ujqz1ukaaXXITUFrg5v7Rkv9fG/h3bWDYlngn//OC
cEn7t/+SzT8vCgzF9B/6qw9s/kGTjjc4QKh4ylH+qwsc/OGQ/84AUeP2MIbzVv7VBQ7+MHlR/4PG
lfVDDyYIL3AN/af+Spj+c3BHOPV/JM6fw/CJAzFMHKWQp8kjMS3rDE+K9DVufciGx8EM2bTatund
o5FZCPMqgaU3XnAcjM+pGAnIbaQccd74AVXr0B0w+Q17uwEXSEgoJc9Pl/FvRozAWs8a1rCG6VIz
D7FcOozGefjzpIhVz+C8Xnh0NavbgOTPW3+hiliRBudkK7OnY2JKIbdJC8IHVcRK1INaF1PQh1/9
sjTvFW31pt3WqEm8D0stohtcR2NHMp0yPxVQyaBr5UMNhIkSBzYC/AuDibLjK7GRbif8A/uIZSON
rMQ6aqIOwppRSS9r38cA9PQ4qEixATl5g8lM5fNGegqhCPnEwZGeq0llNafbqQ0eibGL2SMHo2/f
4X/v0W7ByhjbpkCHmQNmoaOTNp+LuTAo1CGcMOTRU2kWbvbXfqad9IBG4/zY0Z4Bl3WaaKf0I+4p
nKgYGHeXLXS6MBL7NlnaYxOl5r7vbfUlMeKWhRbzros0C3Trsa5c9eidxuoB+wdP9d1lGMJ9mcQg
NjD7mcTnGHFvGuidcFtiBqjIhOm4MrwXTPENPc4XiaqY7Gd5/NEKQ+b9Ru+M1yKqxD2ODPQAXjyr
7ZgMTDO95R3Atfy2nQF/AzdGS6BG14x2fibk51YVKdSEWK0mtN+w90DUuQ+Gn9UPQ1LaEAf84s4Z
Fk/zewFYXON8VPb7NMLUMJkiuV2WZivn0NrBTR8fZwM9TBnjB5jc2tnneVHuaiRc2dps3X6tbJB/
C56Pw2QD//eWQKzsxYDEZ9RwFpZuXJtN5N5z1ZtL383aXUpj9RiZdnAMTNc/xqaRgwAtjfxjTWvl
sfKq9Hsz8v1ZZ72o3zUqWbDjWtOVPRje18iL3R0elGZLiDZSWgsZMii4dmslVeeuuO5ytzQjZqA6
q+OXjMd+ZVvttO540hCqRuOD4Q3jDSKA4dIZVb/FGBTsZRPn207glbHGxOaEOvsh7grgrsZiraI2
iXmk6U+Eu3GgJ7FeGul+dPhL1mLKCQ30g37rBKP5YkVpvC7Sef6mm2LXDV1alLmM93EnkqqOEMT9
ROTgguWWVNwLa3DTdkO2wByvlw7H4Z6oQT7rnqOUj4ix8CxCsuEVsM0N5k0e5RESagUhx5kUPWYp
8g5mUGteBuBZHJpeRn4xeEurVoWZx1dEipVQOxF/2cSoLGs5pNtUDfEup9MLxdEP5RdsMUh5knxs
H5exLq803IbLtzSZDhILd3YVhGvLT/TbBWsM+wrBisN+cHNEWFbHeMSDAeHsvaxyLwAmvQ/icfns
DQu0mVHJi4Ae7SpxaZxvalNUN6yE4yf2qX4LdYYWHtqVpTTR1LUZvpaxHGfsoK33XIK07DcOHssU
a6zpDzfEjsuLycRytCqIb8APg5SvuJorDx5xMA/DRQVeA9EZiwic5NDPcX5XLgKcJLJuSRQf710U
C2zhgFdPOF5VfovUu94DBISGOtIEELtWmXiA65ZekMtycFnEQU6POMyLJ0C1Ddslu0NUSFPpOtRh
24JejNp4NhHcCE6qR4+sSHRmfSI3RsX/7vKMEjWgI7wH1L7Xo4XgK7HG7H2to759h9DvCMrKpqhH
cO2nTHBHZdmXNOpICk9OqeHCbt07lcy5+MjAiVzxqSFi3LJ12rh3Sh6PgA62O6kDydsFwh3K8vFT
5Mc4XHVwOT3w5jDRrlmEK8BO6oBz45R1TvKcvIwDJl3eyJgKAiup6KHpxvfU5daHaiiSB8rPwjyo
VkV3Usqa7SEIlnxtebF6rmajLFaSdo3DBJONNUrs7CVugoadP4kF1x00RqTAjDnJv7N9oDbZ3MW3
YtIx7yCROFwewShhfSc1XYCYajxXPcOs5xBRYCxXqNjsXTrb4E0yFKzNSLw8a8N0kerIeXyZJv/g
oWOd5yXPaGCCtAIns+r1+CQwdG596hBhb57S7L3ZAoZiKELug0nn3SN36i8733VPt+0g/PiyMFpB
ep/NSQ6mt1Wx+yW1iQccfVnTkZjsJ+LK64u09ry7gNQljlp8sRoV8CA6BNlNor4CvcSS4+RX0eyH
X6gpLwLYQSuYSTRBkRJtfANsWl3L9GZ2Km8vSUjlDyyTdVvyomOpTfzxxkFMv7as3trAlQMz0PIP
AlfEczpmzX1L2+BSOo3M16qOy0/SCYYvg42YOGMivmnxoO51XfI5F1n1hafUIeWPjDKWDgaF/nZG
AXulqoEKn89pe2n7zYQm3o49RgsKHAV4WwEtgQFcYO9mFI7VBtus8eSmXVduG7fBdNIRN7OdgxJP
LTpOBrIpiqJl1eFgmbBleCOhwQjv93WWDGLd083+BCgve6KE43bFL0Kmw62ASfkwG+67bAqdfZoW
NFNspr4LnebYvlbJ6CKjpfC6DTPomJRY1fNchd2u60WxqTqD+8UgCewXfLzy2Xaagr8zGb5apEfp
7jmx6B7gomu/QfmsWM54i9QMu4lm+wByzbBwafsdrVykftkLYnSEUSZTmtm05ZrZZX1M/VB47M18
IVc2I/F4TUeShq+omuJhjKFcVJp3AYE6eTedIBjaz0m3UrMxeqUekHvxsXZ85zp2qnjDLsiyrhKL
LfCGLG0StEeZYD5wCsm8WlM4Qs3jwH3ffPYDOlFw7ERw9KQadYHpWC3RjRA95hPco9WcD/+E/Ag0
/aM7gUBqYhqt1SQWhrhemg5XjbngkRxZR9J1e8KJUJ60H6wTZGSwNXAE7yOO/hOGhLwmkCSBppMM
KQJKjOhJ2Ryyhuu5mcYwDvm0AtFj52r778h9kZvqBD6RmoHitxkLbRzY9d6v3Dy9RoGPm4GlvbjR
W7anln77g2mP3nNDN3VfueA8V1mS4Rc2Q20e9Zpy36gWJ7WICjbIsbnwyQD13u8Ttpd3Fkbx4ujX
SQBkwqu/B6UhE3hCkXGBwSo31iXThJWye+Y8U8+ko7t0/dmq3P8hfn7IcX6zrbPIoMDs95+3ddcv
Sr18iXv1revUz3u7P//kn3s7N/gjYAdC98aBokP7598NH8/WMB/bcdhcoZqDmfWv3Z20/vB9D/4p
f8xAT6d3Nn9qfqT5B9QgUpU8n8hJk4bNP9ndnasmSTUifM6z2VtyMONVBJU9uyKrRY3JNv8eV1Gw
Fz4hQSzE4290a393JK2YIpXctZlW4eT8WVyUl7KUy2RyJAsKUGHUz3VZTfSMATn8dB/+bl94vivk
nDhGYINHslAjnsmYKC/CpaVMPuBv6lGzGLdqYO/gNsvTPz6QT7i6xDbgcloWt/bnUxq83AyqdqkP
s8q+Z3n2HfXH95T//m8O4/gSvR8Ki/N7RN7ZomIHPCU8iWAb+FrRAgRvnU3Jf3HpeFYD6XsYkwi8
OusC0gwrSCjgjIawaK8mg2kmwxb/qi1/l0Ki/6af+o080wRxWmSecZ90N+Ts2nkDcEVq7PoQa8mP
288PczQ9mWJ+qofB37x9BXlbXh/MJtkCzy+BZOeRJ8J0Kt7Nqj4EjfI3nkJ1k/oNqD+RvBg+2SOJ
bG1UImH3zx9F35W2YwPclS4ZiL8+IW5b9RbmtfpQN0iGwMPZKycQ2ZNI+be3z1FfsFcXlAg0VgUP
yY931qZZ+rSfk4r+qejRPhR9PW9pVYTv3j7K37zFp8Tsv46ixak/SQR9+rSD6PEriWByLtmAPg0F
yeq0Ff6rS/fT+ZxduhFsIxYTjgRXBQLflL6ga8vX/4/Xy3h9UjpZHHAaXTiJ/Ojsqa/CwvELrMLI
e6xqUxuDoNBGrnG3SNxsAR3VjYlkncaB4xwMyJ6bNLchcjTogIbGQaA0QpXd+hNh0bA4xy9ogRh1
piEMIUImkUlm309wYNy2w3VNGMOqrRf0U1ZQNauq5v9CvVpsjWyEgcoX4+BNDTDONrA+YBeqLhxY
Us9DgUJsLCbnwJAzW1VzGexxH/lYOCY3WkO0BFqVlZO/QcsjLwBHlVvkl2A4LK9814lUHnG1jF9I
eQr2ZgfVdHBNjpLK6pJ8xiFdo8mMqy2jc9p5mRZoKX4PuQ7ypQg5aWaF9Q6Kd42xA9FH50jkW4Ot
ZXVmj1tl1TDfBh3e1rvGCKctLgUf5U0tAIhydkvBwlWkHv7qrrToE7C4xPABtq7LJ4ABNxzIuK5A
oOIqOEpwo/u0XbA7o8vb+Npr6gfQpWmzWB+imFTBKTLT5wjA3BM03oRqCuF84xbWB8aQKDo9VB+f
6kJibnVxzuer2KsDLV3EVvynBVjINn9So+9c+kIV90Ik3XPIpbmM06a+dfv0u2FyT/vUtT4UfvJ9
UmP4DplTdcEYg1+vtEU2t1AftrmBZpGYtjy+S5mKPKRTIi9Y0bt1yE5zP0SwWikDcDBB/y+PSWT7
wFv7KLmJ7Dq4TV2yvdgamjdmlXIRe/ItN5YYfR/JIo99jpPsCAIYxaTLJcuo6j9A4U7XC7F166Kp
o0d/sRD2RV6SPQcLQ+OCkcwmdOK02OQY1wCxLq2b75MSA8G12eOG2rgkSnyMwxq3O9kxCMvKKkM0
5xokjQjmnh98UTqPKI7ggXpxdeQccXd2rJyG4TcHmeKNqKjyH22q0XTttIbDVFRioqGlEgPU7CfA
o+1U2yQQWNyCLpxwlk1WjTZMRJlYGymiUNW0vHbSWNA0Sj5xyxz4+86uUe452Orjpw6q9rDv/TJ9
QaondkHJewQC0ITTHAwEoQBGeBhhjnzEtJ/tnbonam8UrZXs0tp2lu2SIgNbsc8fe/Qxmfl5CWr1
1Vp4t6QIQZyiS1HvBw/TCIZc59IDbHQopoof2/YCrxjFN53bMRGwirgTDiOZ5yZidnPSh+J8t9ZA
cL7TbwmuaDLYR36IuTMj9JNiJrViExdufBPR8UTNnAfk5HGHesRI/IPbG/utv3FiZFTpQDD9Jq6n
+FuJffFQZi4xES5Evytp9h9rNdNRLyroQwEJ4Ntl9Msjm6vvKkyQtIrOwNMCibSNvnV9621iheis
sQ5dNXzu4zmBnOVa2x5iwCWfQu/+pI+FyI1/1syH64GY122U8Z5LdozI9rzsg2/Wy6URMHJfEMZF
y1R362LMFPzkhLwTu8t5qFkVp7s4r+dNCRPy1qao3DWCtz4jzWUzDDV0JLJmgCqwuhVjh05Uf3dr
yXmDoH9JkNjd+ngbXvJJ+ff2ABChikbzETiSfZx6nqiMBfW5D8J8beRgzYeS03cUugBIWqTGdGU/
flGiBQ4cKdYccmf9e9NFbCmN/MVxWCjblvXDjQVZU8mkJXvEnuJBxqPi2L1/H1ZZe2WOQOpWp0qr
D9pmn+Oc3aRzyiJm9SQOjhwaiho2H2Dteho5fomdkrCIvFxFgTJ4giGxtkl+a9foCeLRBsirivpW
Nbquhkh0iWaGh2lsYhq9hUnQKwisFWHhI2oX5gGnVXeMk09d5pvfjJHVatDPCAxZ8yZD73EDGCna
DTOtPW+kklgJ0Tk3KdB3BYB/PVQtzVUNYqeDh+Rxcav3ycQVWrywBALokdgt1LjuucO0qHBmarl2
+TjUEbhOLHxESIKCVj1rj4hYPcaAlz4bCq45+++dTcuJXAbkzHZoGZ8Dk8EAKCrq0apnsqryg3Jx
cqZgL/ZFEInrrk1u7cQePoo0VbfY3LvrMF0+JIY9fvCz2d/4M5kEIH+dwxIkyxaTX3Fbiza8y7NP
gESKTWLH36soBJzSJe95n5/awYgOCC8EWW7oG1FY17cSzT/b9TnaT678LBwYcJbHRy8L+BqKJM6f
GnwwRC+x4hiFbz7Cj6+rNdSBGTyhXmRdCVuf8ZG5Y+814mGcPOigEpXOrHnBBZCadl/GJFCbcQ3J
VAGAAwqas5ilbPLAPVkp5m0zMrKLcmxgvPk16NQSslELcKtZmJjUdlKs7AgX98oJxwZxR2G9V4VV
HMfGZsrtdUa9rvy+OdLs6je9WcxWvgmbqfLcy3m0Jjhno5G3rH+FN5L5QGN/3ABHjsVeJkMRH+no
2DQnrCIc/KMcsM2uaF2SfrqmFm97HFGIZr6rGVzbyoez8a123GgFmM67mHyvNtfjHACeoKVmbBs1
sa7P2ALmZN21XXcHVJS+DxZxFFfKj9JtV8ctRla7NyGNKVM9+5mRoZKb8ndjak/A3k0XugHFtSRR
xpuHY5mn2Sapjc/S7w+AVFNC75iIIcqMd5bL+8XCMdzToxfXpl2KdNN59NuEtOY976mFmCBV+C3o
aR0QJXVbzLYvmHSzrQc2dWsZFc4SrzE/Fh2QT7pTlbmaotbYgFVGNR/k9nLD6xp9iXLP7FeZiT45
96aA0lKIi2Ri3gjLu2B9AwXCoh9RnbBbYrA5yoBUvpoTBiw4QlXxUfX/xseoiUa/1vEI9tn7G0CC
bOAc8qzCVsuCkE0Z+aHhA7pxUX1dd1HPTMRvqRNOMvPZxlsOhpy6IgtaOD8t8nbk8fD1zeB3GzXN
+f1lX6F/Dx0CEw253uyeb9SQRfIO8HvawnzqjfmyzbSA3Uteyrx/CGc+c29vMV7tDAPDNNgaSkkr
kj6H3sz9tMVQcnCKaKzzw9BQhJUhyuiTsa4s4+pSYGv7IVz4zwPuV+W/PqDnBJq6aNuwoX49YNlS
4Eg3y1lQGrwgrBLI21RJMlbaFi+doBGZqZh60PHHu9NnBxSD6e5jYD672MwJKc9wIZ6E+5Piu/72
9bD/7vc5pkWKJpEFdJLOtif1lFTCl312iFHiHHsI8d8rtKIMdroRBDu9aYptUPu8SHFqdjd6gqWZ
gfUt1gwL80TxQilTHn0LuP9ssfNUCW5l5oukVEgrCa5KtDUozyGpME7BU9j1oXOICKHa2xMb1y3o
kPAd2iH5AvELYE3AP/a+QAgwh4Tcr8J5IiQtSdLn01exLI3AX49LZv0uJdbU9+LsaWQ84yJ7cF0n
wJn0671ChQcCQSidAg+BxhGqWnXonddgqT4SJA9+lbIRjE1s7ZwWDBdt1+Pbt+PVPhthhUsQOA+N
ZfOYnv2CbnZHcJZmckCMm+wdRtmXtRx/twy86lhwFBoVFtJdSZTk+T3vk36AElAlB5JybNRQLFxl
7XaAgAL2Ga5mzswpm4c4o+h9+wSt19eYEoUpik/YFCOA8+3wbGZyaPMxPtCOj8JDLqvgSoQhEQA9
pbEinHG+DQRwHPiDTxmIx++idsZtR3IZ5JQKAaJeb+l3N3kP7SbqaspJJlgH6m9iCKpSEfWAluRC
hIqN6+nX/0+G9Lt+tWnq5M83+tXJF0jdL+Uvreoff+gvGZL1hzStn5VI/9ImBsYf0uB5cCTNMzrj
Lkqcv7SJ/h8mAaRoBommN2gk8yv+3arWblLb061LXhrUi2fCozeFSGdfIjpbhLRj79faKQki72wd
bCZGq02uAJKgOYDsNURFMh1ajHX7MDZIrFsRrlpUV2lmipGSl2naRNAMs0eFiuDFS4bSMjcz+jvK
Iyd1l5n0KpnDzYisBhV/EJa8W03JPPg3H3X9y35atSy+j/ShubR4dWj3n/9yX6EnDNuFMWSE7Q40
tMDGobMjBs+4IdmXnfFPt/bux1/9M32BD/OrQ+Is1t9s+vouurKzz7ZIcrsWfRVd0pW8qjpPpOt8
4NuyT6WMGvT4jUAl2Br1p2Bkpj2tezlgcAtcFp6dE8VmhZ4yoaGwDB5XBf2jhoR16D1BbUCyInKG
DZ8tzcfcQhe9lxo4mCoTCgI9Hb4RZhbig29QL0ELQd2NQ3MkYepSuMP0kC98imCfOS9k5IIpSxtf
GydpR0QgEEO96QA0ba1GV9CVwG+rWaqd6vtdyAj2enYT67E1bR6C0ebT29qUQrOESbJdutq8AQAN
iI24LHJTxyQYoy1NnenOiCWZK00cWY8miqBllXiKc1Nt2nwSpHTeRS7ZT7QnEn/aMoWsP1kDrpa1
i/g9vp1OZL1gdmzMEWY8vW8bJ0ar3QgLtB2IdnUJk8ezbpBx4h1wvdmtP1p2X8bHrgW86EUK0pyw
tJloaUvrUdi5NX2ofbJ8nm2r48olauL3zGzbqotWQw3WA8EgAP5cwcUgA4f/te4zfh0SB77g09IY
w0oYoJfvQgQg7qpqS2gXcrQ1iA6z7EuqaXT9zJ5n6Fv+OGIeNlRN4t4TScNfbShcodtkltwFVzLq
+hiPlD4HuRDusv1BBXQSnXaSiJw+xuR0kOPmhVzC9QCFw7zEqgPPb9G3xNMXBzMQFALmsDDkGoSq
myTvhLdeBpgvcTQu98S+Yi2nQTYd7Eia/qZpEB1sVUtaJJIyGiz4m/Bp45eycmBpXoTsrsFPDUdr
fnQ7C5y/E7A3K9JQInohAvAlSjvnep4j90kMnnkzDjWJB9iIXyyaIwc2d9JfE0PjvZRoaT/UtpFO
gMZ5ZOPRADg3DtD64lTX9EUeZvPRmlxSpVAvBE8YvVV3byUoTDYOAXLIMVqPyzsmhdveGt3k2Dvl
RILw46JvbBMXuCRq1KZrIIX1hY4t9y6xKRK+z+kMG4R/LdLvNf4dAvww76YuaSJrSMjOi7JKGJDs
nM1H8GLcnjwTMJwEgiMXbPkCFPLEs+DK8HJ5aclLmdWVhiIC7FIfsbhPD1TzvAgMxrnAiVVb7j4D
lXHpYEWsQasp9vtkn0G5Ca3pjuFFcyA6cZ6gzPRcerB7HIUmGUASQFa0BnE2c13wvOkkIYf9Rhln
VvuYLYsQT6JHCXjVWa1oAZIH/JKc7cn4finYRr5PEO5kDyET9sNUCETS4WDbF8ugi8hlLriW7Cm5
lpOh2Z7BibLJDKo9hLkPkkWyqsTHGg22/QOrSCwoN64SAe+xO+iXomslf8sP3GYpK+sx6cleXTN9
it2PU+731m0KNbtZ+9AotVJkJKrO1YhSP9dwDpFFZA97YdSmz63Zkrq8cvqo+2qHfpd9aFkhSFqa
QhROcPDL0vWpbUQYbL08EqjzToBPRPrpUTUe97zLW/MmBSU/ffD7sMm+OWT0WPSgZmRzEKEGTG8F
35+lWVl9GrkXYWn5BanzlWsYF7Fl0yNA8E9/nxA64zmZFqyYSeTflLYRfHSGHh7fYr7zhmhCgVhU
/XuCBcU26wCZAjpRa7uP4gs7D8INjXlixgryYFembc7OJvYK50Dnxx2vKpk2IqGNzlaTqEDHhRpe
1drykiNvrMlLelLY/tZ2YTzDzySWu9R5aXNJTDGqO/9gZlb0Ocfk+G2K7BDYQ1vedrl71SNXnbdZ
3k73+PujZ8ceym3BR2pD2Wc/MHQrn00ZF1DDUKhDVC2cldF57V0Q4QXzyJKx2dhm+XVSR/l7K1Uk
ZRmq2y3aDyWGCY1FS2QrQyes5flSXDl0OLb96OX3LOv1cxr08btB5nejZ0zpvsUTvWvmZloZ1J37
gQSQd1As8/djIVW0a7tS6wKpCvKsWY450qydb9OnGMgBBtHq0b1JBrt65KNTfywdYHyAF1S58xOj
+hC7rr60RUKfhxxSQjC9frqp3cleRXRiNlHoqe9JS1Ju3kt5sBa0+tjFrBsnUh5BLYZDzOE0Uw5s
FGI6GrJFtffzZtZTLru68EhY3eFkuk/Dqt4bqPs3hM3UH9Ospfs0obG8KNl/Ddu58PobMqTDd+hj
3b1QS7YD0OWuRSoWf0fun3tDAm5zyYI9H4yynC9GYQYXS5eNOO/adg1wrV83BGAf4lK5j0MyLF8N
I08v0Zkvl23ZBvnm7QrlVTEnoSbzn9Me32bv/etGrqmI40vzOoRaAC4fWBVt3dHmIyQFLeHUwKMd
8pYf3j7q2eaNQsxDhwEoxaXSBR2tq6afegsyXGIvHp3giPSUoE+ZsDDUnUWN8fZxzrbsp+O4Hkdh
C4fVyzirvoa4cnsVROFR0idnTTXa+lOlabxkZbP0/POD6ZEvl9NEGXJOXQLwqEREEXj0c4YnVQWk
46QPOAGt3j7U60KWHglWIWpxQ7uRzkvwKPBqMRnu0XZn86bsKb3BAaDR8ztIEh6dt398PBT+Ftan
wHAldvJf7xesKl7bvHCOi4aj/vgElTG8UhKq9VQF6SiX9+1jnm29uXecHPlefFQkN++8WJ+LSHbQ
EclkdEuqK09oXgYLKl/gcqKrSluQP4WnfuDfDXra0z9+SBkEOlxnA0Ge5RhnJ12VsjGmPHOPfZ8Q
5TYKG3Ew9qq3T/P1q8BRgC0ErjaisTP59dLmoTWWIRCPY9TRzyQXE3aIP/+uefV3R8HaQgan1l28
6te4nY0hX3AuJ+WFCxR1bU31f/GYOJpgacMdg7lz/phkpOMkdVI5RytswZS0MQ8FyBxm8kg6zJuu
ngAwv335Xq9frOmsJpyWtPm3s8uHyTWcx9yVR1GF7kcTtjvjWU2khkwQEJSkEQ6uWnhE3j7u65UF
8BeSGZOzDaxXb0RAu5+UTMc6ZtpnFyLtvuxwmm+WFKr324f6m1Pk4UDaRA2uIVNni6WHcp5DFdZx
amPA4hrpvWgidi51A1zv4MjU+S3Hj8fu162yr7lqPsI2hxbfuUxsMPByxPiQjrmLjKXU1sPc8PHh
GXrz8/YJnrpovx4MTCGOPylP/qpXb5oeuxL+azCtVaR5p2bhjCvHM/IHzNEtole0OzQ3KZOnkbqO
2d+sIKYMUwgxQEk2FxUDywi4kRkrMN0+CbLxnZ+5WLnf/qmvF17NN/S0XgoFk3kuNSsTZ0xmPE1H
q6CFDRo5qT8R78X3ckjp5q3SgLL+7UOeG79YCBEZ8lbpViQ6t/M+YJTTLwn5xsFqF9S6Ew5sWsPT
1H31W5NPZlyH+nlPE/MGeFPzaRgc/NE2EaIPjbKafN9EPaR8qiSysmdsG//448BwAOUkOjWbVfLU
x/zpY240ADoHn7e+WHyKboOYWTNiWK9ygNor5m+/a+O8evcQFeq3gVYOj6g8P2CTKF30z8txkAQ1
KyOlB39yv/JlZzf+9uX/u4PRN8Jn5AYsNefPJmoOiAlNMB8n0FJ3aZkFVwbsVEhRRs128e2DvVqm
OTM8yXjooEqwnJ296kVGdooKjfnohhrc/iOhgBeRXeLbB7L0+OqXVw45HGJJvgicHKmT+pf8dNPg
yiYTiVojFUQLP8FgDweR2ldd9j6ELa8u63SgE3JKUohx107sSDy7pZesP4NVg60YFTVxSSObJeaN
C/Z+EKMHQ7i0suh62TsDfhjbc7Cxy35kenXXgdkG3vP2mby+P9grsVhafNcQf56XQkk5M9wtlDpa
ZJBvTmkMBVP7fWTMwfbtQ716+V3H5Bkg6wQ9gfdqQNVFhtUNEHWOLXLiC99KOf+maoIt3HPwY+X0
2/6h/nr9dJfo+eM3tXj1GQIgQD6/S+VS2GbTOvLoNpP8RsbKcGwl0RCnhojrKbo6zZI776tpsn6z
0lnnj4jUIk3EmjZH1kMvx/71Efk/9s5kR25kzdJPxASNNE5AoxekO30Kd0WEIiSFNkQMEud5MvLp
+6Myb1VmVlfdvkD3ooECciOkYpC70+wfzvmOLNA4ILXJzkIwSVp3ULTsvD8s9jqaRjCryH0DgZGT
Q12zb74BFueiMEExHo1hi0v5FQKijyVTxDXf5jVt52yNxYjnERwon6MOfCsJW3z/e2dYtIrvNKfW
0UOSxKY6Byf2YIF1+tJtH68Cy+h6WIaOeKGpW5qe8JRe3VuzItygj9gfQ/bbUivSdiLtwY3ZQl8t
Xcu7nU7u2MPMtAGE/aAdlEzt+3oR2nqoHUC+TLGr1deB1oFu0jO9CnrHGj3C7DqCDnLpCNRuzTrv
6qVdaaDX9IwxSgRyKizQh6NIWqLjR0KDB2bfOtEKr1siOqrq33NBxkYU4mPu3JyhuEaMJobzZhuG
guZP7qeF4JU9XEbkbHbNiBLVkBclR3vK6YqqduX/ri0Eul/F55RHTF68Yqtr2oZnLakKa/nJtBwS
Yy7iTdq6dMoD6e5q6pGItzK5R6hU1Hd53E7DQ4/+p9yhKOLprkXZ5I/1iqJl142DaEM2wvDodKTG
MQyt/BEdQv+BFZARGPx5a/1h2tUor11LPOkGkeFtVlAZoRsPpfUKSJ+hZIOwmVWtkcm7iVdzYqIx
MptL84GYDrtZ+PHMQZhcDSso3INbAs7Zo1/kO44o4RCFzVs8lMpG7bOqU350u0WV7Dwd5QCxVIXZ
42CaCWB8FKkGpjzn45Lc06/WMN8XZ24CFITyNE1d7+S7ccAUtDakF7LF5wi31phPUEUaCcJPZ06d
OzlFYj4lJChgTlYCRU3dEWGOamTsCVkp6GF91rNMGREAqO5JVCSgHdwUGtaViHcCUbS04274VQcw
s+fTt8Y2o4bEZgt3JkLYXC4RgxAXUPRSq5/esEb3EIVRtv4awVnFyC9jJko8Saj2r2mUJNG+h+GD
VPrXY0XGasEnlGdmdszMfa2gSXcM5xfxJJRI2IJyK7aBMaCtCDrb4lPUuvamdyssXlejL/k3YAQe
3xAnz1P4ixjx+2pGkJ0D+3grJGJJbYcnBqGpyLZJbMd4nuA42h8l9C1EZrv+HHtkyJgwuyIWwmEf
4ed6qrKwRnGCn9EjcONQNtoG0lskLyxuTom/zoOD+ND/ggMLgoy6kLTM/rFaRau+k35hAhkrHCvP
H93aU+PVUoV4srMM/NzYRenyw9XYZOzRixvyYRENU+BkoTY2ef5m8KC+xRogqQklYwy+8yTbHJSh
cjCdrxTmOUk6FsHmLHGLdGoIzIgidBsBR7iVnUkkYVq/FAwlQyZoKzkMEsHbucSnxKiNCTkmQ8Ld
xymbf7/x/3tP+k/2pDgoDBqd/3xP+nWB9VnFf16T/vE1f6xJAYeAcDGRiaNS2XZsFEt/8BqEEPwv
h2qZcopynZrhH1tS6zdEJhh3tlscsu+G+v3HllT/jVU/1iCduQOuHhRB/8KW9G+VHIMLSxfS3AoT
2hrP3MqWP9VX0TiLlNzo+TaWHyyceA7f/vRq/G9Wi7xYfy4N/sMP+NsIqFNmUTaKH4Ajj6haEoW9
13S6pV6QlB//9Y/6VXb+qQxh4wxJnOwd1r6snv9DDbwItKwWxyCEdi6eLQ6APCPdJkLTNfLW+t5n
Knbfoay4g37QG6PXUDlzLaXVmcK6jcsPuDauE3N+yoRi5wDhTj8sbjX+wOGE9ftu7GRPWIluN+up
QM8XddBcEDnBF6+jp6UdwsxIrXM/ZOI+a2v0rgv2V+CbLGo4skxgiz6DWG3u/XkyYaVZRdkm+WeC
B4DjoiisJgdBW+2WTM7txSCUcjTOlBLpM5qZ8VJELfS+FYHhHKJ4L8zy4gxWtrOUvd5ckVvzd62G
UAP1pSSeiT1LQC0KwkZqDrLcbPBAhs5MqGS1NwlN9TSQl3k2qOjggHD9owP671Pjn5wa4Lk3od5/
fmpc06r60dfD65/PjT++6h/yClIJORiYP/NYClofnpw/zg3P+eXp0233l4KCiee/HxzebyZHCfpC
JskMfJw/HRzmb9LjCccOQR/sbcfNv3BwCB6rvz3agIlBqUCw2wZMIMn/Nng0EROVg6z0S6VrddKS
jSltbafAQB7TQahmn0sYAf5iTk0Xqi0ka283g/lDqcIBzLCmENPGpb8qtJ5ejR0Ela9aCym/CI+e
bDf34i12jfiZ+C8nSGPb+jpJOVxJ+B3u19nTojCtMwvmJBrtKwSoDaRqK685aFmSH8E8VhcnU+Cj
lPVQdIP5ps0yWi7ssJXLWNYY7qbMk9WzmUejc9ev7arjZLZn3OmyNMeP7Jfkw+hB7tm17nsZct+l
J1ce9sXO7HQTC4w5viBDn9lQj1OpXXMztbYOonSaMOe9/RxDTIBaDMs23zdFlD6LhLyVmK05MXJp
xlJG2lb/4XR1+9kG401O7pAcDJV9FHTz+9RJge/qbQq9hWXggePlacnN/N4m/jY78lfM64LSvdwN
ykyPQ2UOnY+lwtwPQntVucR5rhP5ujHNKS8rz9xz1gBSmVxs1aw3Wmu/Mpx6hD9iXSePLbYYxi1j
C/oFs8LVi76spet8bhwreuqGxXBPmLdMDXN7YxWXopfUcw7p9d8mknX3xK07QY4ykdegIThnVNXZ
xjZ9GRoH+cxYzpDSIXegKFmW+TKMUD+xNDfJ3knt9bGtYkkkbRSz082FTYpsx4zZGObjks1rtWPk
PCWBjFpovksUHWVdGt+a1SSpfuU0f/IK0v8g98wbr1bT3YJMUXesnmPXQSy5H6nMFTm6Q+H1/YGN
6qL3pyS2IDeUWQGx9TXu1y7mnSugNlgFZLJeBkbbyNuK/BqaS4T/CDvJiY3Xo0syz56UMaTseT0D
1rHIIpN44IPE9gacIAPwkmLVTAB9ljHvizWagg5qpV9pzlOurB1krVM8dldrcaEuQ25w0vom2xXG
mZUfpCqjs5NXYUU/+0xI8INCdut3/JgwXhVQ4Wl5Efq8hiweozCals/s4PpT2yXJfrVbQtpKDf+3
JfNwiFrj7GlUiTlN8L7XcAMQCpKeJQPokLyo9KIVy3rSWx5Nwy6MZ28xvleDK4OWRGGfvCdiDYds
CmuSy4azZYKhoJd76+hBzl0q40vLPnO3riWU+mY5sHSHeduMIXmOvD5au0tLrQriVgON0wjwMHGS
/LDW9htOLkg97Cyx3OoAymWXgxKW7rxDMhnfVZYijSJdmkObrZ+HVIMFCbjVZzmJC7/jouW3zy4Z
CVgEb7MePCELG38Qkrbs3MTkxeFhOwINwPhGWV3F63Cs2xbFvfW5NYvH3E3vVhHRzY56kBnrU2oP
B2IM4QtAyem99MR4wwBSscCE49WP7SRwJ/nct+3BXdQ1MzQF7GJUYdcUw36KWMHHkfwC/5SpYlX2
O1EWPwqpd75RzTZewGT8nGrV1W2FCDyyoP0WMQpwdvcqG4w6WanYP7ueABVJD6GPGPNIxqqQVEwz
n62mF0RpsbilW+oDLfGIPO6K9xXEnc9owDvbHJfnsWPPriIzu4FkzY4oK5MdT4V4gBn8MBG+tSXU
u2td3RTx36/gO01IQ5HToIbttUvTGPIxNVr7XDdQvHjDaITImsNgkXzTNRIyESP9TAZ4KLHTM9hI
28K3hbsQ9RR5Z7Su5r7nWH8YzJloldX2TnnmPEZ294B4Rg85JtxLnWnEK/S5PXzlXBl3xuREJCOZ
Q3bLjHEK2iEfDjpvVAgQeGQPbiWPplLetVM6miht2MmsfOljwwhY5GMVKcOqBQOo4JFs7O3H3iZQ
fRO/4+rOwszMTX69Wr4mMr3lZsLtQK47/i7vkGbDE6mXdmgAav885/O10WD5KjFkz4jhnq3YY6un
Ta/96n2zY+NkjJbN53hswrIoYDsYc9jP3am2s4NnZBGvYitvhojbw+x27xXksb3Vrf1RH4ynJnJA
BBMQ5AIzKQAwtbN+S4T5OJJYWfTJFzs3Vt8o1j2QahK7+2aP1+873HkEGxIi1HaWNpp77/bmoU8z
9ah46/CGTHEbcIy63/MoFt8Ky7V3nenwqGmg3g1nuuKn2EP4OzNTG0Jrag1ygzPXb6cmRWzj1UmQ
L4V7wL6ynpJ6OA5Ndp7SKD8MEAGh0Ghkd09ayGVWBGvk4TLA5MAwSY7ynYidgQMb8fltWXX5kJTQ
Rhm2ttdixAi3zFO9J+YoeWuUDUjEGO9UChmmmotnIacjlNirNwEMh1eKv5C8uYntCSLt8n1S1dFz
l29wbuAR8+9BblTngbSc9DIt5gmJmghlErlGEANJvylLkrBFW9PsQN+Ii5VacQiqHBryGJsvUT02
j8ycSZbQkHQ0BGJxMk2lWd3H2oSRo+4SOxi415p0ro5LTYFNK9eE1diMd0ZcRWjDDEYeo576kak9
J9q8Xc9zvKsJ09Nc6zZj//+CxKv6pMfNpHZyKSR2i2XNxscq09yT1+frWU3ms4QQ9kbInRYfoxJF
FcHOs0mibyHmzpeyXqYj96yxnwbvvdSme5E4WGvkPDz2VnVPCoHG2El7KJdk/ITD/2vfmeC6lF2f
29X+Csi3eFJpfjY0JHOsO6adQUbYd45XeZwx2bxmK9hn1JMdAaGasSenDzp+Qcq065I5VeaSf2w/
vXhxDPted7VrjMbxC87Y2fem3v1pj1a8Gzfmt5WYxSvt0/LZmTVakNF9MXOrCUq3dL44DlksWmTD
8HGS7KmKKx0VFisX6PkYnEz8wgru5hzyhmW+qcw8bFHN8Fzz68XMPfYlWfFd/rbomvPoedX01eyn
PWD75IaX1sIvxZXtkAuNzSbtJByxBiZ5o3fFBY9MfYQzKqkRqvgKSfg45FEeaJbT7FmL1o9IqoBp
48YcH7TWdI+rY7dftdU71sOinibMtKHwUi8NvDVP76ph+Ghz953TucDkbXs7Jj/jc5qJi12Z3qHx
MApaSEP3+Ca5IBjJEVFoTkFiGQxttToz0GeZaPgMq73L4AsRltAvdyVm1uNcC7Vzkva9iEsRjKpI
xX3TTOIzB2SPzBQWk+vbA9miBwklPoRTk3N59Vr1AlrRvMQ2mYsFteCXzQq44A0r3M0NtZifS5DK
b4xh7TdgWgkR1kPsgYrDEMiybc+0PA+NLeliZS9PATydnXHV/HTECmWCG6JR2QBAVTdGZ2Bgu5LK
AydqOsWg3iLBNuPSoawKCQuOP5P6xwT8SqEVlNX0pfPWE96kD5bf9gHi1BujV9zdbNoxl8abrK02
/FVZns9FeeCdO1vZhudnBrYratCFSo7fJ/J5CEhoRr9qIoJzCxySXdRyB+b1MZFV4y8RqeIoZIkk
QqLkJ12GfUyf91Fn3rIkMxEY2t2haGyXOPUSAfLApjp3PASqsOCmtnskLkUedPE2FglFE0qqfVZG
z8yrS79oCULUpIkNummAq3XY4bII2cdS7Z22OEJvQw6Kt5dgCUNsQdINoIhphzKx5UhJLR/pNQkF
LYaTNU++z95wZ1PkE4LLy1x6zTOumxqOmYemMC0vs43tMxMu8ltFeYgqVhb4tRvuxaI+1bV89JCl
HezYfC+q8Rk9nvWJDLqHgfgPSmZrCRUK6qBrhl0jl4QcBLBrWqfAba+a8YV1PRlxRVk+EwTD6NXI
uO4WiE6Z6IAX1qjKEqQYvpHVzOTL9RnXOFpKFJ5BWkfpR96JnVAEJa3IvveqsIGNSbBeyo2eHVHc
4VeVt05ioR/b6icFcA/jqt+LbK2DRINHqOSESLpPwrUYy2fyKNNdgcM9BJPg7aWk4MGAZPmLlhXX
POaAWYA8hJ5utTfbjd70vot3Xq4wVs25emgXRNReb4sAUi6Vj8D9pjfZrVLLeDN0giLqdg7Wnpz5
ROrLDevlWROujqGzNgNnmpDueM58h17ko6bnKIT2Yrjra9zYB0f04x2t7sKLQah6sZ5gE0979KyH
IvmpuS2RMTbZVERiNMc27+7JfL9UKuGITIjFQPakh01Di4sM1zyYw3Qwaksw584uLjItagUdr7z7
bDmJ6Zvp+qqc8T0a47e6zvn81ObDOFydOnqup3Xwaani75pGfsgoixOpNbC7TOdu9dxvboPb2PPq
Q84F6Rux29yiCI6iVuniDmLdQzZToWl9RqrDuPbkbgJAxyRcz5Ro2v1ot5Pr56VauRZISPANboMW
0VKThIvr9qeOT/D3pUt+mFsKkhnBKExMo+980qiISSV99aWos7Lep6kob1xbpBuo2gRd3Ne4y42k
qx5mBNnHSSNEAjN/fshSLe6Cxuj0JKhxkr/gkkPgy9qERqdpn+fRBeU4JdOJyjoHkJFUB+lVMmyW
Nb7AVbBD8uqelm7Fi1F7nzx3zO7JZxY/rbQfL2uS2ufGdDvycJf8PNbRElokfz3JCueo2xmv9PHZ
FZQaTX6sQ/2Mp2Dq6/jOZNYfjFB4ryyb5L5dFQi5GlxGNtExTY7UwoF96K5LQcybFWrRypS7GMUx
KAU2/SnJYDvmG5qPFvcTJk2MCU1m7gGuRkRpDPbRKZY3t2SBVxoOcv+CV4zC9lqNRUVU4HKyugnB
8zzdEO5SWvQJEvbc+44Bk4hY10ExXibI+RurohTq1t2c8+17D6s2z05sK0o+Ov9QGlnFdMDAY8v2
A/hrcaJ2PDllhcejKKeQ48rac6IvvPVWtS+AY2S4AWmo3Mcx0+SBdpipi6mylyn3PKpp8LVXrmtu
IkK5m9vSe5eqr1xgo5ncGZFj+WMOqYxlGchKo4WP0Ou40or0SIi5CDowtD4aZP0y5O1w7mvzZ7uO
1wUBp7/1F8aa3gSn+16tMYmyHW9jnZMP7+XGXhQF2WboUX27ToddjhPkQogTKElk0XldXmPb+QJR
uAfEKdpAbRERvVJhJfRDPDPzKAaLfsZKlnDM2UVqSL6RTA8/1rpBgzxcFzZ/frdE7Ma26PWWXssw
q6DUysqfYfay4WJkY/YBrgROZUuPjkld4CTJG4vChaAWntQAUCZqv3HgjLRER0jz9DY52VvqWCdX
tvcKz8Yp7RdjRxt54Yj+0kRTFcpR7Wm3+CSzHySwrsdELFL9torROLhqZpSycvGyLcLvIR7BDAC6
22JyiORqW7gMNDtr9bWVGqOTeZ7d0GA7xdn5aJDlxb9oGva5PdN9uTNeR1rCQdNBLTb+yFRgJ6J0
PidsHHxLVm9EHXgPpBDzRrrWAcZnskOrvD6jxboHcDvsVEM0sNnr4dBbgBS7LrMDimVtZ5PJQkCF
kz2VUfLDFe2tX0kNdu1Xhvfs014HUR7Gwf3ZTUtDq5sCDBBrFvSlt2uzKhBZk+3WdvrZDB3ZFVr+
PWm1ZN9uS8ON1ZAbNbkvq8u8ZM28eFdVzAMg4lG6wHzI6uy+Szigg37sbBU0cL8+leNknDXq+gZB
foFTaKIxn1rSt/uRmxyrTIlyvGn3Va+qbpcMDoogm4RkcYFSEtiZYuur8mIMmeSg3StGyyexzWm5
oZd2BH+ydgcJUcDzMVd1p7RoWZ1yqg1QXEVnlZTHLQ56RVU+PGlYxfuwBAq9hJ2Wz11gspyvWSMs
PIVla4yQSKQnWsOveI0s4l46PJ2Lfjdinnvrc+XkA+AQr2dq4f8aRP/fntmTVnl7JZfof2zf+J3i
gnMuGf7nX/+IX++Pn7t7HV7/8ge4L+mwPIw/uuXxRz8WfOnvFuztb/6f/s8/ojL/6TTecTEg/hfT
+LoaXqu/zeJ/fc2fd3gInTgJN+U0Cp5/m8XjgftNR/mGv3CzhcOD+vMsXseXj9TMRtBKpvGfZvHy
N6zPANxRe6N1RV7+r8zi5Yb++8uWDZelLUz+MxGrI4f8m0yq4XyEl70knxzqDMEjU3INIXmyAqu1
8+Xo1LlZceDFCSup1GyusYEPveAt/egjpkA+BAOjCXBateqUrC1nXd079vsKmHJfkvEmaQia5a6m
uim+pqts7+p+1T8yM1aeL8acuCEdI8qyo0edzEOq2fUzc0KHeXbrTVDAzbSbiYkkdyZBXwEHg/uY
GbCdXzcdRkC+/eBz49zp49IAtG7cmGOgWkntWrrv0wji0+DmPMlJ6UuwZKBOEMHxEJIHLkOCTBID
zHLF0S7tJL0WKHROYzE6R60bu9NUl2wDiShUD1OrHYwMjGxteF/nSpmHBHg0hXtcb78VHfpXZfUN
xhiT6QE2p8QT6Aq2NlkIrliMyLuxLjLKfHRmrPPwzNM6cgP0wapFnAk+7zyvsr6OgluJbSCUlf6+
b+bMvmxA73dekeWS/749XLdNIqakbavodLHK91knfMxftmoOnUti0t5QxnytM1mksthqBiH0KmTI
U06wNyTIefNIwk2C1o1RGhAk57JSItJxBexDBaDgOcnHjErBiztcICdRMvCaLoj/IU+hGhAICn/J
cByn2TVAS14m0xCPfY/DkfZEUx+g1Zvsp0enShqrbszmzah6q8RXRN8X2kO66aVQ6jjfmhnvit+W
3nQ3x3l+thmZ8EJ1OYzYpRizU0rtZu67In8gmIM0t5SBZ5Tk86d+YWSzMQH4WFK87sjli3E/CnF2
M0Jl41iHqZ+m+SGvk08ibUgJskeZ0pEVBuGdXVIFRTvEZ9eFwxpIk1c7MADV4l/RufUKc7FOpdK7
cPXW/rU2muLdGFphhl7e29SaLbfH4MLK9uMh65gT9x6BaIRt+tIk3D0rae+Pshq/J5kEtr7W0rrX
eAUthl9N/D3upH6BBUXcqrK0A/xYlhX8uGthA30Vq1APVT2IrVdxs09AXR2OeXeGJ2Lo+WWbE3LV
Gz3VPqjy0zTr1i2Ft0OXNBTyDknYeq6ilbuabfMuH5NXfkd2IDqDr7GIb3bSg4EapX2HSQBPpsqj
70mXeCG+y+lA2Sn3eZtX51E4zTNStZtVOdbD9sn+FIle3zm6yWKjFdcV/K2fpDCbXPrF0E2pzHkF
Gv1nLRb9U23l8TdS6TH5tBJf2AQGoy+4VJfUjqEVT/kBk0DkM3qDlwX16dDYnfc5lprl27iS79zc
+bISiVCZGWsjBkJ3+TpZd4wftSO4n/mr1dZz4me5mhkPmsZLaS2Mw0ccpDGRTbr5SLTDuBe4w35q
8OdK1tdjEuZrNpygeL0jxPXYq0Xgm7RxaT3C1Wz5uTFnlTB5mup36S7xE8OFWPfhN1lvdMvpoWId
xPdotBM+QmxseKH9dpwK0DkM0nLoeoELeGaPM1GFZhW7R2XZEfDgin5pBDYYDlYMUN0Zh/QivGR8
GpKtcuH1eepV+8DHmiGTsdx5M5w8K4+8o+YkDUAds3WIddDwhHmycD+UXSX3XuGmEDXr6sNJdW9X
6Hg74f7AuNgvtdTps8UpsrNHwPzuie2q2uV8uj8LDSahL+bFYDJpRgHhW8/s/rCwK4sNjuO0oKAQ
afv1qJvf6yKG+ZaMLGxnITNAT7b1ArHEQ/TWrI+1YtolnW7+StMOidnM6qtRNDkCcke9a4o0y8kw
h58xjWBAqMG6r4ukR7JomN8IRSs/rQIU8aTc9X6pSFYTsM3vDQr/C6ws/bMjAK8FgNzyNqzrPt73
dau/ImTrdpLUwEegHZD9ljlhxYq+Dq76EP+kG9CP1VQ5L6YxEEa28tHarxw5QQJMwvbdOJl3Vc3J
786MMBx3sq9Gu8YBT6QZylgYzyikm4sLgv1ce11z3woaggGvAK+slyw/0oWxs8UUPYOcESW7Xl8K
lHyC+UikMNYKMRmntVuWMUDi96Ms2XIIVXu+aRn1lbVDFhDL193hFJ4fCkeDGp5715ZVVeqznkmi
kwk/95root3RF2XfyQA0nrK+aK5O47K+m0XPsM5OvEfpKdpkd1CnWkWp9OuIeNspSfVP3dTkX0tQ
kF9jt+ruaRejL00epZdRYVxMZnd9Fp1c9olek+5H+biPloEu3gYgvpP8a+tADYY+nKpindjNOOMz
+AQiQVLZVzstpZ20LVnvWz3R79veoQ1yyPk+V7PG/K3M5+ViZUuZQ4oRBpZvafI6DvM3qej7rInF
FIsYtrTsVtbzFtr6jvRI14I6Igwb99BMNa17X5fVYhsiVy56l5jwwu/jPg3J77PvnLRpniJnYp2q
oS/P2ae55Ai45DeMbd2FfSOxT/4/KXuv6XtX9/XP4a+F7q/i9d+r4P+vimNL/ydSlb5P+a9p0r+K
VX593T/EKlA9dJwOiESsDQ69KVL+IVYRv9kSwQGTkn+rjDeZ2R9yNlP/DdgHhj1SQjzDdiz3X6mE
UcD8tRJG+GV5cGhcXAOmhymIX+TPgjb0Eq2VN31+ggi/XiHyr6Fm9DSOa4mPzBoS/Ti0FiRIMBRM
aUS75NKf6i1nlmXL8xqNYEcx11PUMXPowHyIBb1uHuHqYc2d75xFw0PQ5B2JKH2WjuslSp1lpHFs
jL0J2+LqOZxT/JZMAJZEqvw2JdX0w8lcBOBtmq5hl5geEAucD48QDxyCASN1cOcZna3D79uYCQE6
mEbOtaUQttqVqsjqlRbmorlqXk0y17j6vRx4IkrbBR8u05BEMnA+FkuDoOCzgMkHNp4RpGCAinnx
Y4rN2A5nz2H0q09RnO7LMVYdc5hEs15QuwHVg/bgDcmlHkw07f7MwHe+bw1nTGgP3Dm+kWqTuGGd
LyJ+nGPdxjqRlyShpCDpGTX0LHZ3WqKb1knI7W/GIvGcb6rLm+rAbh+jiJZTMNnLdjlSd0BqEBxX
pgslk+CeLX/MjnQHDEgVv5XrEn+anKXe1/pK9EjvLG3jUyi536hvB42RwUxtS9rjYbTX3cCfNlF7
925l7XRzmKn2Qa7H5pEKTDCkBtU7R/BLu+IBl3JxKLtSv+JLQiHthU03uVkwYSK7dIzMWtlyOYAt
4APTODqAq7QOtMWLHiZ7Uc9MevJvOgh/3ykqEgggSgRDmls/tEplj5hTYNt6qt1VnuaFSSXS00D+
1ktGnglNWQIuzOmqU+pVw1lGcMSEKB4TKHcPxPCShutosRMABDxoYraZjpE55C1kK3VT52ue179Z
tYgeyzxxCFc201Me28CA5wEtoF70e05HVAJrWjAutiu/1URyiLmk3u04Z0nfRV12P0GpeI0nZlNM
yBb95i3uVv9mQiMQ0uarFsrmh65HyDG3gNBNo3jKtMZ4Iaa7iQND5u8p2K0vtstDJaFphcy75Clm
94OKQ5Wnzpx/RFRhryvr9b3X1NwvUxIPr+zA99lKRyWSWfp5M18mmVifCkCQpIKvgP1sSGLHDo33
Ca6FfY1qR7woY3RvwqlmZpozUT9ZXpzASXmMwOv+qQdc88kkKvhI/Ih5mWGz3CjkEH7FjfUAgE/c
4Ndm39oqyV54RwlOVaN5Geu1OI5V1dzyVRbvTTzY0RZq7JzTzlzvW2uYmPrjWwT8ICY/alyHkduA
hlvT0JVopkqv7tKZD96q27TbPBLHQnUR+hY3Tc8Vm5lPI1u7u6kz06+4E9REXMasX5t8Sq9kR7VP
I2DAz2lqN2fgIwRoqNR7YeWffekme7gMVu1pe9Qc2VlfndUIRZkQWqV70akB2XsYVj3G7uK5YddO
1k9rAkCKV2f5qjIj37GtP5GLXZ4GK7pC9Kh2EIB1f/6l8arik0EptFh005FnMrmV4weZqqjv86o4
6pjI/IoUHhbf/XSgc3ZCI9HVblV2+0ZM+3jR2zkNCwno0a7k/JDV7GWI3F2OdTeaD7hdl28jTOB3
wDzTAy9I9IncnfErMhUB9HQudzwnw64uVXacgSodyH+xWQmONYlAKb4F3naeFm1uQwLQmw9TQ5ZD
00vfrSLd3CtbbY1mN9w7AuMh6/vFRr5DgIvLrunnaiTojIg7GfkoM+lnI/fUqHy6As6+b1im34za
iL8ZLs//SrRUqMwFZb++pPqVGkS/ekPu3TTkZQ+LmkYuin4BjFQLYLmF+lSQblv4ggcV13UMzxIV
BDXiTLmW4m4hDY2Ze+za4I1Hs7qOLbtMx+SoQRIA0ggtv9FK8dleUIAFOgkE1ML28g5SRrFM0dyO
qKU+y449MOA35HQoz7KcHOEcD29bG98zdkoIkC1MkwSRPIku6x9jZ3BuWJooIEfcVvRMefvcV6OH
HsJZrxOT09eG2p8bTcyPRVqz8ubpce6qeV4+FtbSS4D3BoZwZc1nBMTTIerFdJuGzjwbhbFhLNr2
ywwb915ZDMgXiYPCZPTwwM3WvNjeWL+5Q+X8XPDQoAYaevhBXvzBei7bg11h2QwpeIZWellUT3C0
IB5bq7dUZ0/rGWWLPJsJJCqm1wbgKpFNjBrArK7EdBaJbL9EYzXsawfkiGuVaRRYdpb/rCS2nt6b
2q9uXNn2XtZx+WbGsXuoWhVdRxG5l8mtgHaqtTslnkt3lEN+XQzuN9bNQ3EbpO59yv4Xe2eyIzmS
ZdlfafSeAQqF46I3Sp1NzdTmwTeEj5xJEc7k19ehe2RVRGR1JBLoVaMSyFhkhpnpIBSR99695/pl
e5uLudv1fot6ojbgznbYNzI7R9BReIxahqp/88GYQzpG/IC+zUBI2sqxf1Bx618IpZm/m5K+00pb
5rjmkh7TaOmM5yRx3A/YiGw9OQokumtGVq2btgKwukRE/5p+fUXsJ+9SRIZsS9Dbc59uzyaLHP/g
dUyQWRPEsoVWYIC3ItA4hPLqf85xXe/NVH62+7YmK69ynnzUGhthTvIydoHNNjhb5K6ibo2j6nb9
AgFaSHFYuh5WbZVug0xbtwB+s1NsgQqkmVLf17ElXzy/G3aTZ6Bz0LVzMNyMKXuADwqLHWnYeUrg
ei0VhCuzffCc2P5K4VvQFOvUsu3HIXgSDqrZSrfWnshA8QyaPrEZpij7Po90BJZ0mIKHIq68A27I
OhxNefGjhprOJT0dqS8aAtudzkFn+TtsVPo7GGSrAwGLVoL8O++IOkuFbUEaXRXN7b1aCnWfz0of
gTpax0lSzhCuaoTjSOfnEInGe+MuYD1PMsjAwjrS++GXRv9R1r6zj3L17ujC2xlZ8EBgXpvx/syO
ewfIe/CxI8O+rMug5qrGOLmV1cINQ1MQcWjr5WuqmpK0jTQaz1Y/bZ2a421mxsrStOn3Z7lzH3E3
3YuUw7p3cztDetl42VbqhfsHct3+Tsa9ZirUvFZmU15BTZG0RefHPnDeVfsBsCcjLOYGRiq8I31H
/+oJb+JU8NIPLmgucogMxYeeo2OvsgiZZU4aFwW3yE9OEYuQlQ3vplaUaI09ZQ64kZrr69AC4mEW
8eg2RCCOixxPrjmD6cmJmt4U+G9ZHIHH3H9JGM/n1iE32VZQh3OZJsGJ7ilV5fg0EGT4YuZ18WJb
3AFtFLV2iBZLX1XeBTdL7nJbiZ3oZHoKoXUMXw8xcM0Jhp4iOkGyZJQJJSg741ZAJJIOIu25Ygb1
kcFI3H6XhAK0xOPmmMTR0krtX6LBybeYn5qzUyBvhAInb1EQzHeBRqUQ5CmgyVhP56Qal13Mxf99
QQKS2e5z7IJD7q30Dsu84F3a5zL3xKeURj9DwKIIdYTed+OVQBsWin/C2gkQpy+x1b3R7pRcPjfJ
zFzPePAV0+4gGVyifkWCzgP5Ut1V48GUBtRuiNcTJcJNWohyV2TxC1+L3PczClvGOP1WFlxujCK9
DmRf3ba0YUWLam8aCP+mlVoQ5eszKC8LPphyRChTMjvDQKA2GOGqM7JOiUDN3ydxNZ9R5VyT2bZe
ZQOJKfSnugxpADR77EkWfeoJSFxO9vxSzwyo7BKWByDaJc3kx2xYE1N5VLuECx6CyPGuk0vOJa17
bIQsv89G6+3A0kXPIPbcowKIf0bdYd4mZZFuh3i0w8VvOObaJD2lyoMo1HZLiGHcCWe7HzeENsR3
FXg4eq/ZfHVM3lzmF7t06UrqBNV0TMqRIf9hpPPfGJH+6lGGRGmhSmY2Ij1GMX/ltCQRs7W099NT
VraUdcbkod1ZfHZpp8/dJ9us9FfFXariyDbz7d//8dVG9QdnElWpa7mmZa3IEcY0K3rzj1UpVofG
nReVnugWNV+XrKloeRYJ/PMgf/z7P/UXR9f6p6Tw+e9a/fr/bDTHKuBOxEyfhLJ0RSaaPxebao7r
73//d/6JPL3+IduzA4p+nFeuu37gf7CO5fU8I9X24lOvEFXAxrBPbk8gdVGl3T2dPSyYQ5AgG53t
8rPyAEOzq8QkHjKrobhGeFbt/v4l/fNXvFpRbOKcEO6g6P9L7d+bnZ90VBmYcqvl1iyb+SCzFdFo
FwEWdDNOmq9kA/A9iyb6xfn9fz02/f+uf7QixzH+/N+Hq0913yX/K/zc1EX65xnr7z/6ewvJ839z
+FUesUvm2kDiEfq9g+TL31ZfP7ACipdf/8/vNknp/Mb8VDDzlAzV/uR2khZjWdyNHuNVgEUSEPk/
Jsy/bxZ/B5N1gnXt/OkJJlkNtIHH7+TZwnn559XOpSMHe53Wxwlg5IjtI5djiPAgOCSVVnuuAiDR
qjjzH4JUgiu0YN3cMcUjBaFIfGRCsgfdGKXyzW2T+b52reoJa3f0iedr4taCTP7ojYtzVNBJI7QI
wrlJDZDu3AmJZRin3MXjY0xZi+QKoefFL4zkLhc1Er2C9tu5X3ShMfekROPSoR4Fcn43oWIbMuR3
ZQ+80Atme59DorkmIpvuc/ZE7t/TYOxMDQiliWaMMHwFFbcemVjJaeDEojk200cnXwGroEVGUQ9S
5jwSpEHibmpWSP/08GGWvKitLqPuO3+FarlBxSdIU2NQg0Fdk/nhuQXpSDPIzymqXFpqbocnKjVG
55hid/B2Eoboj5Qv/OjApbx3KUOADyxp9G1xHbpyuRjbN7UYcA4iXtkbIML2rRrN/JEg7+k+mtLk
OvZR9axa7tJdS+v7hpZ47GzxVZnIlhLPh9JXFiIK6cCjkoRw6T+g6ph32lV8kJmIkNGbMo2mjZ1N
a/DHoqDE+P59VNTk7VJCmGKL8J3xXlCMNckPJTmhC1kIitAOFEfBvcO5l1yQbzjHls9vP4DeuKCo
1oclScZL0gfWfkoG6kVKhPpJCO0/GDarhRClMqQT4xxLkmDQ1HJfJmTEPoHykWeuBgCKe6++5tyV
jKfFJmzK9TJxhrs9ognNe3uL15+u+mKUWCN6hpuQbfSXkSilj6avrTdlzjZUh0WTxISbAg6RUfq7
pkvIjPbHOXiYVEw67WwHTxZ6D/xGy0QC59Qg+nQG+ckCB4q8tTAca9uhev+MkNUPcRQFF6WkF3Od
MWPK1KxKSZ3S3XLq+9maD2nUGxcrMsgaHS2PQFMYAyiQW67g3YkoBgf94aj6R9rETn5J5BTcK3jx
YOkb132pxGzfJq1hjnEoC2xdCCZp7qLKYYok6W3NdEQ2kNVGNW8MPojmODtp7X9oUuU3BrFxGteM
KyO+H2McNvgtez3ufM+nRQmzw+qPUd0Y3blzVW+eCq3n9M1SbYDNif+stjXLfIf5aTzNI2N+K49u
vbIcbtKha98SXd7RQYkvqFjT4GvmGNkAhwGWhW2caYx6DIKtwnyBCpPu0wUhrrl0C5LkOd+btEI3
nUSRx5hqfE07C5F8kNS3bZZoGnndY9aLBCKuslZ8qyVQZ7KGXl0X0fSRx9tASS+jAwGygECpZUoV
clarbZpZeuvm5L4YndXG3xj3onqf4R/0G8QU/XYGzHQDWTc70RFAPR9U8DX8S5e10SkDDRwGfj2d
oar0O29Kwep2CMN1PR0YAhnfsG3tNIhqbseAJ3zBnCm16DQrOhDIBp46Esa32KcOlJTOq2gaTCx9
30OV6Ovr6JuPCFksuLgLX1sbJNvYphcxFMicfOXG+6iits6c6oZg4PZ7Nnt3xI9HH9wpxuM06uKp
AmF2zYa6DWmLLxzvLcaIPpL7tbbZjCn9cxtDdKr9+YCgvAuThPYipHqiPYBg0W6m55A2DUHQub98
1CgWV9nwdVHNbTfmEXpUYuFzWTcHCKSEtbuGeds00Xh1W0SPhNR/IY1cH9Cd+bs0mqN9jduUAtRp
w1XweFzqmvTVYTBW4YC4QdU1bHr4pnVqtVva4imq85nELlomCLvr5m3M9Hg0y7h7yfqmY2GMxgG5
xg8UbMWB6J551zXEGw3Cij7hqiC6jdhdLlwoDpD3+pZ56t16zI+yhLlfgbfbBwFj5Q3JWekBBrR9
JrOXCsQwvIdeJRieFo4mrsKwthy7ZFW4i4eQU9N/HnIKgZ2v0+4xaHX0GmiHR9YpQX3U2C0QGusv
OIDqHMV+mr8rHBx7Qdm2iVLL35ctqW41k8UPNUbmG9FSxq4bmNfVWF7vKp9Eo1mPxGXJcg1u6qvb
1p2Ma+vHr16sSzMUge73VI3uXWNFgtn/1OXi7BDbcAny0g8IE3J0WHQppuDckowttJsudKHLeeN0
dk3bSEjChmguAJWhn2aoFVaI6//gEVCFCjAutg1jElrjvfHaKbN9Y8VVOBT7Ud2Ysnl0o6x+mJbO
vJNQsbd+t15tC5aBPe7NyWrxhSUQWi3q/oEmEI5YL/suW7v83jNWwCAgV9x1F40IS2x3PlceJ3aY
zdrZurhMX+qkHx6TIGfg7/fxTgXUsDqyPhlB/4Nc4fidaoI23lwRz2U7L5XtGLc8U3loyXzYDIJ9
bpl19ILq5DDJ7FPk9rhRtHNAltJtlmgZQpnO7/MwByCGa2vrec1nXcLkHaR5ypGH7Jjdqu8gZ4dN
nhn11vJldhysvqpxWMw29tFI3Bet25BlMuYPlXDvqrirLuXS9DuScmjnQyxIu3BMmlHtWlEud/Hc
RTtVtt9QGz3Tc+Uqxf0iXaTYjHJAu4T2f+sgINIbKt7ujGxgvcygkO9svAiYD+QuATL52crzZ8Ny
662EyvYpsTDz1qnvfW9E89gP4kdEk4UWqaZt6H1UhTC39OpTOmumdw7maLkoExUSKd8fdUxvbAn6
81jlEXunUruh0jnUpQHV1DSXJ8zpJ2elFGWueEnHOceAR2BdlborY6UNEIut/kcTOPBQqHPdTU/2
krTQwBPox4MTkqq3fOu4f4ad7OunyJ8GHFMLn3VUynlbzEglHITFm7lqyz3ihnLTGP7XKLbeBZDn
D5Ms8iuBoODAfeeBSTrryvlKwhMm46WnxYAa5wahSX3Ta+u7V46MKMS31s/R4yJRUSFamPHoK8K5
8Nvau1RjoBp8NzlwY/EeiUiNoXqM2Z4283SFaR7dN0zzG750RGuHNMF6OONyxgzFEiVmbTsDEt42
IhN3UmUvU67cxwia8EEBveo3Hlb2xz5h5IVPdOMhnSAPqiY1bfIvhm7dbesur12WHtbLJprkKxlV
JHGNwY2lakT58VFbjFASw7yCKb+uo70i6doQg/omU+WnpqDfsrTT89j290p01w6vLLc1bPDuMvPc
R1OIAIMB4tDHKAF5zB1/zQh3JCSTzQQZ4VJlvn9xS13hxMZ2O3tOC7m7XFCgVPkvMOr/FH7/UlUL
M+bvCr9bVAM1kLS/qAbWH/qHaiD4jdiqwPas38u6f0gGnN/YEIkIoX3xn5oB2/zNFahtV+IEqln0
BP+lIUCCa9oWtSPaR39l6fxbtd4K1/ljrQfZhaYl3RN8bkCSnb+ybhvhkkWqY1IKHBPvFolt7tBR
EEQWsnbXptqJS49QAad+TNVc3a0sio32gfOHVdBnO4Fu6ynr8mXeNdaUXxOuQYQWG1DTA685IK2S
Z/IHBQb+VOmt40+M2+sosKlRCIPYz4mT3AyUFxczBsKxqa3iQopYfu/V0j+UZpAcItSWBztnfBHG
pRFtkf+5hyVNmhPQDfe2b1cDAznQBkJWWHSbcvQtriGW+5b2Vt2HXmnRb+ZOG0rOIvIlV1NOVUeP
tbaJLqMqm069+SXPl/ozrlv/dsllxGRg8juav9RlI6SNfR5N7nWMJp86zQ1ImU+i2jyt2W3HvLGM
ryNt3R/eGkovibk/kZzbfI8nK+I+XirUsYnqCe7kwLVbezxnOTLEzUxPsAxlZn3PzBoDqEOwAGZ+
iU2RvIa72Kzim5Yq8CvzVUKDyOSDa7bo6jSn+n1g7P6YjRYZBok/vCSq656CoJtw7xlL82UNh3hH
cJ8zOHawczHNzriVVgFcUr+CHAv/b2OZKXMiJ8g9THGCcxPwXc/Ie3zjVMaw0VfFlyLtumOwpN1e
MH/7uqBfuqRmczWW2DnnTacoppflRkXFEFaO1+69yW/ZVLH0cf+fkTPzpcb5O6ZS/Op8Sj2/rTRa
RBSyuJmFF5EMXLq80SlgXxdRf4HThETSMZMDAXbFM9jn5C3vUjqzaEK4Tc9TXe9KRosCn61jKizp
ErleygKECGH3t72N8jXsa1MSVyyIbUkWLohFDAMjHNsqoW0taeUTlTH+oH7oaTZPKxm1KqDLqSyp
7lNCLjY2TrtL3NQc5VznN1bjl7eKuOCLZUjBBLEcsX0zw0ZHyvwjfiV9mOIlYEr6RU+jrZj5O1jq
ChR6tTLL46IWQHT4qbA4+ZW4A/EfPMRo2cPRNzj9Snyz87B1GxSxRTB8rTyZn8wGd/aYwcTYDm3P
bb9KpptlAaYAwK2rXoI6i96N0o2NM+ALne2QMItv2OzbfpOYY/84LCP+omHOxUeHUAe/VKX7B9FX
+lPDbSAM1Cg+541scIPN3fzYEhngH218b+2m8ZlFpNbcboJSMoWOqI2YzUVCvsrBTG4Qztlf8NKZ
1QYdzByHXoPQQMWV/ynzTO82d6hY0XTkwfMCBABrPCwXkDOgAIotg8R67ydV+RlCX/CC5OgLha/a
uvSFiOF15++OamaGTOinq13kR9V7FuPeCYsmw7TCfLn56DzckxuwMOqEcK9bNflMWjqUU5fEmrCD
ds0DypeAAXrK89yY3Kdn+rc7H3xkWFoocJahb3Fkq3RrJwEOo7HT57wW3tkxWwBUMsl8PgfG9nXf
s63hNPZCI1DmYSjs9NEaDOdQp2Y+Uc52kU0iXGN+WHmCXtNmRx0sU81hUCGqZrKpilM8S32H1xwZ
YFDL7rFB78cH65XZG6mxesYQ1UnAO8izTlE8QXXwjVF9Qh5EGoAND/ZIfGZMMKs5t1e7bYyvteMh
LW9FNjD5nFkGcYDbOZNWQBSubQ97w0/0J8I8x++6SMaP2a7ErWR0V+66sfVnJJ1zE4VBJDWTlCDi
zmipcitAX5x7rwuoU0z1FOetQrIdjDeN26SEweSU3ZV3ttXcETlboTWi8mQoklJW52ybtbD1YTLL
Z4qY/tA2zHxSOtrYghuiH7ikzBVMEC5VMN2Xbwvi3nI3CFdva9kj8qkTegsArrPrZBLA29/YhXbB
i9lcwtO3xYixDs40p3Lz3Z9zZrR4oNGkde/0YdrsGk2IU6wgc68iI3plEQW1TlmYj67w4nu2xYlB
UL6cGOK8YgGrHjUY4MdetJGFNj+LXkcg9+8ShCUebNQ45wQ06KtPRjCb1MhjhV68ujf7qbwn3Iqx
fFw6qzLKhroKqwT7KoQB8DVs2xx54VTO6V1PEYzX39NMQduyvMsCk5fr5sZetFzrNi1AVR515IN0
g1r3QrKPe4V+Y906DpL4TbN00ZPtN+4pS/PxGZuUj2R3wHgmF2O+EgXdl4fO0DXM1Dm6C2qlngC6
eKeYN/4V4TkBqXPjHKaOsnOK9PKJsexE0Ks2lmMsihkn1owOHyzSTndRT3iKw37Up2K5QYbsnej2
4S4es3td9KSxaEteoxouEptsHj2OS7RCQazbZqrjOqwWew2J7ev7mMCdw/p5Pjf1JC5BtqCJAtN2
yHRjXPMcGw2WlxFyVbAk36LOTo/phPERq8JERpljdvN5Rk3zYOXNyGU7CE6D6NtXLvfl/SCc4cjz
BPuOeMoG77cHpqMdKdmoHGdzCxsLIW4vA/0wSrNEXpfJIKQLK3aJk5rHTBf2FRNndLt4wXRqORhp
JljjXRX4X82aRpdopVVvnNbR7ylu+U/mGOWntjbUARC0QZNkYKth+SUc0nYhnXClGe7TIcvvAY2M
n5Tnjdu8E+6HRXF3teg977pk3TRJiLDSwzKOJHE3jWXVT9UcvBPHRCTOkPiJIvpE9yI0aSYkCH/G
4CPFefMEFbnV926DnPVIN1pDH3Hd3CH3SWjzYuFT4RwLRGVqMrOoqlYcFp98TcH71Oh4O4FhnPcy
cb29ClwvTMjvicIsHh8WYYEY6pqiLY99ZyTvjpIOdarLIx6izjedXTMCjoJ64a4Ov1shJga3hzom
eb0/s2StBujKUDGZ/kzP7IO77/QGFan6mg2T9RqA3HqmGlRnsq2edeXNu1Lq8uRpnEheT1KuV0+P
brF8sAH+sFPsH5374fVj/4UMFG4QdgMGrXX6Dy8wsqPr+QWa7GI32qVx4cuBEdsoQoYh9f6Qi4MH
oFM6R14F7AI/WJ8S18ok+EE6Yz6HkDISvVENzI9n3+2bXblYy0OCfIJgH+IcS2Pzsy74nxLqX5VQ
FjErf1dC3X3/0nxu8z87E3/90O8lVOD8xhgNffU69zWdn0mLv1dRv8Cj+BVdH+jfivv7T7qopF6S
K12UMsvznT9mMJr/TukEgOovpRPqJwZyNv0KU+ISYOr2p6FwIXuDXTYZLnTAgiGhbOABRsEvbZ3N
1YU8NHtGkkgcRoKSZ92q83XXdtb9u1138qL02dQrXv4tLQj3igbHvUw/t/9uPQmsn4eCJRsoREva
v9vrmdH8PD6G9SQJOj+9s9bTJf950ADjtnaKvIUQBJO869YTCcax3puDX3LkmdV9t55cwc9DjATA
/BXk3Hhec4X6zbSedygdycQzEwOUtV8Hj8zzysfG6lC/cla2BPJBiOD8dLWzPHIsN49ryNWe4QYH
VdRNO2OUdLsUjryJpL1wcMW0sxMbiUOKIve5h+D02fNKTUh8HSHKWwgf1Dio7l3PTd50mfdziJlD
bWU8WPsg8cST5+jk0ZncbDeY9oBPwqymSxOPOKx0+4IQA5Aw5j84UfYABd2UanmuOromppi+5NNE
v00OeQsHf0gvOq2oTyvGaZ/IYsR+pfkOX4o8K+/8cUiYISTLuSkRAmwS/JbbYvC9lbEMJiaLjPTe
CtrsaBTxFQJBtge5mEMWdPBzk4ZyNMcaK1dS9ZfKECTQitL1Nx1xb0+4Uvp9zj047LipXH3QKccZ
zcKtp83xghllPqI7kJ8RytdnQEDdE0G7xYQFxch3laWgTTUJPMISO8jtwh5Pu8kztmRDVQ9GZ8qn
bra7DyiZxQ9IquazNfTpOhSprmXrGHcy9YjL4rLBZ8VtFM1AcK9bv3yXTTrsha+qbUWjE4l5TjCA
6RjADZuJIqJtr+jbYKRP3RQGckj1JmPhIHZEnf0VMB6lE7ojtmVjkcT8TbBkdjbOroeqHUwaAYHu
SJopl01p1uAXyKUAGWN/HqzBv6lQdh4AfKo7uxFx2Fcm/ntrIeWvjaf9JIxg2g0YDy9qgdxdxMo/
miQ4f8+YPd+bit5ZmsfLNUd2p4iZj4yvPk2DchPFTOk2enSBldF26W/ocHrsX0lyTvH0bhg6Z9sV
M/0OusN8a6ZsurjMVXeJ3fa3qaco/Wqlh4fGiJcPzUTKQa2kphtFS+85QCN59bECYFmND8PgUSya
bUchgC83d2SH0m5Y8NgLUXnUhRoad0IU4tZtOy/nYlIZNB18F4NUlkUnC+oTXVmMURsoeUx4cF8x
uUJnV76yjSg8Zai7q1ibOyobhyGyMm+9RCC2QujNkUlds0OXpa9lXMbXJrGtratd+amghASkDwXn
rWUcjHDN7+cnQBUzd6TRTF+A+Ykj3r6SeTqHOwRhb4zCwdDOsK9QypMOKMH2GU6Vl3cG0r5XTzD/
Z7hdMx+3tY7YSVLEj0tZf6Mzba7+wHK6lYvHeAKPQJoT9DgYr/HQkp+dCSeIsGvHE0EoIuPWmVWa
8TCXCHBuvpoeGB2Kt6aNqj6MldUovS/cmrbULaoIn8ncRsYlqps9rrC4DMJ4nF26MZNJJvxTBGBi
dl9ir2SS2K2NHsiHZB9V50VZK/y484ENqq09WPn41PykI9sxXl36pl5hjs5LCUlceztfQQLaG33f
Zd9mTymRY5pgrMfBhTDkf+4B/+oeIGlc/u09gPHhf6+hAUqw/ug/NDTOb7aDiQoMj4OQj67qf4lo
IA5YK0bYhMK7iuBoev5DReP+xloRSNN8jlV+jJ+ic9sl/+d/S/kb/yqBzcCEHfMn+ODfUNF4JneO
P3ZWQVZgAOVy4LiWT3iMtyKF/6AZ83KstNyisyNizQRVbbCaWBgWkwBgDQ1bWzcoswZZ6yVAwYCW
2KfKouRABE7fLbRGN8OAu0xlvqudOtacOrUAlKeItzU3ZiLbb2Xq+BeuIPYJnaG4q53CPnWIIeiQ
WQT3Av+SpyEV5BSMWcG0OC9QPnJZ8S/kCdcfVeszuTQXGP5QMhHNjJXwLyKx7M8YcMRdGawY07qK
XXeDpMJXB6vwkmbX5sb6Iz/jIXKOg3tLd8Frz2YBbEStmXBd60+PMYyzV0bC02MDVuYU5WsSiFST
R2iDVeU1lq+m9uG8eC0zHlMApSwJOyD00WDQA0EnhOU13c8Q3noEPgFvQ0FMRZFuxaTaCCme8emR
HrxGSNS10R/lkMiXZfSn+4p59rGVJmZ98CPiLrbWGGuUedHrr0xZio/VrR9kwHG5rbTfsiblE/iV
k4pJ9UNGeGU3k2z41+xJ1Ddl7Tif55if2/QxL8ARI692BDl3b8oYa2uUoDztpcsR5wYT79pe03j8
XBKUkpmr0KlwUEv1oynvXBvqWUXi4p3M6SeiBhabZkwh6EXpcJJ1QAWTghxAa71+ngCOyEYspxKN
Puua/+XXF1qYMVkqdFyCV6tfv+FhJnuar7Rt310iuabLiGBRbCeiP8otdoM8fTBKi7dQA9Shyh0S
/um3BYkeJF7wkdNo5DX+Ct4YSel1cK6TFn3QXUmZrfIy4cB0W9IjinIxwHyNy48kWtNxzaEKXudi
fGR66+xnvFV2CAQaprLVZg94/OjBgYczQiVK67myWYCrZ49VW7LQc6h30R5HH79piSz+6SXct3gl
LCIuOCRqoxPAWtwNrAZuynyzgeyI2/4psyK/qbdvSSVdUyvjlsVnWGRORIPFo+eNqvuGupOeFPp2
Qm7xeY1ban2+4FrB/eZKErcUtJlCT1xliKjDPIAXtRtYoliheSwvNXWyfQQ/LU+r6kXi2Ja8buaW
ROeUTAfAbILLhPFZsmIi2hPfpmmdHlR4OlbFB+tkDsi57NevyJdwjUoHK4kvWn4ZVmWmiA4EEjpa
BHYPQ7BTtlAf4KOi159LODVIXJ7ztr6p14d9dVJ/RC6J4aPs+UjGNc7pZyAWJSzRRwmX1v0aw/lK
H5APbg3akKEqfBZMjwz+pqBCZwWsj0RfqPRAv54PD7YmX7bJxpGKVH8sHgFS2lFkcbi9K55tWsmv
RmYOGL8Q7tSbjCgB+rEeD6dbE++0WH4KKc5Be0QKNG/HRMr1K7x7vWnzPJgmC8yQPORtDkcUdZAt
ngeLofZM6I21YfglCXitg8tYF8Fl0TAIN93PNMsaNi8ASTxDkOa8NpEED6zBQkaDEmfXxUuwNcnE
OhK2YmLYzIKLoyeD0XpiNOj2c96vnKgc9ks798kOeC1PmNXAjdjgzJweSwsgw+PcTkBjMjIE01mn
BwmU4TEP2J79KifzuRQFvweqkX2icwUjrcNhYZqReO4c1fMJwpp+JAaCf8lKcv2Rm5E+BqKNDzTP
CQIn0eTOzVHA0/rOmuWpJUXLPk49W6RceMNTnrOijIBe17aAZfocmVCrznHtASyXVUmiOPdXuGXm
kh562yIDZhj5lop0TV5LyXncCYL5ZBj5NgucbCi+1qYlC96k2wRvrhLiWfczEk0H59o2b6DBrtdz
1otA0EJ+Pat0xPTj4lHV4i5dM7fLUvB6slKtjalgXTke2LIZ4EvDr7fiqP0W5+hv0gQ5Ixcm8YyK
NXgFBSmyGxvYwREeB6XozzVvW3jz8YLxngEfruu/Z95516cDOVoOFg9Uc+u2N4xCd2BsHFKKzLRl
f2vazt8WaE5Yj8FMQI7SfvCKRZEv8teWlrUiLbfKG1lKTuQ3/SnzW/pjGiNeQ3VsiHvb5ekqijzI
wn7k45Xkaf984srBt1/HisChcNJOk+x/7qzExgoXy46vX0UK/e51jElkfnOobxE+2esuJQaC/Oyk
cz6jlOSq2+vyQSS9FeLT+sa8Jjg1Sq2HgTbXwxlLMtYirBN3qGDZyLg88wT7ta8QbSVJJRJ6hMl8
ZPuR5bgVcc8VYhODzBShWy/BTVm1HX4iL5oIhG/ToHhYMuoiMy08H9mAEb9ylBL91TklX1Fl8tTk
/cReyzMJ8YstpiYmzqJuBeHgfqur8rWORXMOoqk3x80MfoB7iGyeLZtRZrAeRPCli2dKP3XDGePf
U9uYEc/uIDFkQn3XQnR3jkmyPQCsGOR+nLyknnYwn1XRJ91ZO8Oq9aVlSB42nUdUB77WcdOXojTG
Y9fNpzbpFZTqoCmje6ZKdcgw841J1V6pVu8N10MoaQ+brPQeI4vWzNvsFspYU9lxUp8YEZXsqsCI
pO2620WacI+UyRiDQeYCULwFW4Jf185CpqjlESkq8s/UVkCz7Vzu88oa4JnhWKelP4JkTXKoud6I
mM2qFAS92UU1dwxYlk0YA1Kb+PiT4AY1zHL1p847t1nAMZdOtDYmQ0GsH8UL0w5sarhRrinq0bNn
RaxeYXMpSXxAP36mGJGqCUVO7vU38Eop7WTMZLg1nOlzYdfZy+yVL8Q66eJS6NZ+0DmIdKNrRz+0
lybY+4McfrRzE3xh8g5YYsQAtbDIdhpi9NZv5gYadEZrYtDDdp464MKUWqCjbNogPcFjt36D5O6W
z8v9RsBUtV96WkD4R8xdnI4vQYCnLcfEffCi8dOAIMVJM+8LDqP5MXHQ9QlYsXuZe9kGDmvz0OI8
4PpTIZWZyukr9Klng5HfBj1ze+unyfKA2d0Ja68v98Sz24coGLyLClJ7F+v2WQc9NK/G5Wa0a0td
IwWL2KLQs4TOmKhdzL3hjPBMnC0mX8f/YO9MluNWsi37K2U1RxrgDsCBQU2ij2Ab7ERpAqM69H2P
r6+FkF4+KcRLll5Nc3BlefNKAoFAuB8/Z++1LTev97Hbmpe5xPLHQ8vWHfE390ChUTCXpbPW4Bgv
IlYsUPppfEtvjjR456BNsXHDJsDQwIRGSDKbvU8Y7R19EKkyk9lOaHW15dBIzTpC1B984PPgFpDy
olH+WHNMX0U0jsEIWcc2BJuPn12/i6vIuczHpHmEZaVdjmkBVUVzFH+up3b93HQJIlBPiOnQDFmJ
+6jJn6PZJoQfGI0E77eIH1DbOUjkpXatM1tdsvMq1JvmplWgbqM8Tvc98KMXdD7Pg1bG2HMRJi67
qqo3GqkQBJGoHngOpset7sXB0kJCtWTx91cTvjgyJ4Jm32XW1yLwzbWAJ7A0Cj2ZVytjP4JbevEq
AIErL6+HZzMXJGdrFZUgEvjVGOvxuinxk3klKworf5Wuw9wIF1oo1E6vwYxBeh9XtRgh5PfAvdGB
I2RfFLIFXc9CQverXDWWfgdeOzEwyCUVA2YFdjS6C5FBgpiN0hkANtUdet5Z2hvMIt9plvuirAY2
7AceKuB8FgQ3szQYmk1o7xws5k9aXAuHbY98Vtr9SIorOgLVLDJWdpWj5OF7EQK7eipsJ9lPsywZ
iHW8YaQ+rXGN86+Rgs5CN+Kx9xFvr4wfAmdECbPcOT5pn0mf8S/RcF4HszB6Tia4AFF0Zcfoedm8
vPt0FlK7PbLCBdxtj6ZoOWut65PuOo1JzTho5UmQzarl0kE9CbWjk2obEC8Kbu+k5i5mYfdw0nh7
J72391P83Z+k4NZJF65+iMTFSTHu/5CP0+9r5UewUey6c/yHDSzckf6GJo+VMriv+P9jeBOYhayU
ZLmuYl68tphRrplkUYBnfU0hYncme1NYFsl40I1puBsF4lxqUUR8ZU9ZDiij+DEk+QE9/GlJ+V8E
oNzmYdbU/+d/n4mS5qOzxcFecIAWimP0/N9/OTq3gZeA5QojtOpwUldpnsvhw2QiEXw2x4ngXDN1
qUbyzCILfEGCwXtRy7PA6vzw7jBs4AeZFVhSnPX2+8A28kk0/s4aXAfobVb74ap1DU9cMxYPfIpN
r9iGMgx84l68KVsXJL1c+1ljPDh6a1ybObCvv38sjOUQaVG2E5Z27vnKZOvlINn8XaZR+uH4xrAw
hKSPUJF5CcNnQeXTpiiBV1rnFx9/acO88qGcR0LPD4PL2/M/sybNPLMFZaOKsWpPPJMx4SjEpHEE
DFAjBov4QILRYggpe0c+xMrT9sZcfmcmuAOoF2UhbhAHo7Ze6OT+BbtmPkEXpZ9F3/FKcobJZifQ
Oz/wnx+ihT3OUrS9mbca58+rc/1Qk5qTkLfQIZBwx6GtUUnGBUWT5SIEyYoUFNxQly+Q5ce7sqFX
UQac5cN8qO7SrPwBXvrH99qYez6/OasMvF3SBNhjKmmwDf/+YmsWg/aWugHmMXmYyOSI9mxoST3V
tHhwm5CySktBkJqN80/ui47zRYayLNkaOHSRhdbFfAbjyb79qORrP9gM6cTaiOzwNCX79RunOh07
d1UGOzwJVKg+BqDZ2d/3lRqoimSd3cNndMz9mFO2rgZGsfGhM0V315odgJ+g690nwFqclkGkUBcb
DcdYLeQQ5ZsT5Xvo0wJOvNmzUM29nszV+WZrQHMpTVU1gESmMfj1x6E0TPvhrp3mLkA2FuQaeyH8
oi6ahtu5jnsJ58zLbEIYHC/Q8nICevtxiLMkP151WwnM7ARt0kJ0zyPsA0Mrw7FT2lYGFmugyCdC
Qx3cCrwzqFEeWPjdS3Jc8CZlYqJ5MqQBP9YIIul+cG2eli9RHS2tCSNClJj8Tx4Wvw5ALX1ilThS
SgH2cdFDvwb11bc+wm8kLTilFNkmax9C/24aU65OpinNG9CmHW8IB4Kvp5v9Tyf6nU40K5jBxvKe
m3P1Ep9l1/38g/81lbb/ZZKzbltgjSyG0jP59tepNA1ocmp+Cn//3Yc2rX+5Jo0XTOtIeE8D659t
aFOQhTc3tm3JW4j10f6rKbWcV+Vflhx9dk+y/KEmNlgGOTz/vuS4ep01nldqFyaHkaODAQZdWgUg
NJnitSqQvtGPEXcysbstgLtpbeCkgE/iYFWK8/4BaVV6IWuRLjmLOztEHuDqqUGyJafRaKmY9SET
8u/8Qu7MGDK+Z1YJxwuOyW1823PSXyAG45QVi2CB2hj2fG2CgEwz9g4TatWiNBNx32TMEElimgV3
fnpt9l39QMAI1bZqzNXYVslXXQNw48hHoNffZQHmj6Db4+iOOMdye6Z2I+MiaKBN78JoaglzcsqL
UVGfcRBIYzilxLJECbPjsbfVPvWRm0XRBJeq8txNU7dYAuJ8slc+j5NUatgAlOxoi7sBw+NCDaXE
L6gzqZ2ondZ6QVxMYZXWpV45uyQRd4WOflk2rnEFdfYi84Z0FQ0UvL7D6TcOYpR9peNtGg6lS16Y
fI0ElPR2sJKLENueH0sI3Rm0jKkhxUxZmjqkEWhXDy3xojVJ2RsEesDdkEkD2HHN7h8n031pYefp
x+AJL6p47FPL3g+m6j5mRs4MGwDvSh9l7l0jpWTCm+RBWLlLGOOGftFlnpzus0rGcbsOodVoXxgR
GGpasPpr06YlC5zyNYN/vNStnNM3WET4PsRwslvKzEHrxol43TulHHDidmW/TTmY7UAmIBRIM6aK
ISXWzZBmzZ2mGh1rSKilQUMsSC070utC61LFFdpnA3/VWosnrKlN56YJLjozvtbGUBYa+8Qw+ESD
F3j/KgDBSagFjDNyh/Eu1squVu6yIDppyg7Kyxq7+pgLz7qrpqIPYxw4eahx3CVsuIr6o9fEKcCc
U/qpVBNhRhvCvfV22pqY4mYj2GmUSN4Cc0WtOw0ZmUInjBzFjwEkMILTPDL+MZ7sQ3apclOeJpfG
PMSkkzMc+9NkczxNOcVp4klU6bAKT3NQrZ1nomwy2lNwmpSK09S0mQeo8WmWmrkl5kN/jjcH0HmX
JQGSEFYSJrARx9An78dcNhqFsYRXTZ5D19vdJjlNcdsyyJHkciQ9GPOYV8wD3ykpOTT18xi4Ok2E
UTcizTrNiWFny0/lPDwmjMe/KeeBsj2PlplSFUv7NG/mB9CvoN9Y63QeRw/zYDqcR9R2XWVPyNE5
uanTDBusF/NsYx5ti3nITSK3t3cKxeTbqucpuD8PxOnFNRSE85i8OU3Mo9P03JgH6cE8Um/n4Xo5
j9kV8/bA6KwbN+r8B+80jD/N5ct5RP+fDfFEoH9nQxRSlwwx/3lDvP7WvXz9XaD144/83AoNw/wX
1S2KKJ1jAgeE/x7Jws34770PXIGupFLgiy1Cog10Yf81gyULWrdsZgAOdPmTWusvZrAQOc82P/oi
82UgZUjXZtE5Y5EEjTl0WVXIK+XV6mnsTQuIsMEwwJoSHfNXWpZEO+QH9s7SWORGSczWRPpXT2tg
24q6vMTD14pnK5ji6xwhP4r3oSMaShQlL3BbmSM6eLN7ZkmpVo0/IvUoRoFUpnNQKhVNRHSEDRJz
2/ajcUe/jalr53U3tO5opTla1oPFnipW3BIS1CbkHLJTVcQcsYo7vk1oq7dUi0W+KAK0RkvfJ+N9
pY3Mw8xxVPYmGKBV7gArTC1Tvkj/HLXwoRYEwMRfS0BNN6Fvdemi79PhxqOfw3ZLTKu+SosUpmPE
oqv2+ViZEMeNdii2rH38V1lbhTi0DiOlMrDKce9rGclwaToOoDb5ARkweVjvF2gsUnlkNJwfXTPy
76Yo7m5KGrtFRJDKqg9SmLdenWO74SixS92EQ1Vk5pwiQyRFtwjPMJ1qZjU0xZWMxWNTYKyeCviV
et6UO8+wwnabeoLYny0Am5j+RRXqk74aorTCMxpnznDNKp5mxhIysrY3ayNvYUj7JcF2uFidLIO8
gI8/QQdTUIrLuy7O2AxQG+DBtkL4Ctcx0wHXW6Mlq1yYPURgbVCkcPBv58Ocv7TIEKUhY4zaBli1
Ufdsv40E7VKyRDV0tbWOcomxmcrpgPWGdyEqsm9WpVl384ujph3NLQuQ4hD14JxSu0+6Q9O0baFf
G2MaNZIo27pmmppSLom+Np592DFi+ojuZcyqr03PBJZkjXiaEu/4nwXv/2XBMyi9WZb+ecG74iT5
7VdP388/8XO9s+1/ubPy05aCNQvhKV2in6W/Iu0e5QZK1XmB+83bp9CtQApzlKvjNKaT8u/Vz0Sr
SscCfBnyE0x+rvqb0v9cfwIUyJWU/yaHDNdGDvN74T9CD0KLhrAf8w+DWWu8wkrxy9N4pSX05yXm
g4/lQDTmR7aMs0t4PZoDQGnTrsMvF0/ObONeODaP9N/P/H9wlfmn+KUbSHU+DFbAVVT2qdY+5cO3
xnrnwP/ejZztE0QRm1necYl2Oir9OBI6NX1++y4Y2c1/yy9HMRPhEQ0F+nbYN03EMGePa3Z3RKdz
vaVl1Zdc2cT1hXov1qrn0pYXJ2gIyEHWE2IHCRvCo1HLYc2ZyYAz3vVbmHvVkwgmaSzDCV4fg7Sj
sNLOWgUdIQIunrtNTut+JRui7/C9efehLmamcdpGnORg5alIRRe13SnGjcUnZkHgyJyaY4HR7Vpi
8eCDAk7VOJquYrj9V0mBAT8uYTfYYUVqT0WwRaAn6oIkP/ujlqqMOCJrDK70UrMvEj8ZlxOZuWtI
y90FCuR2WMTkOqwm8K+XrUu2HnbCZBUUAUG2qvxii1QdvDAFs6gxoapZybd0Si6B7jWPQzaax95r
ja3WqmSdyyramymy0qQ1zE0dI6lWQ2FcOXrMWU6aw2IQQ3cnFXA1M3aaSzKTxjWwD8ysJKwaVx7n
nV1OjtLSB+9w9KKu/+I26XjsJklv0PYGRT5exPXC6VuPJeIZ22bFxsew9tHubUuu+sn4VlUDfR2r
NpvvWmkyTRuipHlyRegEm8FuzGPX6fxF8wO2TOMqHy0wjmmTUkiPls3e6zVQcjzZMID00zWVvCqW
/HzAQS1mo20SadeRb35riEpZ9GMzx7MPj+YkvrmZa0EItnCZt1pI2TFEe30seSRVUBrbrDe/TZxy
XNj45YSzRR8WUVLwIVje1CDs5u9DRVQsAf7Eh9S16qdwpnKjy1EXqdMGV0XaewAwKmPb1n1w7BMB
KDOT3cqtSLbvhaNvc7Yl+m4YSrGMjd7aweIXLafE8Q8WHL7dZNhcQEz2siyjZtunToyZM+ruOV23
93TL+c2VC/yfOGosP/6YL/TEiw+OnKN3gKTSznbNG8flcS5KaXirtCrEiuaGum5Icon2kbDZoJMS
NfJQom+jWvKMOwRE/nH0Zz8y4bLDgrOfdUMoWLQNiFTZGpzzP0M/kS5vieZdi94lvAxRnmoXppG1
6Ls982YMKrEiQMxeEsFgHvDclZcl06s7qA/d3nYL+9ajqbytC9Qnykj9S4rKJygN07FRAYXBYHX6
rg1KW2BFZSLbkms6LGMCET43w+z5K3oACRIcxzYfA+c7c1jnu+Z7zbLWarx1lMufA5o6a9iYprHA
lKavNWQZC2Yh8/Pw9NheMYf5yjiYJ1l3Q7IO/ELfkYAz7mCGiMvE980HfYgh74wOfjupWcbWAaq9
JQ6wf3aE132C3xIc9bTUd10oEntltkNI6zHsJFnphvPFiOvmUDKSvG7l0L9UErRv1vruzWBM8iFx
G6rHusa1OpTQu07iI0T208YvKuc2CqvsBWd3f4TONdwOJKpf02W3LwnRHK9oSVgXcSGzrYHUeEmJ
a98Xo3RWzTROuxIkcLdkBsIFSmNevBLhNcdqgi7EZNuLMX7atrVilkU0odfreITsJl0EdDbuy6qL
ODTb9c7oWIRiLa23vBoWRbhrbYqxqLe4evx0VRfgXNlVzHWrmyXcWnuKFuQKBQ+TSPEl+B1BSXxp
Api4Lg5lobLpwE/rPwgGQ4cxHssLKxIwGiwPOEdko7FYIGSjc0bFsMnp26yw+bp7q3bzTQMbbV3o
vrZlsBam3ACSE1JnIhLbsQCu6ZtXe63SiQcmRHPceEjf1nS3kPIInVjZzmt4DkM+ITqg3r3NkgrU
VdlgiCd25ZjkprMNSMtZNqwCn8LQJaKkU2rXiAgYvw5Cn3xM60JkRrbt8xCsjwNJFjdObnxuVDaf
F9zQ+w6aM3lC/dTfuIZOjvL820VmW6TpEvM2Dj6xgxOZzTf9FA1QbOAHdw5sxDXvMCj/EWmOCc2L
YMP5kuDEiBtAKkh454htgpznZnbZMy5VQ0MinRXwW81KakRo2uNVVvgRlhdf3JnZ4H2MzCB/6sIU
Q6PbZluyrj2omYa+iDRsAj0e2KU+tMQu5e0Lrdlm74DCpLHQRtbK8WJsff3s+iIU5NptCJZfZAG2
hopsY4a0Q3dlaHMk8Gjkw44JGq5HpzCIGhSSc5vudOkBIdEA9T63m5bs9WnaEZ/ND6wP9rRzw9i+
N8CcPzd1Nx1Ds+ajK1InXFqFk21VPwukpqLlslh+vMMwQWMzKnLec1VqD0Vo9z1YTj56R07Y8pSs
iPCSwVfX4HfHSWTfp5VtXXhG7m59u65XovThfZee5mypRkmwhuH21OOp32ZZad+7pa2tLZPOntM0
2daPibSp5s2OaCd4IBHUXJqe2loanbvMXUB1gYfzRlaj+WKkZbLOCl5w2zNjQBAeoF/dbNZQibNv
EXv4HktJ/UB4/fTEi+TfMnH3bxoUcvdZhGfdNmHHhBXJBw6nqueGgpToVpRol0mf+eOyTjPYMp42
3DaAIo6TpnffaD1qj6kqvOXUwOJfob/4+TnFzeB9H3V+2MGUMIhMFJtWmGgPvhePt1LG4yFKRLtG
7BF+zNoaCmHeDRuNhLQPACDMD12lmR8iqxiv2ak4IZeBthrDkC5iYQY7xSn4avK16i4PmP5BSUlp
O0rOgPNTRzAVrPLawaQZIyHMMnDqkJEvUCobMMFwv2bt1C9zXsTNYOX6hSrR42Qz2y0dG7kuSpKs
h0o3+RIDBzy0YkxuPMfwiSILAHGd3mV0DNPR1Uxo+5xQLiYnHK5Vnc3nT0UUnNl05QLDb3yjl1G6
J4XBfnaJc9g2nm5aC3zHgp69ycc/ldMVgtAJZkw9+yFcCfp2jAOWQMO4Q9r7uYrJB2BRGPei8LIb
3PnTKsyt1l+MdTE+6cCMrQU+qIhM7BF0g8FgDYBoRKipim4kgRmbVgpw7FhPLqKeAZyheg3dVzHc
lKpm6yaktqE9l2sSYmCq4pUAOIqmmDyMNXtTt4eKNfVMBeriqm8Sjum4qfOHlgi6TcuCQw2UqfoC
FUBzU/rQnKrW7tB3JNMVYEdcot4pxBO2z4JUL+2h1nUySkiEo2I2SY9POpYN3a/5aqK/jBZE/dKp
cLpSLkqk8tvGyJInveV1SouJstoNjc+6b45XZlrWK7Pv9c+j6wj8byE4cM2sSfyu+WLSphUHkgem
I+BXdbB7YoacZqz2ziiIEpJjV4DwdxHg0ryEXEiKmpyOuj3wndck0silx788mFqJBZz+cneJmzai
mR+bt5E06EDkU+ntcO2b21CXEzJFD5UhgtP5jm4UYKLl5FrBNVRIKFwojO7BW1Tr3AGmPhWBBsws
h3YirVF8GrOR2GyRlfcSfw+d8VC78L3uti1GkCpmCWAi0r45ZaOAeOBqbwmQT6LRu+Q2YGzrOSun
5dfVxnGqnngrX2w9hOgLbMgNnR6rakmc0zHHtHioiskiigywpyigmMe1nX5RmfalnqwbeGFyI4Y+
neu2cu8EChz3FD70eTAtK8bbAPfLLQ+iW2LpJDYASsoGNtizljH8aCKJaiuESUX+ER4zBiLNSnca
sh0saE+JAuawwLpHNniLRIIVO7saCu+qyAJ/GXeESthhAiMtl127naYo+OS3nbWLByOZFqiuwbuT
/3hfmCgCgYHoILlSEVwEkV3c0iUqnhm/zxG4Y/qx1or2S9Ep+14ZkMNXiYOnuO3G6SBCN96aSdDu
NBr3wwpnhnmLJ3+6jXy7ui98xhhd2qpxifOQsS2+7PWgwCt4VQCnyp2iTVfGHMn1JDz4kQFXxGgI
ia+m9MIgSn43xYnlVqsecVNfbBySWOOLOvtMeU82iJ05V4bbNvqyElaONDaCLQLkpr/1pjHfNyO4
u0iD2dXQWFuJNAWOEqPQQfFQ8SmuBs/6bAYm8eBdMI2E8zXRMbOafNOioPpoV9RX2P8DcT06bvMx
TgJ1iM0w++CNyD0XZdbKJ33eIW0jJc0WgzrTqKy9CEIHbGVaI9hspIXjpewPieV3F702xl8acEIB
7Xs+XKw43m2nivRrWit9toeiWa6jXPAVKdTBiIV5iT+I4ByNA/Zi7Ig8ADFGDN6oNeajzCBqxp5F
XEZIUPZ1ro3f4k45zyJXRAy4k0OHNJk2Vp1Ey6jDhkaNN7EVBsS/LVpt6Fc2AISLKEqiXVR0WEJs
RdRHwm57GDlVrPJATovecFY+4J1VHaYPWhI+DxnjRp9VnpmGjiTDHTkUG8UHggnlKraTngxMU5Xt
yqIy3uaunT4g0ssvmykRe2CKlFJrP0X3K5dmXDittpN1r6U7jku29m1skhbzDUNZoCfOEwCHjDZy
62w5xfQL3B4YVKXWAHVQyS2lYvQyGDJ/jMq4fC5aDDXbQrNITwi9ktBIRMMegb0xJY2pNdkRz1Of
EUoeDp/iyhYYUKo+OnSi/eb3Dgpc2juXiJyyC0ll+yUrdJKNPVWvSG+7nnICwBmwacm2iRUYGj6q
y7gr8M26ZdFcI93yr2FREFhtJlG9dhyrvIINQMYHnp87vv9fmwxFXcue5i5aRbif9JrpgGyzvY11
mgymnwRPWHQlGxdABiNLvWNdyPyz1IpPJimJn0wgmxO9eHODQ7hb0TI34EZMrOyFJkEitMk9LId+
Bl+W1Z2lAy5YesBx7KDVN0z32oXFG7/TGG5vA4AHlyK2RxaXqoVngY6MLEbhf8YxXUOUwZBlSc3f
OP6gHjjqsJ/4bvrJS5UOrsb9YGLpuNALQ2z5WwhsHcrm3gzNrxBzqpsub8bP/uR1my7ugQ3Ucoyu
XHfqt12leGKMK7fEpc+YRpeHIj31QXWB+RB2BL1FLXZJUTHx7jNqqjGw3Y0FWgYvo7jlDPLEghzf
DMVkA06w60XTN/a6SDLvBbPQhAWjd3ZaKaNrvEIToHeNU4wAt7EjfoThctdndyhmfCpc7ZimabNv
nDE9eqTX3qqSbB07stG2BZ38bviQHnIIs+uqDf2DlwXtTWYNwWUCvfbeBByfAaObPIIkIrJGiDSt
tynL7boryJGdmkE/el5r75K+aEkFiHPsLDK5b1hxAVxmxdp1O31bJS0AE6iog9Ltg/Tzcdv01afA
zdQu8gN2LArBAwupBj6TjFVKOXUA8uBfY6GLqX/z7DsezS4kIqL4LMuo+Fg7TVtyBCDN6nOuR5F+
YRStd+H02H3plvS8bLV4aPG9jgB8hOVCWap8wuKzkjRBWeWkgJbZMHE0Cyr3Ohur5CFLsRmn1gj7
OgT0WtDCerBF/W0YyCrQJ0qVqpTVQZ/6L4pBC6EMKCUoqjgklR3oSnJe9rByjTXHiZ0mRIQ53rGe
CVl4SrERLLFB+TuqwmRFu+NLLcJ2RX4U0OaI/RVz/q4d7BfFEWSIpktsLUdqKOYaijaR1jrGFxPD
wYWJT2Btl5JGCuTuG98zdp2red8DW1q3lq6JYz2438vBxIvLV+9RCFUFK6vOS3LQqgGkmoN0gRFP
vtXdoV2LsMxWduMTU4GK8/rtRuifXVDh6oziUFW5hgNg6fd2rj0Qr9Nh4dn1Jv07/N3+MmR8lKbl
lvN4un37an90dp35ai4Uc3yihE+f9VzVYA3USarajblvLfSaX8IUgwlu8mT195diBKlcxxIogc5V
qzrSXtqPBjcWOP7DEJlsGVFnXOlNF78jbTzXpzncFUQDwbAVobE6z1gwYksfSbXB4VEBG4iTJt7Z
CMlI7qRFUKJs2eYdL9ff3x84WXjFkC+Ee35RJmWG0HKAM2PMUxQmv9hwsRacSc137o8J8FmnXLh8
oRlhKKbIiKp+f0diFv8Jwwzk3DGQ3iLxIL1opRPtY0FHM6H9cVuM8HLRvwRXbTIM71x/fit+79Rz
fSmZ38zxGUI/e2vw4haBHvv1zkk1GvAZN2iX/ePbz3O+ifOLoC3WHYtxN3J98ftN4iltxsYVFe4X
WreqD6gifCW960TozAsZIy+6Fp9wjjJz8/alX3t/pLARhrkMb/6Q8mI4Gwwyj8j6BoKzBvCD/SCa
G8HYTfErSJ8KbAxA3L592de++tKc5ct8soII99/vWNaunSMmrXYQsJKDkXaPmLggT9m8ta7i/X37
cq999xHRgd7FBO4Y8uwB+xVuK80ZuRyi0YdSlHhYvGFdwkR5Z5UxzlR2jHbQGODPNDmBs9Do83//
ZUblYh748VnaU9t/qU/v5ui1X5lxAzeuE+OKlrK+tZ1Jf8G6QDMJuPj/4KVFTYhyEGUhtvjzL42S
zUQuXwUQyjePBDXSzfdZYv/+ofIRzuMrXKDiPFvGHDyzNVOWntMq0EVgNU2U1eD/yKZ6+1KvfQtN
3aEHIunK46T//aHGw5wMlvQsqIDQV6LPP9lO/un/7xpnu1FoNcJmo4ZHJpqrya62ppP+GK//s+r7
tZeD98/gw+H1gFL0+31goXL6SjQI3qldr/xWFweRZwzKcA0+BxorTJl1+o1fMWYpsH9BMkRO9/Z9
/vnVw3ViMULh++fSujhb0UysqVLL3RLMGwSUJm/sZW/E5WWiReUeXk+2evt6f352XE85Llm3lkCr
fvbdKzlWOWMhy12aDRQo9niEWaLeKSX+/IJLZugWEn9oONI5l9O7xFtNVZzguGv8dlkXgJPJ+rpU
yFreeRVfuRI34eBKsQ0L8f7Za+LWZNmOo5PvZkEJRUt9AQXyoaiip7cf2ysfk6FMoRt8Vqxc5rxw
/7KO2EUaS7dCRTLhv6uSF9wLqFIz/Dc/Q3z+8a0Uf+6x8rdLnS0X9KhAv8yClbZzadxnJg60XjWo
Zd0O/F+XTY8jauGtxfyjQslCd1+vSu+jzZF13WCOWWPFZEBQ00ZLK0kDPEXpf7AwNR4aOWh7vw+m
Ky/hHGiWmQSawLSIc1WzTgS6KBBxyXDd5y0d7LG1kyVtNoJFwdv/SCv6xxs1YYSc7bPs4Mz1dL4A
hrTOfSuwDTRihFueaR00HxAeI7npnLvRtsOXdGqJtcQLvKgS72M1zPoiEvWYWdv7ObwtxF6A8LkA
R98+ph4HI+xmKJ/Tu6IHFOzRWErzmPyKuKffGEq18CrAm0R84NqqOqEOWqS1y8HMzR2z7X7VNI5Y
cp1oRQtPXcYmWoYoBowDLT1YuX6/nBQiUZM7dHlaQuPcONX6Z9yX2Tub1ivvmkAYhoKDPYuS/+xd
89KupPoYeS6RVl92hiv3fOrDzo/Qd5G5IPvd2y/3nwWPxM91Arghe3HPC54SAXHXF2m+cx1SBui3
pusSrvGlLYtm6zl+c0l2hf5ghq7/A1z+j+/AK19fqjndtgVanD/PHJWPMixobbImw3F87uze+ISs
lIhGBOnf/vomEXiwGtHr4J/z0pG5KOfNsc12aVcxFekMhnhMggiPjLJqb9dx6CxrBuwjPh+a9m9f
/JX7pK6S+LPg0VFBn+00KvbhWOZZtqs9vPhlnz34AwHLTgTz6W+vZM6LFJ79+XhF8NTvCxU9oNpH
/0+is+N8GMcMqI2D/LdKpPzr15RyA8EUwihOH7p9dk9Fneet37UJuoIWLK5N41VGNxAz7Q2Np69/
f1uSGxOYQ5gin29b5HIXeNZKbstK5U6DeJ4zQ2SmUyczYfrti/35BTR1SWlDaWAx0D7fvkq0IYHd
ptyZZj4EUvtQTs7XaJAPfm+/U4PM3+XfzxpcimOpza2xvZxHxacyQKitIcSQRbKW9EpdYEFEencT
SPDuQJvyvWr09SueTC6zAG62xfy6k2lmoZx8vmJpdIfYLV5yiBOyistFG9hkIrTiHQ/bn+8+GHtd
l6eqgyuevZFWzbmj8VS8g911GJNuR3DnTWjr71zmz8JmvgxHQ+koqo/zhkLn6EMY8lfvOk1o+GAz
4EsDO+Lbr8afSyVXMXSKDfJsbOrG35/egPkkiyIj3lWSjhadnmUStd9VZh+jsmGg7kxLOebvrJLi
z52Sq7JwKKKeXFbLs6uC6Wtcjn3xzrVQMvc41dnrsNddgYvV1lPGEJto6EQsiPXFVa4mF2JSratt
M5T+PmGOvOkpizD4l3ckD5PLDbthdSoLylxYF8ji7EcXstXOb2rrnZ/+1Q/GAcID+wuE4PkHgyQh
mJOToY/3jGSj0Y0O2kCf8+0P5tW3DF0lLSVXqD9KztQs2Ub8HE9po5JFnnc7Pcbyq5r3qpZXvrDY
MaltWYfwIZ59FJZKZFaUxJOLoZAIWbxgP9j6sHn7bl5bgWxKAAe6KTiWc43oFOligCIdIx6qMViq
GYRutc26rpPPXWT+fRXNmdHCRswHjcb//ITqNKHdIbiKOTt6X+dnh2n/mFbeh7fv6rUvD9QmmzwL
+jeEkZ59eeo4M6acL08CH42AZIMRm2d9ZdiSbyrfcr70SRHt6RbW72xVr615KGLx5rL5/nnooXUK
ls3s4p3vi5sm016myN8U0VMRTfcs1+9c7bUXnmOP4GWfTYTnTzPhHpVNxDK4/SLeEoegjr2ItNXb
D/MP27eDSJqHqATbkUTmfLauuq0YWouW+86BXPYUBnoOTx4RnRcRdMRsTvWPROnkpC00SP/HLL62
EiW3gGPlehrJ/LZ8cK5GCU486R30GG0bvXe6PbkYz/c3R3HC5pspIe6dfeSVV+tWn6bsNoPJmKAp
X4zGzZeoyup9qJwP7UB3AggHQ4xMhk8x9sI9aO5PAYqOyS6aQ9HDc6KL5C7sUQPOE3Afbz/IV75r
zLQpQdVsSKc+/P2tTBQ/QzhQbpMN9rWYDJLPCsSUHtz8fHx5+1qvvIjEi/LFtuZGLVX379cSxkiI
jNNQ2nvGV52Gwyq19Jd6BJmv3Cxa0ypv3qkwXvnSkUiDY5Wr6dzk2WvSVckIWivn9iLrOQh9bSlQ
7TDHqKaFFGP5WFY91A8j63Z/f6+E5YCUorKB7Hj20ZtY88KKGPsdZ7Xr0oaQaFfJkW68v4Bi8UTG
pP/3dRsXnNsAAq8eS9nZ07WZNtZmmf9f9s5kOW4ky6K/0tZ7pGEGfNEbADGSwXkQtYFRIoV5dMxf
3wfMzDIlxRatel2LSrNKSwkRCMDd33v3nrtX1Ajel0YcXFka3fXYiGJf2BTSv/+GH+w5XI8zlMHG
xmHx3a0lHNMkL55bOw0RkwuzHQO1qZrAQBH7/7mUUAWMBw6M7vtNtHbMpCtKSjRNVOWVhWHQa53O
PgOkon2yfH30jBJRzeOJhWbtB//zLg5I4kgIaKhViv6uj6tXy2rucsnvl0TNtdsT9fDv30asaUSK
aTjCtPcvoDYxa9PlUu5BvKPxc8abtm+Dmj7AJxf6YGGmpa6SwE3nGRvH+nv+1MSplxEFGHGwIIut
x2iadu7S3H3yXQz+jncL3j+u8e6ZAH2fpabJNRD0ax7BPPVRElBwo/d26IU50S1JpOK2HNualDIi
2Cv8V4iFmNX2bkuQjtajhiwTJr0mRmjybDRsvHO+T4yuPS6mGV/rIpr8ch7Cp7BWy10hEWdR3QL1
GSIsnZbLkEKdpisQNKuVjPH9zYJx90EtNZltqwJ8EtSpUFBATdFlmqucDiuiFcosaS/jyYl3Gty+
Q24h0RyMuDgNSjvA8BHgNzLpc4ezbUGvqPVihIJ7xIn4zcal3oR9bCEWzsbzyjRAViZpv/397f3o
2WQXdzSeE3xg79dPu5FNN9s8m8iEn5upe4bgemkayhYS0CZUSMf9/fU+esM5c3PYo33PQOjdu2DF
c9kY0VzuuyZee04Xo54dxq785PD6a8sPHipTQxp/9Ajst+Dnnx5Mc8pisN6i3CMiv67rlWQ2ut+b
7J4h9AlBCklR+teIwPbffzvj4+vSpeWOUly/P5CJumiKerToiVTz8iWeCL4ggke5xuii5hs0M9Q4
zRq62WVDE+QlIkGlL1nIG304WKj8LaLND4baE5TSmaUfIgzlgat3zDuZYIv0mwVozRsnpICZs0SB
IGuD3ouzEEAa3uqZKX13sQDwd6mJv3ypo03K5yEwsn7F86FdpW5OYMY0NlscXfz7gsjdWHbpBvqp
/tAY1mc/xUe/uE3ajSMYw/GDrLfsp58iwUVdlNlQ7tXueWa65M2juss0+Am/v/cfrUU/Xef9wWio
hyKvxFjuXYvMMqCsvV/E8eb3F1kXm/eLkW2AaLRgJ2s2mXT/+DJqQ9xhQw7TnqGT689W6VGMP1YZ
6YyxnD8xnX14MfqV1CwCd9v7Y6/dshiVeCLR39kFleiyG8x6iwIULXWXfHL7PloIbNr+7BZY9n45
/ObzbNgpKiqAPe21Lh3bh635SJjka5egWYjtT+6k9tFzsc68KWCREDjv5zQLFlXuL+e0FJQ+Li9d
O7pLOx50evFBZSjx3qybzp9qYdwkahjvITLKHcm35cmN3GwriCO7d7AEYc8IQe98cj8+/HgsiLSR
6N+K9wvjOIVSIdqq2I9N/WqI6CHWh9vcQEfy+yfqw+s4LpUi5e+vqCs5KHNco8fbU4nWdHO653JW
xoAMxk820o+OrTSnEG2o6z+cd++hARLVCtFe7js8I7FE4jqW121lHVNXu8yr5q7IxSeNio8e4J8u
+f7Ami5mjkaPODiCB3dRX70KM0fcbh/bavik5jA+en6pSBmScXykFn53OO5G16yXySlYZvT5axfX
P8ZE2P6Qay7pzWnkK7VClhcrMmGqq9dA0VZlZovoDwDsI+lQ8WPYuHLf6zgWcLXhM4q79hbUbhW4
ZQ4ELpTudnJG98G1WDU9m3hhogTkFJCBQGuz0n+oo46dpXKx2qtf06q/QIpTE4BUvSbuAJB8NpJN
X8z6bY3oms2euIXfP00f3QWxOnVpcfDcvh/A5nktJRgATn71cgDzp3mdaj5atXVGz/QRtvD4yQU/
+olXZxZCGYdm6/vbXqdaNDcchvZJIxR0cX1LNC/VL6kmYQ5LddWk//4r/oIWo0xHMUOYks7rQpn5
7peOFPCkUAuKvQ3g3Y/H3r41Y41IRmO2zuIqzx9qvYBWbKKcfLMLuHGXPxT90m06JH07hWSY+JPb
8MF957CxWqAFxsBfSl5hzy75yUa+X/HJUAVn+1TGHBvntJKPKXH0e3SR3z65ER80MVEl0PVZV23n
l9oX6vxShwNvtFxCpKxGZG4RpBpbGbZyJ8AueTwpKCetfCOiNvZnZjI4L0wt+P0HWdkZ73fF1ReO
HEOjzDHft/dVpBF20SUFvuXUYDSy+hoSI1+u0VaX1hl3xjl0KWpkLFbSi3KayJpSMEdN2ni4Go1R
3c5zqH6JTQ7exK+pXzgWl7uYBNbVMZVtEfVZOyT5r1BGPZbsYWPaabxBK2wGrVJ2+9gm0II4Y4cQ
6DO9yozbzCinS15bTGjQQZfH2O3FMVedJ7Wfs08K84++PxMwPOgrhI+p1D9PBbTb0hxKAt8/z6bb
GFnafrKn5DHRlHj7+3v90aUQXqM1wI3OtvHuAMLQqWmKdVsiUTEO6sZd3XxTnR1FnEePv7/W2+/2
7rRDWbDqw2hiMkF9V/6Xip33Y5FQHAwApj1wNjNmr8XUdmFdDUHp5NqZVqnhVTcRIqfrSnStd4rw
TSOvd3Wptoe3D/QfgNsnvBrKa50H4V8ogeC5e/6v1zfww8Vz8fo//333WpavUr6+/oxw+OtP/YVw
cLU/6Is6vKDmG4Tt71RmlagxixMt0R3IPvjnv+g1hv0HjER614zRTKqZdfL5N73G/ANrG0FPqwSU
Fui/l80MEfL9ArKKLDXBoNWwVcF+8s8XyJnxRsaUKQeF+Cqt3g1kGKfDWn+OOrFSqqsBVHP08Zy9
ffYL2cyBtuJ3Qfo7+6YwEy+0QllsdFbKC7kie6cV3muvGN8IV6Hlj60By8mevsDXAoUzM6x8FisE
WF9xwL2wRh8epokX1XnpyxposAHH3kpK9OIrUlhb4cJo33ok3qpKnIYBe3gRk9xacUMuQOnCJk7n
6guHVpdQEVkcekBewNztbS8dJ0AbiwskTaJLXGPuvpyT/E6PyZnyBtz1EZ1Du/oSa32z0wdlOco3
enJErMu38I2pjJcdvWLRRtGpaufuPgNhTYTaot70SK6CMneuh14TJzU1msBFcf01jyWSCiMb9ovT
D0GGsoZWttruyDAo92Ni+lkLBrqqK+fQEsiyxQeBjrsftMvSEceozAKrmrIrxSVf1CGpwtPm0UVP
LCtMc6CnW9UoN2Njqj4mPZOwy0keerko+1BZtCNzM+WYS1Twmd4sfqykuExIfz4RcwDzunEV+Nds
xXdaguWJ/iMBxGFh7XBBFludQpS/VS7X9aDLk0MUJDhi/c5eUdtz1tsbOaYEazuZvF6ykL8IRvrW
xmuH9xFgt7miu3vAQ+RcfCUJU+602kgRAOH3AlYYPgxuUm0BdtkvLhvMfMK4m54iq4C48EYNR/Ve
bNwiH4Ikdt09cON229h6EswqyHGXbvRKuwPxuQLJ3bYcf0TjLLYLiW2u34T4LXlvzGtzHmV+Pqf1
fdxr6b070QBXGF0bWBEt9aRU2XDmKuRyVPiXsNAKyN9IGcGmrwB1WEzuEXNdeYmbtTrlcNbJK4G4
rhhmw5Siyq6nqoFTBLbgUi9acWY2iQ0PABZt67P7FM6+V1CCbFu5QnrBh8N6X1bsO+qjbfpGgl+m
1tjGKx5efyPFM7/ErtO7KbGmgo6ybvZq6eNDLQJjBKAYEIThBFIrEugCS3GlKBZTVKqwmJzlE76b
5ypvnPC8wfkdn9Va/ghPw7khVGaHflpTDjLpzVDf5Z0BC94bKNnF98UkgGJDQPQC3G2SV7LX3eK7
KI1wOTchFpQYHu4toquv4CjFLQOWzLkzQ0kGdNvjOMpLcRwrRy9wV0mQ3HVs1zf1pBTp6IOei/a1
CXzvXs9Hk/hiC/NAFwclmjDnWErLlQpjg1RXL1koue/FUC/b0E5LGxdiFKpPS9xgu1GB8F8QlF04
j4ja9IZ8IMxI1yXow/AlDRvSCJOFsYoKlILQV3Oj9tUtT66VEbtS9CMOBBPyxTTAfPbUjmaOo4Sz
snfRRFYHq8rJga3cHjvbABQLFjMHGvOEiZ9wobm2njMAPDwp6ryabOOOyIty5VIznzUZ+RldhvV4
Guq9MzdOGQwK/j2v08JQbEor45JLHkGtpQRCnhAtRPhkMoc2q5IyDDjC5IpdFhJcgoUdb3ARJanh
DYkoq0sHK2jFERPYntGdEWdgqQFTTQUV9+SQNROX9uU0kB1vrTkwqpoPoO0t7rFv00W4ox7Qz1pb
kS0kwxbM+1KIcUcCIKdkYaLKTDjemZMVBlaWmx0KNBhYhDvFu9IZ3F0Vt9lVqefnOJRwb7SaVZE9
aMVnYV0722rsTNAJCLF5qYYEmHtf9tQ9uHxWgNcOBE26vqtgEbXITjaMbmhvqiDebx2moxs8Lovm
GyNQZ1spywsn7qsbF0PkRYde9slKSazy6AadMWIzvJwMwCCbzGjXtcT/cBrqc9WjYzx/b+bmG3tU
e0GXyt6OoKH9ZEjIitPVRqWO1MLtpKbuvYU559o0lZDNocwPeeTIy6pzFYCGs3ocSjX8vtBKu5pD
DUqMHR1YOkNEVon6JXO0JJB4qZ8GrZkqrwv1GuJIM505i7OcMDO4mIJIaqzHOf0a64Z2tBpqbZOU
wU4pTW/q1CX1cVpBBEsHw0Q9EC5XNqiRTZyJnczL+n5xqu4w2zhLtbZcdnh96Cem2ohgT2JnHcFP
XK48KKg8k+6eERSC0Uk3rKBuiVcZuf7tJLBv61pClIcexjgYUPsNyxqYCJFmZ/MFtoxzMSVqoxmz
NC7mFw62LXuhhX5mcFEow+bUXoeeQbbVLegCNKw+tmyMR2U1VumiwqJE1Mw2TWrsW2WXX2Tq2Dz0
vIcn8MXtFU1occ4ktfSXuEzPs3hCJ2bEw0VWWWQsgALZ58uAOs5MzmczpvqvevUiDDUCvlJpcxIo
Fuy3bqX6VWGoF3KKi85PePOvLCgDO9qd7TOsEb+RdhYY09Jdt5IoCM8sXPtQCCmuMxKyzjRYq99G
rFxePRXqJpsrFa5Q9Bi2JT02Es44PDh4kkDdbRKicFwPLT8+zJCQSjgdJxIs5zNDkaQCsvtD8VPw
nqGnMlP8q929ovfoVXsZSdK7sPuItWcPK8UGfQp/C2e1y6G9jPTOb4pVMIhzytaQf/Heu4tBE7Nv
hy6owsR6JmGVMwWBSgtgi5SVoG0zEqbLgegA5xYmEcrF3IuKJIrvpD3XyZ+T1f+c7z853/Me2py7
/+/z/cXr+F9PVZv9fLz/6w/9dbwHw4Y8HPUgHG9cUm8ctr8JbeIPx0a/tY6qOZhA+f7XER84M+f6
1ZZjIylgIqP/64hvqn+sjivrzVD2Z9LwvwGo/KVstVj0UCaD9Lcwbrzv2WgDS6mqRtVhcJU1c6yM
rEujHeuLt17RT7fm6s/69OdMhbXa/kfVyrWQlNPlXHsRv0w/BxiFS+Nq5cExCKBahpkIsd4gUYw7
cN7QrNr8/nq/NFYtJsi0pBx0CDSK33c5WwUpcO2qXI/kKDjnUI9DeJNkHnWTaRyAUtvGxphc7Q7N
t/5JV/eXxpOFB4fGCzUTAeBUd/+snBpFlVMFlPawtF33Qk+FLKsc0ff5rJFggUFWPIR4oz75yh/c
YgTmHGBBd38w0e6YF7Wj6xSHttCmK8zz3ctQrgR3kbTTVaRC4fv9Pf7lgkxcEHKsO6dA3vlehJuq
ylTrshX7WAmrMwdiJUxTErwK11C+GuFgP/3+er/KbIATMqzHGotWjJ7euz4LiDLwqJym9pQUnG2Z
NUv9kkAODl3uaAKvn/tEu3BzRJHOnGk3zWCVDyXnkXHNXcCWzK7u3HSzDm+jHax+APkdS7BQYvoy
6+4nTwGF/PuH3qH5qPPuU6wz+X/fF8K860Zp0RHcQ6ySeUf0oRWeySgn+iSqGo60TaSNR62K55xM
+c7S7ngH5xuF1JG9rsa2fUykS1Dfes6MDMk5Ee0qz5IMidgr4LhcTAlogeOg6qQF/hmaqavchyYD
wRLgWuckqbQJuZizvrC9W5N2obSO0m76NYOvVubpRusg8YTJmm+5tEwGvrmDUc+B3S4QK6iy9fSs
NUhVs1klbLhXQyb2qTooj2kei/CmafWWRy5MAXJ7IFmUqPL0JdY05jO02wjUTJJ0OnWmGMxriHrj
OY58siRshqrUGQgYQG2zELTzmr45DXK6UkbQrCJriNmbwobIwlSvnxYK2wP6PTIQpmGon9B3DVeq
lJyYRbOwfHGMW1N+W+vZbdXphtQKzuXFEJKlGXfTjdKQZWd1vRskC7sqARx6eSiJRHyyq07voQhp
RGC8pYH0Zss3BR/FcIAWItFFJTmSepqt2YXuaD3na5iZS010hTZGu+sFP9riNuIB6p31/Bar8RY4
0XCANbZzlZBvI6Y1qEYSYXXz57MapxHJNrGRjP0pySb5kqcV2CaOi/WTDt5F7uQ4kO2gIG+Ij7hg
kuKQNUpTdNShwu03nanHj/GafOHWrKdBl/UcNYqZnCdvKG3zGZBQ/QScjZd/DYwQVMUPdV4QB0kC
G0/GlNWKzym0OmvxfJNvXFfTVd/P9RgMts4t5e2unyZQtwWkr4zgmz9LIBGDqupjDnneWNvTTTJi
A/fciMzTt/tv4nn2jd6l5w67JhAuRBC/IXLj4u2/IQ+g9AugfawbS7xX+K7XsdMNwRgJse0byQPM
GcvFAp6NNSM4yHhnmhzU2h/k2AdZM7kCVKWjtYbX0QDuvS531fSiA0xQQygqMn26rWGitZRr1QQQ
gQDU2QsNhT9Q5ommHkatc0DnRCTMxkcpu0Qh/rFPx6BhkhHe1DXZPgDZLAuFcQw05FxfxPyEpGF8
GWZIkQBt5JJcjbOij4+S2x/vZAlnWepxOcKJywi4I57Dr9SMZCprsLjP8q42wngzJUQ+hZwft8LI
6W8102E0GhPib2pcWG7V+9hU9iGmRgCW1XRnF33lxzVQI1tX5gvTymxf4mb7wpC7oaaeba+bJ+1S
sePuZowbGMtdOFhfofgLk+dLjoYfiWQ6GxwFVbpbReD8Vb3irFktFyQURi+NZNm0i4S6O4ntCybc
IvQ4/8/n5HwXpK1PCu0l1KTJrqyX7kUklN6BVEgNCXi4xdEMSRMLhDlIQRaYEz4YJASSXKWY912M
Fi9pm+dSc9ILZDikTTajwZJN63M9zaoD7/2cWfIl1vg/VBs96SSuwbOsA39I9rZCuOW4tCR0yq5+
spBWUnrHfeo5kVtYnjUM080yxeHDW6BrveaWzjKbiKPNxuepIjk8tew1QZdoM/BtKbOfNTTlLbk1
VCWpkcxx4MOvVAwhwjJgG63ubIuoiiQt6aooZrQlhcu14CssqnhkTK59LVpFYZwXm717MIqW7CFf
qyWZya3WwoWjf/9tiQbLpg7Kjrmow/NRqaMrcF7xIXLFnQMw5CHv2ue5IEaRR1B7oIjsg7TnPk0k
AyNdrbUEWEmtf+2VsB/9PB7VUy1G5xbzeuYEyTAeLKNXBppAjebzXjrgkqrW3Qpah5fTqp3dLqb+
UMSQVqtJMpAfihgSxaw3VDe5aQ1eYYTlReko5rdcM/jva3as9h7irR5+E+6YkBHR1GG1XVzQfZ4e
ZT09SjKYz8FV99y6IqSJQbrhlxnHxT4xSxd6lKEGKV9p52g1aq9ZD+VTNbmcReqOzGhjTBQ/0wZ+
1kaQ+pXk0mSxMGmFXKClnKGkp+4FnAy2haIifUbJbfnyZ6IqNCiicu2Fh6YBbnkjI4g40aSsj1If
lXCw40q7oJ3IWkpvkDU9Ffw9bwmvdheLczny0/h5LtZI4z7lM9FIIQOjBiCOZLPkEZyMSJzbpNIW
pHFkrPftgOE4HlgHBzhVzPEYvJ2LOlf81EVC66VsJoVvOMARgcfwLllYhnfOzD5OrBAhruFiPi8z
czhC7lgmaWfgy3Le8pZQ3uTxVTeWODv7ejTPx75Xd85bWHPbKfKlhINGgLfR8kToS0PidM7+CGeM
dbpA5NoGc1ORNpx3jMGOCYR5e/fnx9JKi+ymBsKUfQwVhe2LqKPqrMnJayVGc7rqoG/eFS6ZodqS
Ez6sjzoDdK9fQ2RPmo1H31dbUT2NelMTCmoNfOqkqPmu47BwybJNZgd/ZZ1Ldgu7M6vCy2PU2kR+
uyoMSD+aTPvYZzJtMJFa822oVNYTeQ4srHNL9PRYt1MCSIHqni1Di+5GZwFeVqm5fW5SCUvWRUe7
zStFPdZ9rPzo2gYYSj8KPN+8xVrwFkwM9IvHws1bdvIG+RVWnzUpO2onYmVbxwRRE00J3da2qfjF
c2tmW+9BobBhtixVt+H6i6apwc/UFzxxueRnVLSGqqHT18QVeCVoFTa5C5L/ARwc+hnuE0fLW9tI
lP6WRlsOeDYZ4yh2b/IMqwhbFdneBpj3iOy97QwWLdLuU5fTcrSbxs4ixJbwMag/FiBmM8z8MC+S
oBuZ0Y/2rO8KRXAGcfRYBYPVxhdGgfmG7JF5w/9oOhD8c8zTpT7x8zc3oNniQ0akNqGMIjkCmAwZ
Y8RsPczB90wtNG+eHDpa/WjxPRo7oKtFAKhDh3qWIZ0I4xq8YhIYbdRvNTXSgnbRCq9lOHOoBsYh
NBq0m9JkifE4hrQ0q+gOaRknks4ush9KYlpbd6jCvaCRSeZzM1QBbyDdXrP8UbbNDyWfL8Vkjgee
aw4GfaNeiq5WL61iHoIBsKYt54IwYqvZcDYOydHs18BJNaO/HY+byTQvTbUzT5Pel9f82uzL5ZQf
2fkgLhcZExHF6KDz2ZtI5Kce4Z3HDGu+VEn2vq8Vu39qK924qIYirXys7hwgpwYqWg5vZrgyCu2G
kx9URgWuq2WH1tEwBsStcNpEimqwdEaTMRFDk1cCS/hBoCBH2dayiHgOCsSEq1tPGWpfYQeWMN8A
iLIeqawQb8HWTkdyQd/oysE25qY+yWxtOhcxq01ir+ley7DqM0K0V/JqzsY08QeO3cHvy6i1SvpH
KY7eiILDorGAXv4XfwrTglSw49X72no79A8To452jcH7/XV+qX6YvkMdWMnsKFH+5JH/pDEEOtj1
adXV+z9T1XrmoHcNsam5B/4Dlre5li5vy+Hvr/tL6c91EdlgoKEy/dVVREmeG2k11Xuw2PZzpxRw
XCQUZLq/MetXVZTzjW3HrMXNsJ5yf3/1VbH17u4iBFiFgcLmQ7xXy88ypXui2RgRLIA13uK2+h2J
o9VZ6kj2rA6zDOrvuqUsWU/ekDT+zq/8T8fuk44dOlaTHtf/3bG7e52e5c/tur/+xF/tOmH8Yak0
xVFXIBV2eHj+FajAxP0PcCO0k/Dc0dZZ6UolW3f8P//NRH7VdekOFra15URswt8Ted36g1wGi+k+
iB0aXyTS/BvtOg0r4T8fLpoJK9gJ6SOjfx7uN6jCT6+U2inK0FT0qsdGbx8HxXQ8Bmvf3UnPLxZN
aeDew9udYALcIIk7SSqTL/aQNti/lFsyV+Wxn204vu46l6h65TCHhh3C7EvjKwaFyjMvaeWByVEb
KoUQahwz1UhelY41G4xHkoxhnlLmmnNYtNbVL4S5qNW9JISZ4zjxWZWxq7Ourk9u3ZKx7atEioCg
ycTQFaCaQlwDJN1GqkPrZWzb5j53SQknF4Bgee0Yi8nWPeKmRLdxYtWU2zg3dXgOJq1x+gRlhq2P
AedMKyspUubZTjXrD+YcSdpBeO4qy+/McHJ39NRn69DDmoUbiUDGSe8Y6il0fDRnFXlT2lXPaRm6
LxHuBCdYdDnJZtPGlTqQVEtIr3o7LS3OsY6PIHfZVOlnaMwWUKi2YMiVaqiixs6x5HaA9TZsliqd
3cCt0n0RVVTNJU4WD7dXt0+Vyd2MyO6f5oFDAyG48T6RyW20CgO9qU9PjV5W+1QfH9IqMXZpN6ae
VohoT3Id+ZRNEcWPyZQwxJuH5MAh81SZ7Rkau/5RRkUJsF+yd01QNstB1N4Q2d+BGI+ch8cn4qEl
IffCzybjEE3ZwzR0pTcLLT0i6fsWJVW7McKsv13cHgIhoTo7pu5E2uM8Bz4x7ig1na2rQ9oQ4mZY
kgc7139UedKdLbJieppFFwxiHb/ouydMF8diqMp91iV1AGopgMmrY9qt7bOafDqy2perOCoqL9Oz
h5ow86BvlWqTFcOrnZT2qbCX8AowPi0udVIYjfeoFY0wyOYe6ukAkH5aGKqnhh0MVH0+8nrC/sYh
Pg/7vD253ZpmAYLj4OD02MLSs6BuRmhEZON+S3p92JFWkXxzKbqPE3B4gMmWQnbgDD83jV5DI6wu
LaW7tbpkui2LOd/RN2ZQk9TJvsxsG6y0ansGiQqKV1r9tnMt88C6EG/bVhfbiLwF34oVsYPx8FpZ
BGV3cVcFIWuHBxwBu0s4Jd8qZCoUEpCfiaGlulYLyeDWKDzi97C3LAqVnzrkyPEkJGN9utOsUoVt
kD0oeXhYFjoMhQT/a3XKo4VEzzPIYTjGjSXQ05rJD6O32q/94pBq1xHWxnSdvlMDsbaf1ey8GLL+
zKYUotXTuti4zEX5AZAHRsrAhm55leMCZGzTYZl9alNlD4u6v8FnRt2Zww+94lBRlGtiVHJRY93c
GhVBbSEiHelrHOSZQjGT61RtiXYJbNUj4P6W3qzRcTUeLFJ4w7H73ucN1UU4DFdQwDSaHjwWkUAa
7LnTNL80NYvqJnJMKNYdaje9G+dRwAHlp/EVaFaTzzyBKT7ny+6H1jQrvmwM6y0I5D7+QQKc4F0b
6Q16ptrUKOFcSz5JZuEDuYRmvGy1oVDP4lIUuzFxaz9uFH1HX4Rvlo30j1N758QVq8Q0wmiEnr+x
APvSJFvdW3VjbEKxUFxFNGZ0d/ky4Tt+cJJ6uiA+45lX6lEHokO7Kas4y3ZHsKrmBYbnLGgJtTgr
leQF6XIbJGCMH4o25exo11ZyAokyaBSmixFw+NauqEDum1zPXFoThjivzbw6aqLbGo4xnA99Ut9g
z1VuOeo6zzrlILGZgoNkIVoo2lG8AiQmXd+EVTlt53xWT3Y4V5suBIEfdV13kcu42vD3lFtKrBkZ
Em9tZoYYo5fB2IYNFZLS5DEF6XCFwT3ZJLPcj5oa6x4o1XUvWYg7D+3yejRmgOiVtTeHQnxvdXnt
MLYcPZkZw95wuy/2nKIuVUlsBHN/MBGBB1mvGTTxtLr7EVb0ADA7KGdzb8XUEb1GgcJgiK5k4s1U
JtvQ1FgP3PkiGd3scgW5n+ZEpKT0ojFNykn3Jgix/uDAZ6c7Gu1iQSiLOuq0X9O092qt3dGgblmD
uxPVx5r2CUpXMEDyVTpYhy5jRG6PreXRmL8Bc0Deultlm4riwuO7iX2Dn06ZG3GgVRX6lTYhO7NF
8X1Ge7lR1+qj1xQlYJDeBGlRcZqH7i3vRJKKwHCzGZJRLgKaygcBetJrlfrH1Dj39N6qzSLGfquS
DeGjWqLxaxLSGZdTvO37YjoqWfNCxMUp78L+TJty2vUjaNWcbIhLRg/quY67d1Oqc7odk049LAxs
9orlCK+pwX0PZZnQfKAyh0k3oxVLaeYUGetdY39dFvqjJYU2HdvuK1Ld7MyqwxBtGTGpkHhmr55T
7ZxngK50Yq501OwH1CSxhQj7lSMtzO8F0jpiOys8EVEW6uQls/SjvP5W1Nroq3S6rsJMD/140OTF
aLoDm7teI8yJnirN+lGL5tXsknybWxwYhsl8LNo+9otM0iVz1+iH1my9up+6H21vkt4j0ywwWUQZ
OozxFTyR9FroVX1QXX05Z07AbXCyr30RqgGLacWqnQyPLgHSvtkZtyiYSx8/K7krk8u6Drr7m152
ul/ogKxBzNnbdHBmvxRKueVMX5wDUBk33byYPozzbzIOCfXRbccbBZ9hjLMMAHTjPtCVXa4yQ1bc
UKRajGwcqLPcsJqPP3RZ+sRrn3WnteFz1zgWf9ZQScTsw4OdT6Ov5CK67mU+XlldmD45pAJQ6cD8
zyN4x5Xc01iH4zzFab2xZMiNjpPYvBdWtoa/2K1HDsbGRHuuo4FwIn7pYZyDpQFGDf5AaHTy9Rer
nEormPmdPb3WqstBW7q9ilNjD7HU/TpmUn3q1el7SlTQ5aIaCnTdIR72ad0ZFOv2QL8onUpW1hrL
GP5BX+gD7ODQsngi1OKmcYV1M86qVH1WTYIf0MTovkVQxQ/ZYvxdX9SI35Q6rvJmp7V3da1ZvDKl
jW28lWLp/R6dPVk4Br6MufdJbz3H8pB+kQwjv5VRc8xHUIZBWkFfbyLjhRahdVsyzP2uRalS+AtT
S9glST8dyLxpG6Iw4hSQrTVP39XczYO66uXtMrbNgXQA50TjJN+J0r5a7PIsrEDc0pHQIRhrypLy
OBNa9RJGDrMJjFi0LawEC0drnrQ+sYK2GHESJkbt11W95EHbQAqvOqO6aQ2zTfyZW3ExZToROmpY
0fjp6j4KltbtigBp3XxZukm+i7Q2Jbhh7LarqGxT87lQNNnKjvyisNg1Tp48spplj2xx/Zd8nNRb
FKfhXk2d5ACBgBNv2ABoBnCbeokioanPRP09RHqSzmeYmlDiLXF7FIrOCxGrY7apk1wcUc0NflxM
GvR1s6zphUTqZlFle90tU/dI1lb/QrcRd6ysxBnpMt2lGcXtfQVIiowSWZEzadBPygqLYpbT1fIg
2o7OLeWDHO8i1OzCp07qRQCzxSCkPa/nYZOkvA9n6JgLVJ1hbt+PIaleX6KM+KtgcKc1x6E3BS8i
+Yy0C20ih83MtNFy/S9757UcN7Kl6ydCBzLhbwvlq2iKoihRNwhKbMEkvAeefj6UemZEqo8U+1xP
7Ai1drdEuDQr1+9U9Nw7xJxQrHQf0jkH/mqiXLshXzl+hrCab+HzZuY6m8f00HU57Wg3Cd2VaSrN
XTXZkH3SgzG4QKMi0Thjea0z78OQURs3edV9zTOiN7TISbZ2O4enOqckTfN+CR/O+uxRRFiQg0DJ
3QDadEZPUm2nDPYidvypX2pz2qysGj/nAQDlQpu9rtckyGR0zBZ//kR05yyfCX6SCaZgzhgSZmAE
04PrJHVxN4bRaGHGNuqVrXwUHniwv2Zl5E2NS6CTlGXzSrkZu+RoYIs+mB+KNrQV7eFuIla4bvaJ
h7X4akimfj6l+C7TV0sgZFbEVMBSUqyjo5uOlE62sW8j2/ok3Tjr1vh3ls6+VszFr1AMgrUOyS08
43WPCJYhXCcb6YaY2MuOJhcBbRDBkWMV577Vyn3XeOJhrLCGzkSl7WbLjtY9EYDHaqjLQ82YXHet
EZ/LxIr9QHbO96wuzG96roAl6rhukx18anJevCB+JuwVqajpDTct83HlNvNsre3Gdf8m3Djc41tF
CS7aSPMriKxPczLoG2J8ZnPjNSnaFPiDLzqF9WkAPCfDKSUGc/G74MceZ1m1i/64RAtsZg/DIKzj
XMaDLzOzXFugm7TbI/xDQtW0UDsDqoMK5fqoeuHjf1/cmmYF8ZZ7/NhQRW5wWfX8ORfJJmSvoziv
ps0o63bTpc5BK/N+XXBwfyBu2tvWSpcvljma+0zV5SpQrEwpYeErUgCjXRxiwon+D4wkzrCQUE00
fE09rd9hkXVnjJH3qmOx3XMnq7rVJRCtnPC4SitKqS48K460NMZpG28YN9W29EZrU01LPgiDUl+J
JI42Q5BFGy9lGw9GTX0hBr1cFR4qPaz+jbU2sJPkA67D9NPbxtd0DZ/wxDDI9kMCn3uOdtca84QF
YYQ9uEpvRtXlvkVMW00FrqWbdIqiv8vSNgm8i2MW2ircB4XG3G1Y+Lsy8ac0Sklhg7RQq7Zn0xmm
C9xZ77YfQ7VJ8tjeKzu2NoTBsmBiwXaMdXHvEruyahq4NbTuw5cGYdM6L6aWuFVRubdKq2ofNp/a
iDQwCZ7zjOcrN9UYFkg5gyrxrJXNc2WQAB1BYTWhQ+grLDtfCaLBbJlg18OU4U9KxEW30B7xWB/z
MMV2AE/FxAlt8jRSqANGtOn5Wiuaz58hGZ2iEObLXL3mSfq5SQioh5itF5uuzcGBRwNzdJQ8qxSO
xTGJGzjDzRisspCoA2pmoftaTqtys2AXXWiO1bmA5cxoaZwdQViOL2vYkKSqqXv6D7q+7syxc5H1
6f1t01Jvw8YgC2Bp/4xuUx68ikClGYAGK0VXJ0eQI1qCVf0+MzFyH7RKXpKWxHJV1t/aaMQKM4sh
HAMoHlGarKNoKgFDbfARqamjdLIeNn8UbsO4+sp5jVJsyuNpbc6kA+Vd2RML3DfTp74NmhX9nhvD
yIInSqnHWKsq36lb54QTPFKOcaZwLKJDQHJQAzNdq9d5333xRHUziIlMqEQ+IW9SRGeY4OG4e/vw
J9xP0QgKARMVhJloLIjIgfU4Fwrkd1bylE/ROdby57Z08AZvog+1Lb7jnkb9N1Ed5WGZf4gKCQtE
pAejz83XxgIz08PaWJda9jRifPK9LDMC58PctdsVXQ+K7xG0aTXb2QM5Y3q4KshKWbelG3zp9U4B
EfbkPK28aXioBE5ICBSCgLZTOwykf5gkeEKaEJxxRmunoLc8YGRvtavSsGBsJ33gdFgQRK3GTMg2
tq5q4s4oJec4HDnqEDlo8jg3KrHKu942KayF0hZejYoFNACwuk3vpqIhPi4qb2nzuwd+w38ij/i7
DLE8TQoWDzeGOFKSpTZZbK7CGL4FqkTMojQVbsBWzJXjgHVZ6XicY0cx1cVTzZbkp6ItV51ceoHl
krbgdQ5Ylb2A8y1VHjrZnbSohAk0YEmwxxrGAsravdNXX0J3Po4MeB9sQz+oULsJPKIL5hRQJ6mc
Yyn6djsYytk4RJccS4v2X+XpjZ9T6vtUphKDhepch/0FEPwVnQgjPpisjTfml8os8zWNGeeQE9EJ
3NNGO84uNBDnTLsbpIm8z2xObaCR4UweqR9iZLaLdBwX8PsUQAIczmqra2AAhjqdi3YJLbBeyyHw
Lp2m04YLhhj6yfRFhYLOWTsZWLICcyWt8TWwevFhcC21tsdpqP2kK4a/rcbpP7D2yRWOjjXRZVV3
rCuaUbpIUChp5k1K9BB9ljiWm1pX2NvZ+Y3Zpo0fzIbZrWU8eN3GCUXmrBI9UseK/VEAoW1VPBGT
R3DNs+WaRkYk6jx/UzJCQiMmpb0UdlbfOXqq7RM2PMKYHGfEwSSpz47iiIROLInWcLCORJKFGyOb
pq/UWUytsMxeYmyz7orBCG7mNuq+abH9PazFtJhPac2xog19mfGsQT7hEOBSkhSLUsbq7qVEEXpb
j24B/cfJih1d0AziRLukb8yevRVFLJy1reJxXco4R/OCD9eW2LCI80Kg3Yq4JncRKxhzT/r14xRa
H6kQrA9VEBZbkNJ2zzyYNnbdCA5X7hOuXazwUS4/hHpa+k1k3LmiCV6yMQd/zwLXF45EBJQuCCBZ
kBQ12GzRWsWqMDpRQ7QjEty68OsktrujmbP+rOxWL5NdGAzj0iRKiT2hF0ZNk4GSYt+GjMkYCOTw
Hbuon+qSkMaqct0eThCRifBn6PFNZRL4E+sCDDIcCm/J+9Qfe36AvXarbv7UKXjZTOOAphENamj3
+dTcGF3ZnR1GT4V0ZSCftMrj81yWZb1mw/JWLSwGKqZpIOxHtkCrdbtUQqwyz5mynS/gwASDqy5p
96UbAcRqI3k9jbsYQ4da2vuma4wfrK5saT7pCgM0jmEuX0LznlIIga9WFCbhmmgtfH7pqU0Pk+qJ
dif6N97M1Qgv3Wk4eI+SLZoSNCvX8AG/D5TXGyCCy6RR1s+NDRyv7HZtld2wC4n+uYxhLz+RbJQj
5TFZsOfaEvdNVYgYfQaGx41Vs5+ylhX3WCL3nzQz7o5GVNGXQTLu3tRELH2Ckabf6tkw7WRJdACH
18a4oAVyHggU4fhSi8A7aVokv05prI5t4/YfpDRohgIJM0uLnGWVwBQ3J1GxiaJ1bDWorsBt2bE6
9BcAwrUXJrd0+CEoQT4x0lMisLcgJXOw+NJZsgnaOkzWo2ru57CB0Q+pXm4WctyjjjvyMUG15Odp
NH1Py0w8B2Lx+pptCP90OurbyPNgPYZJXH3qbKvYDhq7bkhGJpv9UKw57MQb7EKSXanBkYCikJ1q
TGAO/UDsW4ls4VyKHBIGshL9XMzF8LFN8nZklQVMjrTB9O3aDFhOWu1Sqqq8tSayd7JIhBvCIMvd
0Oimb5SKUaLVQ3uDKN/4TPdWYxMbyked+u5cF9Ww7Vqqf9qZDl0aLXqYoqT3XS/sadoXiR+WTXbT
td43rcebicUp2NuR1a61aRY3Xs/UMBKJW1BlHIpIuPf5aENkm6z+aGvOPKzsIF2bRCsyaDzHp99c
H5vI626gn6qza3tfSRIVmz6Y9G3iTi/hlEW+NIFjAzehrSiCjF5ZPT1psRFsnVpEm1IiOSHsg7BR
2JF+X0/yQPwgPZtC5cRNee68joxRrG3M6UjjK6hl9bl+jlNz8jkqIPyvSc9kI2u6e9cp6AMLL03X
uSX79GG0InSEEZtNYqlC0c/q1VlzqvVgAd/QYxVUGkW0FcqFUQ1zziJxfMOCdmmMcbrDLYk+cK+e
vEZ+NkIWayROm9g05jWdkhcvh57ihQAeAwQRqHOpjlJbK7ZSKJMoGugLYQKHtOSoYFqW73X6vArD
+Q7nXPRNSfWpbKrk3g47dJySMJKq3fWz2X/RRmAQaWifF1vhrT5TIY+VFu/Kno16dLuXzEuqy9BV
l66Q6QTnz2VrF2Ver6NUu0NGvCQFyuhQ5bo8m732ampOd1NI/I9q1v9VDAxGo8czP7eD1cGYHM99
WY6HOq0+XbHY/4Ot/wRbs3n/Vmjy6aWJ0DS3Rf4Gu/7x1/7BrrHl+wtVCK1AnPsXzBkU+h+pCQz0
vzDcwqkT+Ph/YGvT+0tfKOkLc9/G7cfgFv4RkiNAwZNd4GZJyI+JfYT4T2BrLvETIcJ0FxNU7BEx
FQKzxtj6nRhiJmey05oOQKFPs9nP47G71NCq7RV+V80f8jTecj+uF/OA72kbekQlkP3AzfwEkIfW
aKZO1JqXSJvK59ws5ONE9tuTiumjUTnr5TPgs/ni9Um9/4lKcP+D4vGzwuVfL724/C+iD5KtFrXE
T5eONSXGlv7CBQE6l/ZqjQTSaYDG6nQ2hDSWO6BQvYZT1wQz7MTfX/6tGGN5clgBEqaNt3gaiveX
l0YckgObGpc0W8Q8rtbDJ9Lbbi6PcbFcbszQkf3+mu8cm/+5KEMFiQNiKee9HxOpvUEXlp68wH+U
jzms3YMEw622mDfBNV+4nmZscPFOdNifQAhqX+0Sxm2qQZD1Kxub+NIJk3HfaHUYbGZ8LF4QgHAQ
oNbWxakvA1p78VzAGoJ0iwJ2BFM3/sDZectU+vEYNgYMlo05o05EydtP5w6u0WEIKC+4EjJWupR4
gJT0w63bjOIxjbG6HheC8u/f3lum0D9X9Zge4Klc+H2gla1BkBitWlyShQlLfwYppJNH3/VkpMxa
lEKWWRI+7HiQAK78sd9f/9eJ6RiCSBZ0aIsw6/1cIeU+VxXppJcfgoVlwnDQQyzQV+IPRlCCxeTd
IsC1fvguc0GSCd6+YfI721zXO3EhXQEtBtW82vYx6D3oktG8jso0X3rdXmanDssWWiWT5ZobneBY
8IfP/W8PbujYCVsC9dsvo1aaSxKNHuiXrq2YJKYTpMWZWlvvV3FOAvHvX/O/TZLF4YN5yf9IEVj4
eD8tDKJM9FgzeokSlRqRdgXc86vq4qrBAfo1aUs00HKrmFHuwWm9zXpv5NidCG2gZTcXJ82G4x4C
xoYb+ofuGadCOLstyp0o6uHi51PCLKPsxUXAi/Qu3f7+Ia60tf+ltV0HqyNZGXUoVmRnvNfTJWkY
dC60EbIVE+RLswOF+DpuxjYrn+s60/zUHVj3Jl7glVEcxjMyHwzbq3151fbECnv03TzMdF8EvPvX
q07n9/f5L6vgwtuCcGVys9Z7qy2NU0CPU6e4WLPDC7m+ZrGQ7YSOiADi859G9rKDvhnZi9ET+Vve
wnOEHPb+ilkbykRXU3MZYH6frDazXgKarvxiwCfvdGO8rw2b3nwQB7AP9T6J0GMD8H6Iu0X/b+RT
+2oQIX6f6KwAusYkiLH+oRZjTFxfUcOuYaOjWsjrvVOcrppJDbbtgSBFxJRT9ycrfp7g/WPxJHxn
g5EryRt6L7WbXeU5VTyFl4JR4nvlNNfrxNGSOxwkOKHnoIGDnzg9yI+0oOejqs+CaOtFGBSsUn62
7k9j6fkykeDiGcnPPanniydU05HBjUEZadf4w8xrSFUA4Xo0aDB0s7Bd605R1EjWp4W67DlRs9al
zsxIEP9s2AJs8nEWuoTplvkFn97o5DZZcsZerLglEIyS3S1qREGlTLXPYnLUnSim9JuuGrGGt8T5
UE7zXHJ/ffQ6WcVkH9spytdxy/591D2iN1YkmZb3lR6hLqPnjqetWTRQwJ1oyYx0HK186vIUuRAh
qs4Hz6sifVUlIUG0tewrNBVWiO+0R7xc7dutdL9WGk0gP88a0g1mVOmw3LrOrA8SYrh2IKHdPMuw
Azwr++Co4/HzYRp6Aepp9mF90QaYj4gM2twC1JWY3sAZLst7J8xSWt6eGRFZnSAEC6OObVcxRhwY
U+QkFzDlKhQfGI6mhrdxSKzi7tA1vUCPoUzIXVYbSkAW4n6RcjUxuWoAsg3k/sCgv+I2NIxWI1Er
zpkOserYmQXnvRK8o9OdkuhUskJvbKOoztqIffQ2nIosomETj+4B3l50i2Cw/eZCn4LfA5V9p8dJ
vfYMolRradbb2uPYXkGZG3R9/iwaNz5KwL/14if4dWqLgg5U1ezweAu2nACLL6j4rc/YRVjoO8ro
lYEy/h12QdKu5ijM10vYOmyeoM13dVha60w4vc/AynQDOVg+jtBV0PWv3KJ9NSt68KMVh+WjZrmx
OvWETCjziMOnlz06fVDoHgMgnQpnnTkZMmm0ViZWhwqdnhdI/gkrQFo0jsxYE3jFTFCTsrWrhEee
d9TbBreriN5BozFl7hZlMMXPDNca7J03nWt9cdJDfPZZ7TXzpXIHx9iA/pcTAEGQfkR5xRebgpZN
ATdQxGHOIlzhAIpsaWJUriJU1Wpr5hU/AyeO8tnDVwZ9pSAeagX/SvN1vXbXgzcwvPIQ+AGTB5bs
2IRn4Lhz688TYsHAwmExjHXqVdR0rEYZQserVHmQsnltEDod7A6RhGayDjlmhs63Rm22qpihrp9l
Bj9+qixujhMH2lJsoJ7wnIPjM2XFSeVKPlb6gg9DwfDObYsVCrQ0IhGxCfGycC1Ey78JZ6AYDE4o
fCRMIZzNHE7jW9fi5dSSnRqtn8GfqCOR3NKPYom5inF+KBydYnzAFI9NPdZYUa9rJDWcew4sNlEn
qWqAKLd5rbzlVS7OL49N0/Hb691mIGgJQIM53heUnZJw6ni6r661iEppw9/lYHakK/Titpv5Ir1J
ZTjJQTxCoPA2xOtOD13MccMgduwRjxK253ZEpnOVt02Sdy+yiYdiSnIlFfXNKxTV8SFZfkdDg6Zl
mFB96qpHxpqiy8Fdv3ktF8FO5YXVc6Iyqt8xbqaHa6EwqwrZzpXoLhefiAS/0mdYlh74o5u84vlG
bPZV3oYlEZ01MHLfLgKMM6ATFmeGEd9OLnebFxUbT4M46aqB1ROdIrwoKm9D3Hn5DL+S3XxSEu1w
gCvdi93MaGP6woYuA6ufO4cHSwVVFPhtnyutBnK7FjigJd5GzUn7+uPwc6W9T4m3iGysyYSOA7MJ
LV8JHnEzWJN7jqBRvkSOgXaJbYcbLCWeWiuX7O1kQ8st+JpqERfPr1OIbI1k3PZjvZRB7Dztuh4u
rjkgqPUavlEZuBR3/F/y+tiAc9NibSuWo4qKsngnJkFhANv6YPOlb/PGcA48TnGCtmI/wDyBLKVF
KXcLSW7JgmTHhd1KXQ4N+laHagL3yVzkXPCFxnuTsKvuphxCrHKzKOAMKOycUdtFs2tsUC5wM4HF
AEaeyTtrhetByY2dx0S5wHZtpaMWu4rXgEitlygbeKcjXUmOAMsioFJjfJjinLeS4tBztieL3DSP
GVbay+WzoXX9ZJn1Kay65wTw4OQtkjPK/WpfBQZfNZaNu4Z9ubyHQee/L/JmZDLj/TiF9gukFOar
nsLKkDFk1HWIGPBc1w13ch2J5pgIgPWYJcASuK5syHRk8THDCqq4NwZyOLjF8oGSymRpkkVADmON
hUsMnYQON8fRZkPDlKJIujAYVxI7pQ8Igq0XI0nEo9RczgD0rdiaxsWhwVhEI4akiblinUdrDOuv
fLbDkoleiQGx+PKE7ETUyIvb/KouUIteD7wzosvnGUfhxz7kiBqzdOurgSPtY1fxL+nm81napUqb
CU5DmrKIMq7b5jTrjKgy1YyD4UY8+2yV3jmXroZgXWbrelEfXt9aXfajt04Gkc7rermdyOYpVByY
LyWMBwPfaxQ+qcrHB32eoDM7xmxgQAcBcmU1IctRjBCI7uciBYma2gIKZchjsKVQi0fxYlUx9E61
n2ILuNAirtt6GOsBaCWH3LtIxHXrxRyXlYU/7T3li5tUmnYmgvECfjXmfkMKM9vmb6ddJKsPQpf4
raeB4kXPy7jCxH5Z+0YSXHZFKFjkKUXC5UgOUoVRXMaYuL6AH2vRcnDvF1n+dWGtQ4cd5zp2QRXY
1sa2rPejE09fcVkNLtfxaYLb7hIaAbs+r0x143QuQ8TVu3qPprk/RuGEzc6PAQE/x/1eOtAc/GzR
XhJe50ErWGwQSCt6vI4KmxTDGSJ5gNwSPftOVDmeItbSbVCNFhe+jZF7Th84ZyWaZqX5TiVpQtTW
ovmMlwfS8NEs8Tu1iH80B/7bRCFUrzl7ilth8ggMOfFoRXYxrEUaMrOcoGKHcVCQbouSQYPAidXe
iMUdxvfzhZM6g1rXBFB+i74Bbg/zy1StyjDzcXjZIJPL9o3xFe6C8GdoBrEBwcgPjWnw6dqyKBRh
3QfbSnORxuZXhWrStUwzo5q4Lmz18eGHyr/kqPbkLTLZ0KK3DP2HfLDVIM1Ww2m3HuGIUAvNH3rh
xuO+7fo8uhOL3d8hZxm9hcLKXVjkItFrjoEE1roI5vqxtTqKkFBT3pO+2JDlWLzxvI433JuAwh86
d8zu8Jb6FmkBOl5Q2j1RHRBhF5nToMLkO2YVxcqReBsa8PqV3xcGE3hke8Q0gB1pioHYW1qeHhXK
ZD+phHQ2KyaoaFVYKEZ2WpcYWz13px7rrKKFrjFmB0ylkhvDbITw2TWzAyf7cZ/Ty578tCxzeKdG
8d0bU+oFW44shhSZwapuJIzIcWxa/Vgti/8RThONSNLFqKk6s+AEk2L5pRWSLgxdNnRhaTBoH8IE
ZMmvs5JfK0/wkgxrHu/pAA4QiMkFxnuJdanqqXGwnh4fqsgdH1SI3jelB+931cCcWQ7KConnaTA8
pqoXVXmw0tFU3gezQ7MJyip67GDgTsfrZhJErNuzRQgFCoJFoEd6HcYWi0RdQMd6CtyAEXQ9GIZ6
mJfHNE1KlryWNa2wRyc40U9bJMYFqkKMjw9D6YlbfIk9ZKtt8ypndCow6MwDZzC+a25L9k+wUUZr
FrJazYshTs+V/eu66SWKxRGLHWMzVTlzIl3qzTLw3HNWQxtbB+Ui5B7N8llBYF0VLeteXTGFWhTU
uziARILod2svShus2eDK+Zztor0Ecfnb7G29gWzcMePaxXPRUpV31n5UGBVqSY2dOYPWgKWLM+vO
gQPb2O4bzjeQA7t6V7RNt0UlBMfbbVrrRVezeETHQMvO8liV6PPwSpwEUxX0R5KTRGazsdj9ZD9G
dKyhxjrG4eqMUs/hshxcS2ZLz76jfx5h3eMGtg1V5rgbe2rllitHj7gdjh/HyJ7PEWSPj5A51bph
hrA6c9qZt2yIC2XCzqBoTWap3aMrLUYAfy93N0ZtjHsZWtq3rjSs18Tr5r+h9/TIasbmaZADbjDU
VfKEn4B+FhRlu5TmyudFFIYDCW6A0O6rPKk2FT44R8sY49vYwX0nTOz4U1a24QdMpcGFugzXRdVY
+o4YounWM8rgI7Gv6ltRTfwkVCVxQ6Wce+H9nGucWFM9HMRCtUU8UHv9PwY+/4fw/AHhkYsJ9U+N
rF+sghcrsf1LVoLz1H//DPL88zf/AXkc/S9biCXibWkY/w/A48i/LLYXPM6xu/4hM/xvcSJQDpml
AsMk+q/vUB75l+1Z/HGDJs+S82j8JyjPL6JiB3ddvJnwpOYufsnWMzXIuYuscK9yK/KNmZaJtMOn
n17Kv0Asb3tt6CiXi+BURuArz/lLgEyLuWVJLTPvOyVB/J0GwNfpHR+rnnbz+0u9bc7/uBRpNfRr
aSTq1ntko8iCkYaOMRN6FberGLLBid0ARURRIusL43ZPCL22Q2FmAjwjvPj95X95nQtWR8/YEQIj
6F/RnHR2rcGW1T7Jh0eJt6kbN+vfX+Jtq5QfvlzCIkUSBJBWynv3t7rWpo6maLW3xPA4WsZT4wmI
lRIzT32u/v79xWjyv2koXi9nSlAGkzyNa7DG2y64EVamPXpNszdxuzmynorSLzwtOyoryI5pb35k
E6wwagwrmCuWge3Hqkq9uV5x5oa23GCGSEkBlxyeoKsO3cBqS2HRo3ZCDIPrVNN4Sb6SlSih4Ebe
qk48eZBJZnyVCRyVvmm/56ZLmbQQZ5+mxkOnD+Cx0Kpy4zaqYKcbkTLWHXyypykJakT54bCYQDt1
tDYpYvGEwc8dywt4cVltXCAsWXd05dSDbcG4780aa52wDW+ptARQuRessY5FqKdbi3fSPB9gZdx0
idaT5JR9N530oYjNb/bsXmBRY6phutmx1McvYY/vg5cl9kaz+JmZgU2zKmeYews3rM4FbhTJ8Hcd
edXBSaK7crK1deyh5TRl1m2GYrBvx9FQvqfZwVGGxpOjCcinUYzhZOOwyfX934ateY9j3kB7EEly
O3tV+NjaHMg7V/m614drB59dUNoAs+o4DTaJPkY3OPP6XUQJE+CacrIgsarNUGsIF/FaDr1D6ybd
uI3ZCx8rh8oowiHRh17unEt0svopLzENRZpZ1/ZHEwrEp0j1NFYKwc9B+CcfSc7sT2kdd3v6SOSI
1TVCWlktzrIZtLoCB6GNzCvCuQaPIZJBi0ASPfnJkMMnmToJsJTqT2ahIOX2FWLBKJbdM8rNSoQ+
Pr1nDRbPY4xKYZPHhVgFNkKBCO8otRpi4R1mDV+JIIjqSznn9T3+IGfcmIxn4pHbR7Mz1L7SInEj
RsPeZzljoaJigk2Tj7s8M54jVVvTSsUdNqgOG73ZxN5Ft8Nkh0dofUMXvLjv2Jdl0003nDZL/MXK
VN/WQ1I9F7YVhgh1KOgEfcld7ZndKQ4GtQrmyL6PnWYbBAYuK0HriJUnwi9Jp6IDf+0T6XxHMwuw
BSmHSzkpYjGxgtJ6DnRmlvcnjttqFdNoWvVdOFy0YBA7UGMSVfQy3aNeMA8WJJMTVqgUnXpoFXfZ
xL7BiMZtiGZ9qF+MoJpeGg331ZRJc+4pWDGpsrHvHr1obacaoVYJwVJbFVTOutIrrhYqo2C+aJrh
F3IMtgGWVccR//JnZFAIYt2Q3JcgGE5jkiS+U+BzZMNH2jU90u1MZdpKmhBwzaAb/YzqiiNFOhxn
GYnzSFW6DRLbeyKeMEErFuPj4USoL41PnpinDQpH/SEeJ30ve+OLw3fV3DT8oArdXAmHN23EM+ry
xXMLIv5qNrV2HQy9WiMtxSZ5Tm60piovSQWZKa/m1xgXcBfhDJbsbhD2h0ALgSQ0/TJOiIHHIkTs
jRC+8BBOz4ofS65O9bEWmoO4l4QzqPB1scU/13jBSx7talRimj5uqzI0HjEb80BGFL6ROCw3951W
Gi+s2+4hzgZjpwsIeUAWchPhHpSuAIfn2yBVYAlGUE4fC+GmZxak+YCf4QD6YWF2QhCfxH8NN56g
4JAUyHWjR+fQhRPLBoA9nt638Iw4fKSZyG+bzD2kvfyoMgANTta5H7r10YS/CrVTC9YB6pmbMFCk
lnmJD4sbboM0XzrdLL/i4tfflSYeVisL+5s1S4J9F0/JePZskR7sTHJiosdOz2kePhfjQJcjrrmy
7iXkB6Q2EwhvgTH57nGs+iSGSn8MnNm8GHNir40U6ZrAvI7jsZUayFGjdmPnjC8B8ew1o616Ry8U
lkCT+6p2kicrQtozeTGCv6pOO1+gufATk9UD75t0hz7aPKe471UrOHD9Xda42p4gZNuvKuebI4yw
XS2HoHVFf/HgJq7zmMIG2OVWjGpBQilz+ilGG21KWnweUggyMk8F3jV7q7WsOzsmATjSsPx3LUIO
4mmHLILX30fjR8HKtZbYh255SSnUkFD4li5KtJmtkh/Myt7YxMl+ahFufBl7O7q1a3v+1OTGulAx
QuekrOvbTpTtVmWkD7aTk+xNldar1GaQsXl+h0yNQLeqOQqHQYOfdTEc+sRgzcCi2rFPLY1omXLy
bbofdcX/Ffl/KPIN+4qS/r/dRz7FzbeC7fQti+vH3/qnwHftv65cEGFJSs+rYch/s7g8+RcVG86O
xC27ILILwecfBxLT+Ut3DdqDuL8S2gYA/r9ULok5ieEAWtpL9fUfZoK8LRkpRzkvWMSemAY/Tdjv
I3VgH0UKbbb9o6N8tZklrrDez9NEa6OtwTd+Xzb+2wXxRoDMtYDrtljK5J+oE4qnLmWZXYOy3DUO
BPFuXigqNlN4H+IH+weeytsDxo8HJL2K9wWHCpeXd0QgL7HnhorZPDlFZL8kC35w7Ug3Vh/vfv9o
7wF23iWfmmMcrCNOGO+9YWsUhGGnhHlSC9AWI/xj3ZjpP9jUuLctTPonRyU06QI6S7+/9L88JSMJ
niAHNbhy7y2Khkr1k67V5qmRcE9yt1y4NlZOF4seefYHss0v1B8elBGIxNMiR97GVOTtNxyLtMmc
MTZPQwFjD5yHtiPSRJ2Od986tIRysPboSAQMmMZE9lRDo2PxsxtTXAJ1mf+JkPPr42PMtNhdu4JI
UPx03t5QIiLArDAwT+6weAZ7WbXQLhS//P9dSywsIyR3C5ny3YAKEwNzv2kyT9hwAhqaWvPqtNn4
cLW0/f1XXd7jzwwdPJEh57iwgzmvusS+vX2smJY7PabOPPVB9B05iLcBpfhPqVPXi8DivP6TVerd
x4S9YjqtTM3TDPP6lLg9iIVrYyMraLD/idIolrfz/pE4XQmJ1xGv8D1rzA0M0c+aME6JjOmgX1lS
KGposad1gwUwNscvpj0xSRdWGd7TWNz0gXH4/Yv9lxFs6ybLnr5M1aWT+PbNBlLIILCVeRrdVh4N
lQttRbCwey61hhHKwTDbKCVrm1CzbjHiXSYvtXS8YwX5E83030avaRoejGu+NETXtzejUlyVM8wE
Tlcr4WszesCZ4gRc8Sd/73+7FB5qHNActpZfyLRj6YKjOZVxii1er+eFTFktHVnqXZuv//u3/Hap
tzDzNvHIdhbDZy73y/At8clJMRrVjigCgAE0rYZMRmTZ8zzARuiRzrh/WpneLsHLJZH2OXQ/bKaO
+Qtjt1RYo8Jq9Y46VjY7BDR085u6GR8oonA1bgK+67XlH7kA5HHIlMqgCJ0cLadnT0RRtZ+Xjvh1
BfmB504zkOkqwNgY1uqCvf7+JVn/xd6ZLNeNZNn2V8reHGnomzKrwbs9e4qiGBInMIoS0bfuaNy/
vpaTSssQVU96Oa9BZphCDF5cNI7j5+y99usr9l+PBLLukBaYUarStXmNGfz58mOaKAnM9vxzUdsN
en84Nl0RWgfMatWEV7lRCAeZCIwddJKSvsDe4Zd9oNhn9qdKQ5xKm5QLmQaZ/KYhSn5bybfAnPA6
unIRKuU72r+MWukLMR5yMob9r5ONOkQ+YZf8Z6MZl0eK/47wKNc7W1y2rtJI0+LM987HkhMI0rdU
t3C7EAygTU8egMVY5RZk+OCcHBHwq0FLkSXfJDmWTzb8qbcBkeSFx7od+AwzhQ5FjgBjMNQv6E8Y
yJgWkyWWd9whvc+cBGGO1EeLvnp4/irAEzKjWaRGB67zKwIfqdjwJepbMGKNU6g72qsIQ0jEY6AL
iq94dNgjYArRXggNY2EI/DDgx/7Syip8qsj+QKxZusGTchLxTTi4xjfhjDqjQQvx3OvUPc1DNNyN
IQjKYGG2FRWZP29Yf/EBLwmAku2rxMDymGYwuETYxy5q660+5E80gQ/Kd4vjqwr2VR/6OoaS2uX8
JEsa3QmR6Qd3Rn3cJz7XqQnReTnrKL5VTeZiOvQg7muROt42NoDvqQeUwG5deWegjPktjZmtacl5
IzOK2cvrWw6jKzh4EdbeBuPNWJ7wHeNWUxHm152fhz7yo1bp6BwEghm/Ii14VdjYpcuIC8ncuq9t
C23AqwpiKCAE7SqPKXSE7w+pQgkphOZcrICs2ClY2td5kcUQG4CMP7P/clej8vaCqGI7ZTC3YQeA
gzs4U9n+lW2fk0bJpQwa5q6odhhPRkTC9D/ykJzW416mu5E8CJuYp2MsYbuTwwKC1zFdPkkyokEe
8V7eIJxjiNcTsHSlo1pnW6dApzl3wHRDJHPo8tsxqXeBcsaPNH3dkwaFEO3cLPQf23lu72MciVfY
2NgOYj93NuxQnfjgFPZ4XtTdfJbVRi8k6nXdLq3GRW2LNGQEr4tlQ7Mc/k4UlOqaDr6NIzHHOtlU
SbItAoGaB23TVrVa3VcJu9OJpkB/XtkmIIZ7EhOyLdoPzIUx+JXp1DAVHOVL7GvSqdxouk7CAPu9
WktcoVPFyrTVRrqxwJjkJKDq/hzW1SgOxGKFz6uOIGXItr1EzzhmB5tGLp3GqS92Ttm1kACn7jop
Z4g9rRb5Y2ZkdkQP9VdwA8MjYiNQ7EpGwzEWS/gFQrI8KJjgj3RKu3PPbwDOrIuvH9t6qPbAA/VW
ODOXMUbPv62qpX0s+zKSGL/RdVb2GB1NMSo20YqwcWd0xPuBGpAeldsciMaRZmFC6kNT6m5irn+G
Zr0/K8dcHFQwqe+0YBeoh4X1QSVd87moZn9LOjdW67aoEKBAUMO++xRJn+cDNcsudTGaTfPoHJq+
4xfFFiITVInYJlP6VNWIT5wmEiIzuWUUCUd1M6Lgzzpz5fvlkko3PhEDo4JdC3+bvlTKB/k1vV4f
3hbKl16gvRH5TncK0lXTTZ9wSuItnVtxmIIKplBuP9dQUz4ndeESL+esB2FBXphqjiNJZfOBt5IG
aMjyfhn6A82czOaKRkiNL2mstrf4OvpbPDTc1Bb9djLcjYbDckseCWH0W/uul1DGwtXMil1vRSjD
aiu/ZaPNgtTpxLlXtuaWtSVytTGaEJbH0xoQhVTkgH1kN9gIRdHb6S363g6XI6q417H2K9VaioT3
cTwFNOUhU9D4eI1bsJ2V3II3s80rCPs1UsBa2UeB8aeEC2emszNdIugCeQBkciXjmQkECrOeaAIO
LZoRR1UM5L+43ZBRz8F6Bn7dGWA9Cdl98xiU0MxfVD/7Rj8o030dSbFvS3/5jvB8yLAWW8FfiHaB
dOWJONWdyvJNu2bFtKmdMv8qZvlUop3YB36RZdtUsXx8xpM6WR8L3XfeKXbz+HpmJL4NGfzs82Vh
EGOF+qBiE8WVZDi1k8hfPs105+/QIb24NQQ4qJ03tOOYTod1VG/dZJz2/tS73zIg+N90USwfsyni
yvHEl/sB8UXCuCPCjTznBS3FoRbReRgw792tC97SrQB9r7bVJLLlJJPVvvCHTl0NQnp3oV4LazM2
ANQ2IVehxMaAlMxq57XdE0EFlWMc/RuNCP9mAHpy1xTxsB07Rzxj8qthE2nva5eE9IXDHsxZkLoF
1MXYIwcoRyK9THpJNs1Qs1wkaUBXN/bP0SR/TbGtflxkVmGWmeyrsciCx2oJq2w7kgfCu7LF8ItQ
JYMNqoqrkcnSuZUsCSCsORNPmN37iyZCi9wWARyz0LYQV0vRjLAugGRbFLM4UB3XTTeFn0YrlLDW
uw9h0pzm1tPAoPL00laT/iBz2FGMKZYvUy2HaU8YiF+cr8W6BlsCwqAoximcuOtwRcVyTPJJgENr
rcsSwvgnu4Cgs7WqCZKha0V2hfghXq4X3vAvzjyIq6nv5+PKi/CiLUUDxCTJU3qPDtuLnMXtCCPP
gXlOZWHBv4jmD5k709JsyxS0Oc3d8Uu1So8oyjq4XAuXZdSzVcL4pZ/bZecCN0vJGOvcKxkpMJXY
JJx4H9eRz4LoAI90wyk9JNYAlaJHxOH7Ax7kOtQnMUXFnQCx82lylHiIa+Xv51UTIVkakjqxRNjs
0baAyiyjndcvETQBpgeQFJhUbaSt5m1qMSPZ+Zyq21mzT2lrdCrbgBHbDSaQ9ZM9LtZVUEgU04U3
eIfY8sZog90rODA+CqCRuUUijhP37gtqhPWvPvbkM8Tj6NsSSqYhdh9OYovCDWlV2dXRuEljupJk
Pg/FbsyxLJwi2b8EOegjwYiOt1wh5Lm3rFjau66F0LoWg9r4yGdIGwB5Y9WIP107TCVkJJOEqhWc
OBT6BlI7+TK+qBjcbUDizp9zRKlo5zNd3iD+iOxN2rf1TYvZV25ad7VwB3pctZoGEhiefqnXieyI
YYUa81qv/28v9A+9UJetCa2B/3cv9Nqwk/9j91R1kpbgW2ry2bf/+j8//sMf7dAk/EdAo9NQtCkE
2Rgypf+nqdX2//EK2bb/1Sn9ZzvUOFvxSPDXZs9uR+z7/uVsxRtpe8y8XXqHNqbXfwPI7Ec/qwTM
fJ7cZnYvkYtUAEPZu54LHXxq6DVyLzWxJpk+FiJTkqGvS/qkEleW9BMEy+Q1bOY4KIcNFA/9Bfha
yEi0cE5i7q3LlGNHWWU1OCeGjgGYFldd1p7y0ZvOqXqjHcVFeNFNLQjnVjA1bzOmbgXxy73fhB9n
onEJFUhAl00dwz6nHzoQVAQuhEIoijftHFy8ZS1rZQpdeEjSLce9bvIAwnCR491owM8kPtrTIf0A
m+dm5Q2EnoRNF0SD0yB6jyYPQ+GoDs8d2APpVCW7PBu+TewRdxNVx7bhdbklalJdpaQh7xdp79bZ
RiEY8jaohbVPUfYeqDnIruS9brIPj1YbtH8lai73oq8KCDH+vl7Hm7FiRYOrLxH8S+9Q47vY9gFq
TK8hxwImKjNFNfg72cYJwJ+puIvI/MDn4ehTX7GqL50iQIH1+5TJ8mZUic3Qu9JgWKHnTC6vIt/u
vX2O7GOXFazMSzOBnKRReV4V0VXukH5D3MsdYF6Ij2l0TJqJrFozhK1dA0/uxq2P2njnpvbRKkqG
N7l6COSs6GiaLwECeycnhL61mngvBlbIzGn62ggUBuvKiJ935AXludqiYNx3OjpYRd0fAroJu6mC
alfQ+dkM8DuTNMGcxLw1rlym9jq1HpRXALO0p2AvDDYM5+p6cH1KCWtu1Jnb5eV9VPb6TDjxvIui
ZTgwtgoOrrDUTqy2v2sZFqD6JIJi4l0x0Ovfg4N+7FeaSohOz1SbNhR9JFZPYlw2Xg1H1UPNlgzE
uNa1ta/K4R503EO86kuo1dEmg1F0sNrC3juUrMcIuowOysdykP6x7NKRtKSlBY9ZwoJzk+8Ah8sd
dSdVBTpppmqbkLINSWP2IelK5qMZRbKL+2WLmHI7xw5bcNod4N6CM+LInEflEw7LnuYCfNlXrfx1
v1IS7ku0pKegzZA0a+hlVs29UCCT20VZ759y7VOOoXLfEiQDLs0ZP1sC/GIVremO1JN5C7NzODJF
9fcd/bdDWDbjIfXKTyNKpitSy5qDF3/NEmGfrxkb/aAPrXu2l41hguf+DjpjcQddGZ8XeBTAy7k6
9kUy3pv46R19pupOI43ZCaGvhBzrQwybmYyjPDxo6pBdwKt3364OIQGuZd8WJLDtbc32GE8UW5ag
cnd0OJkuwwQ9c9wx3TKOnk+um53JYHYvhGVPO8vN+08TE8DDRPuUIWMJfCNLll2wNMPGDjosmUFp
f1Kpb7M7dEKeXGoMmfcR0AmNYlhX7cfK8tRt2k/2uSPFEuBkC3OotFaV78M+XnaYPkOw422190ha
OnCoMG1Q0fCD1mVLTtCxq8Jry6++Fkwvt2Ub12e0SfBDxrO1izTns9ciQKRaA6r07Jc1zdm8L11w
3s9Uo2UoP9pxcTaRcnoe6wgn5xjchYTMsa/1oOIm6wD+tg53Pn0L1CHJ8yRr3Bqoap3ptsYVuLHL
wjnirvve+Fod6lFfQCK7LBZ+HnLccQkxdrR+2x6izBq3qDz6nTKpHRhP4o3jF09Dl+GIivVHgW4B
tBW9FAKuzSx9klsM1Qp7RMeetUVjYgMYulJudJga9ykZAAjGBDVv50YEH1MXQmkT0Y9XFsNuB8yh
P3yfMXnRdVLpdTCWTPdrxzlPY9CFZY1jsjJWIMh2UKySJj7lnn3T1e5jGIrLMvPLMxGsD/EikJgW
oWTD64VnE8HF90ky/1WndNX6PvoesnFB2IDmZ8nItXemi8iXo2F2gwRAVhTg7byqCZ8lKQ22M8FX
qZfTaxmGl3GcbARFfgpjbeqOvj8VuzRQ7FoWWV+qehmP/opcP/DS5FQjuxJe/pioOLlXvjp1detc
6JDJ9Oyq4SBjEtvXmE9stb4fSFS5FVV4WTq8hFYrJR5gYbhfOVl9GKcg2NhN8LFHgkAA3FBcqEGc
ZeMA1372yLaWEyS9nNdL3gzhl7paPy/pRDWpom/d5AJoymqAyRh+jmu70hdtUyBO+KlvJABrO6Na
HPAPc+DLVT+QeiMDt9826R0txW5PFuhhHejZsKDVxHlbf01JXxrG0jev6BFa1NN0Fs8as09RjHvF
WODE+luc5wi2jhmbl/0SWwikxriBnuh6x0J7wYE9nndw655ej987xywq/1rmIkBpFIOnEBfAokFy
WtmLZ/XROXvf9GDRptr4fegcgg7lseM39nnco4/ufN7kmlX1MMK02i2x0l77FfhtKz/5BQy+invW
GhKwpgsW4X7L3j/ulgcSaZqIRxGdE+TngbuviW8I00qWfgP6oDIPGZo7GlKnwQWVjAy4J+/+kzct
pg0F/nMUcbYPBO4dUrsH3S/0PVrMTHe0faJw/IKHudXt+ciYBrpg2ZkYGvZDTPHymr3DqMfx6n/L
61YWUv2hvHZwt/+uuv6/NR7On+rqt//iR1ntuMk/8DEgoCV+3RTRFMhvZTWgtH8wh3FIQQlcoLx/
SyUmyxjXOT8eAQOAnGD0Bz+q6oC/CpjRx9gFGHG66A/+jaragGf+PvXjcPDXgAhjXMz3jN+rDGJ0
NQ1hSv733NZ9+QI0JiVObllca6CskqWrHsARFPIglFfTJBEqCJ7XtO7bSwJAusE99BZCuE01xBYg
J7IMTcwVSyvKm9FurFLh9ulDHW6KFGiZBc97Hvx5y8PNs7TDCUWqLCmGPbvWzKbd8SmXxt9XY5EC
4OAzL0B9rCemsEdPQMUMNmtRBsm4hciMru3QzqUA4g6LMqU58LcLefs26fk7Zeb9TJRtTeIZoCP/
C3yP/dLPAyDqLgfLgw6+92KZ8TQ0LGkoyUbf86qrJAsSPnJ1irZ5GUIqzHvfoFjGrZtPI9+ndZZs
/fT7Q3LfjWnDJIoSh/0ZmdVMC5P3eoKImUBD3HH2zUGbWV0RQZFV51RbNF+PZgNA4dxEBYZdHK99
POHeX/Gowzrsu+qJVEI1DJtooid2Xtsz+rS9TjMNjbheuRR7yeBIP+RjmFrrnty/IbzWukKKsm8S
XwQUNRktkeRt5/68/mf2vfsfzvO7aTpTQXMPIiZn80m6T/JuZ5fmFf012pDf7QVH98egLazurqnT
Tt/+/uy920LyQZ4XgGEKA8Ni4fN+vp7wP4dE06f95nG1HW/fY8qjNHNtnvDVi0r/ZhFdQINEIT62
5LZ3smi+q4qgLV9+fyTvxr3mSJBzGo4FU1FGou9m+yjelJ2sZfhtJpcivA5A/kvwg40FQuUcXyVA
53/3JDPfZLocIA+xaaS/V0dYTmZFNIe853pCFwnvTfXWTFRBrFO1/OGzfp4v+3w7Fi7fSTxueKhm
JlT971IiQJR11ReB+40CmwiD764CFAWLtp+470hjNqe4VuE0/WmK/sudZMQY9DBoRsDYYZ/88wfj
YhYjHirxvNoJiRJwhOt4vkthenN2f38FnV8vIQwwdF4hygwW7/figLJDPL3MbvNNwBxvohPE4fZT
7UrWqK3EkJ/1N2uiU7u57IqxDe19MOeVfihF1LPHJ9ATJjqFc9okH8oyRGhGWkPr1pcVFIpYnabF
90lT+/1B/3Jhghh/Ct1pro79q6jMSSoibly7fQaEMnIUcLOq8mV2lAXloWtCMH4poUIy/dPJ+vXC
ME4L0S7bjiFnvV+2Usux157N+VcdYNjEmhcFBU1Lcszz0d46HrTMGlarX0VPMHtQau+GcRxxDTRg
Zub7otELZDw8f1p+zYB/JwcPL526IMzQx2D9h7MUv7+2HGBEM4vHhMSQX0EzQbb0YzON3dc8LtBa
baAmSn1L+2nkptKKuel8TAT9qGvLSwueJtH6Pi+Dlo0Oi2VS+Zl65gZsypcQijS/AYNyBalxdvyu
fHlbgP20Z3UJ1ikLPwvimFP2301UcafOzLS4Ou0oQ17DLcocrggmb7NEW5A2+UBXrXX8Ic17uX7R
ypQQG5jPxF3sXJI1WeQB3IRDSbeCJNBlQ6JjwbA29Mvme7hMDs0Zj/pV3/L4J8HnFuOofhhhUXKM
QJSSdto47eR8RnnUl8BICdzUD1p60Xw/j0M434mSf7Ns8rZkBdnk2Ha5Zm4OZm7AQmFGLNvS6y0e
9JQgA75MhyMBsDXwl7ANNmIp6ZNtQgclAiSPMBJNeAzmNZcfJKBbXmZqgB8st2IkKlbtyyzhoy3o
vfy4hu3Jp1kZWVfXOD2L4csQF8F8Spl2F1e1j5f1uDhibS/yAefN+bROK/fSGqdm5SuAYamLmLhO
XpZ2Ks07c4iZVY6nPh6kgHFJMAPs4B9fICjhWS4EUtpJWO5ssLqc0MBuuf3EmplFrG4i22r2bHFC
/oE9UDXllj4b4/wfv4N2DtoMr0iDIt9yy3WwcL1cB5yDySsAoZ/WHsnGufI6vlP2dlZ9ZricuSDu
J35gWSS84rYeJ6veOnliPtGzIqo21eNax0OuIkZWOxZ6c7t0NCnLF6/qWm6aMqXBctfC6YyiQ0lS
H7dLH5Quz9TcJowXyd4FUkGPbAXV+8Kg2kmjg8wkqtBzyydG+3lo1plz2K3IAOot/ZPYST/GNbLL
cqfxl9fLGcFEMy7QTGM2jnelMW2UOwWc1HyJMoF5czV46dxm+w7bB0ccuTOrwH7U8B+I8ED5xZGM
QEH4UxYzDJnPEzH7/JZOdT6PAk7lmD9ZmaRFAP+nkxwSgUjmg5apNMfiJ7nnh1tCB3kEFbI17hQs
cqF/msPY4/BKpnOmbktn8sKvBY3n4HMx+fxhm3gq4rBKPzHneJgbzuC0LhOnUwMx5TfVlID+qZTA
mqMDfhxzi5rSer7v45b/Z7BU8wBHpWRtoHTE1bv3l4LnXI1Km8UjB7HyVA7eaB5pPzG/dLR9hysR
COpGxsG94833UQH+o9kzcumFOhEbyuTmaqYDxi8cRpPsuQWYy455uwK7HuWurxLtBKc1JtMHfJR9
n+RBkcw7B2WWWZnyOi/1gRHgAV9H1nsHWanMt8ncM+HC2Wz3+jZQauX2jwUWNhqV5KyolkIBMSkp
y8GMayO3Je7zLd0hr7jpHAgIAmLqZK4wE3pF7JzLszxbZ4VAdIo+YRxkJzCNCWEtF1UqsEdCVaV1
/zz4Mc7yp1Y4aMG2bVqqrPuIvCv12+tOdMkab0O78Ml6YSFmudkzISsVfuaebChoxdTt67yBCyTz
E53DyZh54oplNnzWCzKP3Cy2iu+clMjoihyMzZrnxDZ0+eRE1xKDnLl5CIsydyJ05qE/VHQZ+JM9
rYJ7KPWKocou4AJr/m5w52mEABZ4LJViAF6EiLfierSbFQrBNFyj0nBZcktCTbhKLbQv3gWdahZ+
FxA8swrSWUy4c+2CsJ/5YMt+4SfZwgz8nRxTsy5V9tysH6AWmIqQxPOM5an315DzJ3OL1WHmLPIs
QKwW3FDzMHpgYbj6gwouYqAi/imuBZndF/lqTXy076Al6A8sl7yOZmKUecs3TE558mK/Ni9ZKaeB
23FlHt6BbohHxfqg4tzyb1ZbjRikWKIC/9QPkAXzPcgvoGGkDZoSyzCO1XMTD+xGfuxDWPXNyVm6
weuSI8kbMWSbLC8XzzqbSq2J4sBcm+H2WNp079sE6XyE9cCXJ+ihZrU3KE+OOCrhOc8HEFcRD3Y5
acrpU1xM5gz+uK2bYjF/B5zJ48bVAHQ58rCDjgW8HP+RfnAs7kpv70VjQoOdSjSzeT4tZhFy66OU
wdq15KCcrl2gniUD+AqFFM1CR4WPQHDq8aPdrPV94roJoPKRqOvhPGxJYjiE3Tz1z33DO+ZizBrg
82R9RDiv2r4YHgvWXH2oorarv/llrce7xiDknxbt1MuNTqASbwjwQHiHL33piV2BuwHcavA9H5f9
sgTxfD0O8OcJq2vsxrmEIYNAIo0l/aKBazSyyK/xoEvewvPok9BIaIop6fW4KOgqiEfcZINSWckv
CR1J/2NYQ9TK6Ev51UqgQu0q0qXJuM+dlPs0zSQRirzJ6m1Erq7Wu6SotU1f3tXQFVYejmkTyuoK
eJjTH+YkyrxdQIGm7zPw1B0vvlCSa6HUxKjEl66zVQT1Ec4VZpJxDGo7k1IaRe64zTB3niLXk7uh
sxd9kSYgK4/O4uQuprXVoacs6cqRDpB6gXXbV13jf5rEQCDM0e4j1Q/7pLPX9X6VK/lyDBda6863
fKEfGFX5OLbGMBw/6QiVPYERMozG/ghSH+TVxp7ptu2SVdfVkYYtQAYNMZxExKTqPDcnRUMLIiyd
pozbb7lL2Ny6A7+uhu8JyJOJ4JCo7yKUPiKQ9lGm7RDEjJLsoA6PKUDY8Bo0mFVVxznsKWvz73nc
Ihx0tl1cYUfbOQHJZriOPOlZhsvGlylvf1TftqrT0LmD0dMhzVnoDfJa6huv6YNPAL/73t/16TKm
sJ9sO6NGUXMUUI2l9sIDM+K+4/4HL1BSQUE+mM1rJWEh4eEeMIvyruUFzuOQ+6FZ4ZrANhVmYanU
SQ8lveaMpDpP9Et8oYfMoiQN8oF0uasgb0reMoj7Mlcf0S7yO1FYdab6w81pdg5RiTCdVgyRhHVy
nIamCD8HrcClw5wUEgLWQ0vSa+inIWCZDISgso8rIIzu0XcDquDFpnaztiR99KxlJT5sFr3UWlJY
7h7tfXs/O22ovVPiuzUlUcvUmTWlmRqbL0pdAhCK7KtmNAtiU7u8o8HN+pQmMCAlJ6hvI/PmZNK7
cqRjlkd89hRpBrcfZz9AkLvtIEryy2y6vjxLIuhGjh+3s1knK1zE/AhjsYQjatNeOONTMiamXk3S
mdXGldMYfl0IGugOsD6iFpdgOfNalD2UeO+87SNTsuSJNOcICnUonReQzZA8d0vtzBOqaNSWtoN3
g2xduIY2DJ3mijVcmRLptd0Tisa8pX68wTBwcB6xWZqORZgs5ugdL7U4kYhZyqRjMEM82EsNb5fC
Nea9whFMwiJG7/TPM6EHHqHN1HuaihQwLr+xa6Qx61ZOq2KYWsQdcMoKdPvsWZo1DT4D+KT39HYZ
eWE6zgPbv0nex0MKE+ngoU7iGk3oxiD1t1k1Ex2oMaOkyZe5QqKJZa8Ps2Y5w5AUzvcacxLfytG9
aT4xFJmL/Ky3W1NU2BKO0AJtR5mNfBwO3CwN/Tpn3RYLwka5I6GEKiVzU1PNzx2eveBEEomY41si
N2iyX4aIUzgeYqvMc+B5o81XnSuKTMaivnlE8DebhhdTTH4gnXE1P5UOPtvPxeCYG8xLp2Jwj4Mb
IXPbZW9v13yeM16aU7dQqG49r6cKDL3R1JsyNPdjWpcllbXNGShfUh21/IF/b36aqmTUt0sdR7wu
nZzjcrd5HpnSsAqnzBTzXm+O9u3xqJifcLDT0nFR0c57srn0Vm/OHud4yWDKYC5Ak0SABfdCvS0I
tuQ580ff3Lt16ybtVbM42Sx3WS1ih0QICUqQopYhPtd2YqjNZ7V65CvY/VyYZoVjSusE9Nx8hxKo
GJ/mEd04Dttq6lFBsLf0vUt/cWTVbtLA5T4Dw2I2gYj+2LEhUjQXRPgJ5SUbT66zVIFWF97isn9C
gK9WpF+uN1RPc+6snJT0rfIRmT1Ta4guHvm2xUr4sdr/2BHHuk0oDNYss9l9kU/o8aeMPQtjIsuy
1mdvnkg/tq3ZtrewEnO2I3M+ZsI6YaDxpnuipbzJ2lqLw/m38sRsugGzmioMkpPZ5EfJaAr5DIni
fJ+K1IzJZUNDF71gbGmG3SOpwtQoSdDpB866WXG1M7DnPRsQqi3C7B+4ncKAj6e1l2qzVPasyeGp
j4JV5vs2Wrn1McI6OVuVisTS57dHr51rU1rVVgMQB9AjaomBIT5UBW6MFrWF4bl6ytySkR0v7Y3t
r2s7cEK02XEHCWIY8q6cyDzi7Jaz/irEU2PwtUuZHVOCTqcPaGm0OEOI6tRkDbrsKXixkYOasQmU
pCYdkDJ3/JqEOSZrVTm0phJ1W5dVHOH1664R/hiqlrMBETOLFAX/FG4FnSu33ifZbHaBbxuLOtXm
oDtN+BgJkkOokPbLmOnWuT/HJTc6mySbu3/J25ZLWjiTOfQJxHLWIDiYUin31koO0VXU0xzhB8m5
0bfYIsyCJbmMFjEqlSgY2IVWITSTgdxrqycPlzC/UL2tHAnB45zDxsHZW/2hx/U/9Ixi28PLyEAn
AtP+rrkcrx1+hqRevq6pNPtMk3GZBzvLV6A1NmIa+b5/+Mj3XTXaVNCQA/AiCOsBtrg/tztV37ax
LUP5NQgXM715uzXqmAC8P327Xz8qcmJqXM8MjBhNveusMlbv9Ux34itCUbM+daHvgVNdWaxZu37f
f3vtBv7LeOMDYjEuRg9JPe7XX6dSwnYYmdaV93X1GtC6F1PeuNyJgfRzHsMcMyzvQh12LBoTjElB
E2Wuh5g0SEki0TVdCDPZSNjymrXnbWX+Mftox8xsEdqI4WpxSWzfwp9+f/i/nCqPtjCFLdo3tuOu
bf7+b0badUwBVS9R8CQLIouJACSHgHWYlytbqN9/1C/3nEdjOGEUxCQIT/L7fjdlVOGS4tY/JTlY
fXVKFWjiB0cj0nbZpGfLH2+59yMUhwsTha6LkYkO+y/+vHEQOOjp3z/1fm7WKLnysN1OBSv7XebC
hlS7NKHep5hQ/Pk7kcn2eMNq1wRnv//u708zU9OABAEzVeVxQwPy82leyOmZlyTzHulJsHWEckaX
Km6xdOV/uKDvzzL6K5tvS8Yon0Zz7N0YkJzqIfYctFBT20XVlexrszUvSnZqJxgRpmr8/Vf7md/D
0ISAAtrODHkDJny0j37+arKMNYuJGh/HljlRvh+91CxzLIqK65qOQw1uMC8guyXbqCJkSu1/fwCv
jui/P4GUWvjEbJSgEd74X5BM7BLz2umj9hHatsraPbMsXe3peuRJeXwrW+YxN6UxeSdm/f7RFLfw
VbO9aABM8F5Y3k5OUyIFp18VWIqnuMNEz25B1+j7PeqIBUjwLvakFS8bOA6S1TpaAvOyBDDTzd0u
T20efNBAzNDRskUTzSNnGVfYDHNFiw6UDd4xeVYwWiaWqKssU1uJGROEAtcJyJg2Mq4prlnYF9Q2
kfDMK76HVc9hRW8NekFpz6qJt9QUTWUMl43Xq+uYYjktm5KVxMYbwPmPsxLdBeDsFZkSofYVbdnf
n/5fbrjIh7MSGmAY7pZfbu2JnUVOnJL60uUDgtFT1kuzBUq0NBXAj5b17z/SPC0/XXCW2uR1RoP1
H7HIu3ucQZmSg4iXL0kGFs3bT0USVleAE9zKuraFzREY483EJmpFl8+FwORojub3h/H+m+OzxJoK
Wy/hazN4f/cSbcOhXbiW+Zeqo/15XjQAiT651eKOl66QfyAQvF9BkCYHSGtjP4TlgJn73eszdGyQ
6b0Qj/MADfMhKCNzW2CnM5XV77+X++6R5reT/QGwDRM87wXPfvfFsmW1a0KN3U8tbMwYVa8TSmI+
aaOy0y3KhbfDhoF3wz8iGjbcl6sBjrJZC5B+mQhhWjBsecz8vl+8mjrU0b4p1IuMHUoesQg849XM
TVtrtUwbIJaQY/OzOQ5Nm7hqmI7czzi8+XJWFfAuyjKMkiwrM0kA7KocUliGMwLfClUfMIFl/puE
6P93zs85SFhXbJ5Tn4ykXyamAS7YpAmBOU5Nad7MaceogtjwpWPn/Pvz7b27n801ZfEKEVyEvBZ/
8RuTJ0hP1fHT+9jvXj9rQkJ6Xc2DKfUnlnqWoLfZe41Ih7NASrvpkv740ziTtosDe7E5uYEfmX4m
e8Gelc5twPQvZ1ZVTpa+FDyqIROsvqmWI6BzNkx7goHZHhdAqNmW/Bj8MS0yQyQL/DfPjo5tzd/N
XWMuOPpdPsV6nY5Hb60JbCmmx2sFCKcZPzpULSgY8XJy3eVYmMbyjxEaTyT3bsnMg/demtLlwGbq
kOrX/eF9G//8uERRRACEawMeMUhAtP7vbuGBbwDytk+f69mLPpcjPs+Dy3j0FFZx79Pjz+UBa2ty
ochXT3e9n7anxq3qhxnU/bxp46llaJohXLVULDZhLodPKftXgdcNVM82j2f3VCTlB0Bf9rMxrmH/
HaE+b5nlhDdzkHYXORTNK95IuTZcd+BRlii9v5D69vM5UswygJqdoLuma1g9WNqSbA7qNV+2Ihlv
fd5K0PuhTF9Fapx3slfDf7N3JttxG1sW/Zeawwt9M6hBJZAtk0kme3mCJZoi+h6IAPD1tZGyyhJd
JZXnnmi9Z4nMBgjEjXvP2WfNTDx/ipnhw3bVmRKkdU87r8okI7xey39HNWFdYfRekL9zo2q4fFrn
QWd//lzHlWatwtaOaWFEXbclzrV8IFRgeEoMI0YHpSpmSYqfBa51wNKcK3V7b5tdR1kUDrt0HNIN
Y4Kp9kvmRaM/Sg+j2WAWAmFite6lh+nRjdP0eYCxQdccM0DQy7Z6mIlDDSg/Fcx2imL6qq2ezX5S
X3U0jr/jaDQf48Ea/Hi0i6vM6ZI1oYzJrxzyP+wZ3BCMlXmYWZQKCwrno5ymov3jNGRRv3G94ILr
WKDXdl71pDi2qv348xX944L++mIOQrllm6eGMz48rMMZgB2ttvINwkuBRmhUH7SS/uqqKLJrYRpL
jGZUFWdGhERG/vy1/3bnXz4mWh1GNjzEP+rABqvzqsxsi7emLDm4QkrA7VwY5DT+Ypu4/Ka/tuHL
pwR6gfCAZLUFPPFhjY16kekCrcybJivWjKGzXazQD2tJQDSGc1fqyGehJSj1Ss0tr4bTUaMAR+Bq
w3DpkX0h1rNvWrv1DqXSOI/st9hy6Sv2T0VB8aL3ZQEEvtfMM4CR8r0YDPdY0p49Ix/Wn72Ucyrg
TTh1fpRFNwbEgHgFUs2me5Mxi9Ow2e/U1pveSD3uGSUM7UaLLPWzigPPn7l+v6iFPojw+EqWMoAy
iO8FMon+sSSA59aNJsrbN3NYvnwyGuMtxMp8N87j55JUyU+G4o3BoEcMPRq4LDuznGDj/fwWsJZv
/ocr4yxizUUPgumYbfxDgaRlYcH4IHbeooHBAe20NluNLoFhQceUpA+EWSBcL3pQ8olSF0x7qmJX
0be6JuwF8FuO9P1m1iJzZ8wTjbM29H4vyEW1/DZTrpOpdI6TMW1LozAe6IHmN5XCRSPasxknf+5H
xi5phYbaqT0CWnUO3xuCVt8nO01OhgP8GYO3tUuiqr4h/TrvYaB3A8mt8fAIACQ7K6XLBmGPmtwY
KLbJycVO+iBzLwYU0ZDkACwN3qfoI0YATtqkDELYE+9NS3GPSTyZCyUOnDZDB0Kkf/7lLt/dx+/W
pLsADorTrPORdAMalfEa7kHg/KZ1UggEeqoTY4KnTFLmSZOcJX7xih84M9xVDscsVLfokQwkeB+T
EmHy523B1vkFi7x5oG2mwHnENHBFo5I0c5W1FBgkC73VUIWeiArvj0niqWdFeMbmF5/+77cWpSaP
T92Fv2NrH8WArUQJ7kZl+SUaGTBwbq/C36t2jkXQQIVcNaqe0eEoKkCEgMfjKUhj29rFyGED+iSe
R8qIgoK/rWznJUF6v7R+aaGXShdfZ3bS7RrDGE/2EGPxtpzIxNXi6XLVgVEgKLlWi4GsX7fyXcjq
9Vbha9mkWa9cwxIU/APpKMcLHGSCNgBzEnb8JpLs3j55w9mxYMxLRWkAtCJ8OC+RlMiUGS5DzydL
cDSlFunue30s93GRG0SdOshluBMZF/k2Xb9bw0tKRq4o6kYmmsyVehvILBYhp76WNRzbVZXUNrpa
V6+0/UJRaLdAPvVnQK7Jy1DK/t1MoBZhBU7DXzW+/v784U4Bq0XtDhGOiK4Pj2RDZxKajTL7QhSl
ijNLeukrKo+JqSGXjDOV8zZ3Q7i3S+UVf53EtGYLwMU/v0n+txsWFyVls4Fy1aQ3wBr6rquEUqor
OoAaX8LCnobgckHseYjzYwLOETqN8B6athw2wCPCde2F46fYbUXNfQIG4Bdv5n9ZsNgn6S3z6EBr
+VGxOxeDFBWZEF8iR7XvG1vr7ggAw21EY/eKfXE4DXnTH2qYX/t8NLTrvnTYyDBnjnBVYxdBcinF
MVEG4x3lfGOtXHI57n/xLv9WMjg2eldgjnCXSUX92CEiJG0qvMYcvtD1bqJHKgsL8yQ4ydVAvspJ
t0XGTKmbbTdwW6t6j2fVgQQR6rXcGk7VPVleHh1VR2aPeosrxx/YBTZtip1MnSPMXmbDuPfrhf7X
xvww1V/+8z8+vxWAYfGXt8kf/Q9uZBNm3XcX+G/c9pv2S/RjKq/+9Ue+OS00+zeTtDZ8FZBCbGNB
h30zMJPKu8jlXZDYbN78q794jvZvOpJzfo7Fi0dZpyPxzcCs/Qaa0ITx6ML1wODs/SOrhf7jooE7
vWCvKGEtqhl0yh8Lmawb5kwOXnKbZuQVej6mX5x1LUl2N15Ym+bZtFF2bYEul2guQm5p3LIisf0s
FOgFTw3zTvxD5Iiuuj7JeuMudpnzjc8oRZQMURbs7hXEg2yHAk+Vt4tS661Qa6lydOzKxPVJ9iaz
RB+0CkhHhRHJFdvKM2EAEQ1/KBjYvhtRCRXAWwQQis4JeLTd6OBkZgMpIJoxOMHRthh0bCNUUYHh
5epNliWV8DEuDcOK1JeCJZTXrYVM01QekZO8uqMdBwWeAyA7nnOyY5Hsk3lOj0SRJntHWMPvMh10
lEA1fmG00vFd67hZDId8nG5heYdeUOuyQEBZ84nJophJGemavA486AtXTZhtIpFEPm13+zWRon/s
sEKmJwv+AOVZ7dwkaOwkUUYj1sqcHCcU2jGFLbN+T6w6tU+me8fql5R68L4v4VSxo4HlHlbTGEb3
9M5CRjhIZDKfx6vYJ3YYX81yHF/MJNEsmqCjuo9KQ6zpmgHFVRmHaRunt+MI16BRP5OGjuglatLO
x3NTHJSuBKihLNJODHGze+Nm0qEmy01uiXROdEK6Rp7c7LZd10J7dqZP/TA19i2fRFd9PUMkFnjg
IIJEHUixU1twVUoavzstnlqSIbMdynt0RJEBOKpJhgDWkXNuZnPEEB5nEQrivjpnSJIOaCvpKhaN
dlYsT65LUdiHEPkQzJPWst/YgrUAm/pwwpo/U4F/DR2MJo8EwqZU6qN5ySVUv4YUQumVRBZC4+pc
zHRpgS+uEHFZ35pZE1f7uUw0c6XS+IoWRTd+VmqbzjzKENgfoUolbEIUbxyPTKJe+PbOMFm4VrMm
nPsC1BBsqkXf9ZS3IK4wVhIWSSOcEIT2kiGJ69vpAsieXXVYDNHkdtVR/FY0qIZ8ohUzZ5W7U6Ec
BVmEHUzssTohFUuOYom3tMNSfgZbxGk7WzIwmbHh9B4vAZl4U0lqJ4BTjXfg3fRqR6sh1xg/Tr3G
RJLBKEejwtmUUZLcgsKmwEE9E2MjZibEyg5dh5SeGhFDgJAJ+HZNnos4znMyNIGugE2qyJM1gloU
aLzUS0xIeokMsS/xIWjSC+d6nAt5ylHDbNvMGWADYCbhjjMVQUgoySS54iQnBb8pDaZLfgmnWxJI
iiXWRF8CTsDbNPDL1e5uHvt0PqN2/YORNmkpHVTL0QefMFmnHkkdZuUmBjsVDVP1MpLQaK7cJZJl
ninFtgjY23LLf4R75Cll3+94Ek330PvHao9sngoxoakCZE6NySlzUngu6Jvbd6mYj9ZAvqGRWB3K
G8689U5msVbt23AijrJWNCienXo9h6l+NkvJegxNYuwQgvM0swa1XGVTwyhiNNxDqrhTFriABMcj
5xuggUZXMgio22zrumG3zrWI8KSEa1VBeJnTQJ9N46zUk0o4ACVUYHupflXZBF8ZLpSztUI/jxgC
TkQP9WwmgYpBgeuMrD99bRsn/ZyqvfKI3UR86lRUVsiqTJO1Zo4iUNKZAYhmK/0eOgOELGNIu7VN
ud5e8Q9MlPUKc4cVlVU9ERuKSyA+mJ1i6URnMeqqsbNDUsPFi9PdZ54JkN2yW/pmpQCzoKD3rNaA
qyTQbJKZCPJDcIjiziX67kGbIuNJyPnZ5BZmRtUtCWFo6/SdTdrlGYGnFkR9OAW9HhNn4NG5QfDR
62tkLmHkV6Mc78qwM0856k6gVNTq2jUNp+oanIydbt2mMl6afnyJRuTgK/AzwBcR8eeuL4Tadwxi
6WpdF0vk1TxRFhZplbZkG8oxOmujCFsM52Y+zdOuMJweFZBvQrsPD03HU+NkEub59XT1bz31q3qK
wRFDiJ9gYcjBOXxpuy/TD2XY1x/7s6ZyjN+gt6DCMbE0LmhhqqM/ayrHIggHOQAt4W910zcmDBZV
oGmOyxjzQsimnfZnSWW4vzECAKTK36gXC9I/KqmMH6cqFHMLcoa2HHRlmgcI7X88FOkceApjsMCC
CiUh+681+jUy8ja7ikNhXY1q24j7yOrCQ6Um8bAXSdmf4xqh0xbe85T5bSvyYhVnXkLc3MAIZiCN
Sa/hepLHZyZnD4/k1smgLUReA4V/VOQpyrTYCDSk4g+jXlovuB4+5xqZHPyqBwHC/r7PqvmME+2h
qqOUVhGZOQgmcrTyKLTIUyVi5BqVjLWIfl3trkM9iey/V1+8TEsBSiqJfleWMjt0rejXVeECR6v5
QWk7ytq0nPFUjFUXaIqm3YWzrqyLTvHe0fBU6grBEsFgophbeG5QNVbmmNWfDaH161l2nj+bHXXY
8kUhncFt4cSvXH9GHUrHT0tNtHsra2d3ixDEq3BLDPs5S02frjY/2FlMQAO9xK+IKtkrvGeRIhT1
y9xVX+h+zdd2LTyfPu68K9Rx3vWya/dCGXh1zZW4aFJl2nRJDzkmqYxhFfcepSJVlA4QtCMDqE1d
+Bx6HSmfhsGw7t0+LYqVPRjasXU7T91KS8ufpix30HRFWJRaooJhcY0qvy0v4vHGrXPlfY4lacJG
Ex6wIsdvCuSTU2257vby/rrlXXFnt9Mq5c+9nvdcjLKYhc9MqZQbtWVYMZDxh2i3nolY4UvuMIHx
sBTDYhdIdJIdNJ7Qq6HHpnPEvk/MWphr2byzOf0YmxjcJvmi85LIkYazQqO+Wqy61R6xNkESfSpI
E0gi/aVWcBlutHpy1S23CpFLfcG94NbZAfFfF/DqeFO6zqKLD672virm/KlVjPw+rtvppanj7ojE
2HtIZ+FuYkNvbTpHDWpTa4iuwsaMn9OJsVDuMWsk1SmBKZySn42eEJlSxYdMmc2vrVnvyq2F+XyV
WU0vV7bX26sRvs2nuZTT1jU7j3A03XiXtiGZircFomnNmEf8I3qaZDgt1D4mNrXidxGcWSORt4ls
BuADh4IudAtOZQ3OrrvD9ThdI+nMfIOUhWDu1fC6sItk9GHMuVum7toGxp3xhBAu2xbuqICLtGO4
oWOfFO4WTzI9pcp8odU5HJExP0PrnVJ/Eo1khjPMyrwWWX5NrjOhy51m25sEqxvgPggUg5qVhyiE
779KBre9mee8usVzW5w7xbA3cpqKWysxtcMQlR6h0w0HJIa7uxl9+5rh5nyIzSYjLFCXhi9zy3gc
Yeut8CK64zIOYqFiGlqZHaC+UscX4zsUt5uyF+MayxLqdDVMZ3+QnbJlXAf/zvDSmxF30lWpSOu2
R2O9JvQdSKyKOmEg3SgPUzJ5PVI0vKWWZ5rsvIDrTq5DTYv+mNo0hftF9QSPNphrLwtKPFGSwSGI
Igixhs2ZhJ/5PDcei15J27HcMS1p7hsPw9daCi1eD7EwEkbD5fw4WpO6ntOGQHHGXYcZ9/iTYlvT
Vm8cFTbepJATSeK3qqwh13IqxbFoYv8rEdYOpYWlggcF/KdcqoGw7elKhnV1jse5e/b4/MbeDOcx
3ddFtZTqc9QeyJqNfdzfAzGjgAR7kLhWwudv0NvPsVOByABrAfdQjx9sJ1I5iuZt5nPcTK8ECZ/g
oFq6xDBzgWAZNpQsMvXGbUxqoy+n4nNFwuwaj76+JyHXOVXToDxkWc7Df9DhOiObBiHjlHlP2Lo7
t7etm2UHpyRUqZI8zOkV8VTq4AR+ujxZGCOHxF8W2SGvWKGcizT16yqqwavdj5g8nujrEv6oqDxW
hV7RSSXNEH0pZeYWoWa7h5OnmywHqd9p1vJCfdyOQakz0fQRW8/4LKTguCUVrzyxbU8ESYMDDqpq
7tfdUM7XLW7frzO9f8ulX5RLZAZQ2/zf1dJ/tQn93B85H5cf+dZ9UiHhEWhjMCRnVmVaxv9USppm
/sbkEFs6dH3XI07wf7pPBmkiy09hd0Lrw9/81X0yqKJ0QiP4dYtnW3P/SaXEjPSHEQsPbUZRBCMs
ORu8H2SVP1ZKnH47zgK2JOKyxg6GOkRiQaAAsexKvapq4XL8SBsI38M204u8UJ97BqEaYoa66B70
wuyJh1uUoZwVaIHWkvwowoVr9z7BDtVBRhpSTvbEu8vRLDemIYHflqU3QXOVEnUucgG9EPt2QDck
utXcA46qr8t8SstAiARFADteebTCdDwwzxDqPk3s6XoC+vuAo7lmnmlDEavEVlbCIV2MHGjPSutj
utgvCo4d2soC3PUQcygpfco9wOh4GDkA0Qf31hKtiwxgUxFfZ+f2eDdnoMXVWmdkwPhdXCdqjIBc
j5fhGPoP0Noe4Ll8W44i33LIy93A8qqEdKWIJ4iHAh2T76Qm20bhtL3iNNdv+zajaaQs8vu4MLNd
jShhk86tg6IcNxkx0+bCji5EKG50Kyw/4TvE7mPj4CJdNe2DuOuYo0T1pI8+LskZgRyM9dRqxEvf
mtNTOJMohHOlqcc9iuMRFU1r8UHNUB30F7wGzXEpkLadbhNQR7zbGmRuo+EqaY8SZEEdMO6QaxW1
CIy7TFp7GzvhE7FQ45LcDmgUXWPTb4jGVvOV4FYPFJSl6rkhM07vlbLYGn0eMnKyRhR6ae9wyExT
xbfoWThYM0xASepgIsSwRbFrqpBwkUgM7kaXUsIqTCsflrrACa73bG1sIrXlL3rfdydMVFh2WrTJ
LFYjuWZgn9TSnD4XZGToG68trO1QjfU9OTjxFZas/AVXub0KVeQyPkynfpeLeGEFts4NKVXkt+rM
QlpMtI1fI2jkptFGTawZcTabSUTjGrOFdzNaTb1twhZnV2NGB7D5o7OqjCLDMGdAmLXiIX9TU6Xa
97Qj9n3hAFe2nPB3VkOLsAU70CvYBJpXU9eLbBv1jf4A93/Yy6UbpOdM9DmEh929a4o/VMypgZhQ
KoaY+OB05VOyZ9RlcPyPOFT7ke1qx8JGkZLFlvvJpdW9xaxOg4tmiUYcodDh+euwQoIubB4sPJyn
BkHRa94XYTA00fQEur/YhXPIElToY6arWqEpAQGzu5mqsTw1VppKwNNpmqzwYIe+1ZEiRlhL9WhH
TY8x0SMYzUui577JixEpWZjfZWat+xhL662Av99XLvehE9LPsMxMPeMTG/wJN563qUqT8aJr4Sm7
qms3xfXa1zfEj3kbuhn5F3LXpn3jdZUPCDZdCUK1V2XY/5Fi9w2I5pa+5Sa4rHNGm5Wpf8Y08Gzl
reWD2GfS7wndaYmNYzwbwXWrm7ge7FuKqTDiZTPLHqb236HMVw7sL3ZFTvhsJP/3ruh/zpP3qi2T
HzbGrz/1bWNk91uysnASLqpx1+IXfjeWYfODHwt6CsWnyfznWw9B/00lmmTRPi9rm5bvXz0EEniZ
gaK5+zOC9x9xZT/MVZnKMMVeGE8I6dHr60sV8P1cFTQ3qZDDMJ5KCShbSJAarP0UDVHmSHG2FWs6
pCNTlbWqZv0nzhziMTM72vSdVzbP3317t18lDz8Qpz40NJZ3g/6VroljqigilonY9+8G5Qo+/nhg
ONmUBIlnM4qLwaloBI6ir5BnSHP45LCQSVYtXBqsTdqywYVz55g+CN3yzet7RjKodoZAz3PtkZOd
C5sRbvkXMC/g73/+ji/ajL+0G5fvz0QNg1IZMa36N8WuuYxzbW/qTwbymCiwsdU+CqZwAAacqbIQ
cY9aGiRO6K44PxG0MGWqsS1ES3hPC2rmLR67jpB5pbYCxlqVWPUEIoqV0xJbssY9Gd+inTvAcyXE
gM6S99TFzVWWS8D7+EPt64QIg2L780/198vASEdFBYHVAUzO5UN/N2xn9BFJpc67U9mHBF5y0tdX
OAy5NeqSSDQ8lt59HWr5y89fdrnXvv8usVbgssHRARlq+WN5W9+9rKWOkVl3UXkq3ZmM9iweTiW2
rMQN46efv9KPo3GaZrwSnT0V4YtNLJn74T6r2VVnsh+qE5xDImckkQLbsHcnfZXV8ZpTF1kEMNQR
haQGNNNf3TQ/Kl6Wl180XYCTkKXaPB0+vDwj1yQm/iw5OUusFLGK1me6BrwHay7oldNvXk0ql34r
80bqqyarnC997nV76U3mccRfia8PPVTGxKMsaMTXukH67TR9obdXB6oyF45PsWbiiTRQSfxKjPH3
C4Wam8cGcgydAbG5VNvfXSjVHqzSskLlWhvC4jP4DdJfNYWIVXOFbKmMDhKr/mvkevVxnJuYPog5
Jr7OBOu9d+a58qc4Qj6ANfhL0hrOm8Ak6PxCOIfC/OPttGDMFrzYIiZcpO4/vku7dRO1jXvjmopu
yYQJevI9totj3tv0goN1OzbqGZKxRR8O36lPkg+FI075fNnqs7wp7uocsy/CDRk9y7So9lQ45H1Q
MD3i+kbHjiQM7+tSR0Cwp6YI0648yaXQaJaSIyJDOl0pl0pEF3GxYyqU3+lpdBtNpTGu8sFpTj1V
TH+pZ+yltCE5SOfZYJLhvFKlmx6x0bmfqG/NQ7yURvOlSpJqbBJhsRRPyqWOkktJpS3FFXD+P5B/
9/eDqlB5yaJ3NmHXDHQddP2hicla2oaENCcLjSV8xdFHFZeUjfI747UCnGun7+Hm1Hut8fK3BP0e
634pB0F8URmKpUhsl3JxWgpHhIveTSOLEdBL22y0S4WZcxaMfCEjgiDEUoQWeE6CofZuYnJs1UAD
LLhjq9HJfllKWJe5+stYqPGVjln33jJ6Sl0YzjoVUzF/dm3ipjt1hGYC8zjaMOlSP8MWkO/dpX6e
L7U0nG/qakZ6FYuDYnu61N2kU8VB3hvFrqTUXrEBUaFTm1Otp5fK3QnBSqNypp43l9IeKw5Vfku9
H5lL5S+XQ0ByOQ+kl7OBcTknjIYzHu2M5ll4HmSDlZj5OsCY9i0OY12fP5HBOzoFlS9T5Kz6Qwc/
0iP/GvphqNVTn/VFNh68pJm3wgOxsy/aBH1nqufVveooxj6dDGMpyb08xAMLLo/LVbguvvuQ/bDP
M9ms7UxGKl2hXgtvUDHaTrXLJkfGAXgsr0e21hvcUTIki0P6A3vhxlbiNLwRLB0bJ6pbu9xwRtYV
mzJPWg8FG5tXuCaJ3vaVrxqMKeQQ4qO9JDIl9gYZbiSRI8W6A2WUbRYGNiFts8UTs2T2zTw/hjGw
Et0UdbddohTY9qPEfVcG4SRqoFZ6v01Md3BP1mXyVf45ByvxpjIW6ziatfGakbVTrMNOzA0HH9Qb
pCvZxbRTu66o6a9PxIo5tOnybZs0ZDdyWfVndKeM4/DYLOkvWaEqN3mqKgzlCCF6po3uFXuj9fp8
ncW9fTcPvWFsONbo2hUJmZ1TLnDauN+GrajLezZj45BGpGNhXeQdEGOSR/Pa1UbczxjYa3lduBO3
tsJSaQMakcOhNSwrD6LQiIaA5hmXkxRt6pNyTo35C45Ozw6g5+fkCxKF1ew1Kv5dlDiZjaIBKz6t
7iQM5iHMLGwhbe3dpqFk+ACIhxSyAqeDckVitkmzPIwIS4o9p15rOCuqfZyA21xnnhlzJODfrTQv
8Upun8ggtF4mysWrqGCpm8gKIpQdFN5JQ4wwJytXmIrxAP1CH0527U2wHbymvybriS0p6pyMH/AK
rIGbELRm+YnuHpFnzVTkpAlJa06uNFhZD5fsMmsk8w0zDTfvBv+ygzbDJhlmVQxIIYIcozsSEBli
cQZblktJZZFGqbjvLFu+1m1s7IQjo3DtZuiIME2E/B4rr6CUlK1gqDrWhnnu0IE+aL3Cv5A2Blyc
CpMzrqERpsmuHXWm7aUTgVZNFMd7KtVmuTlTEprIcu7i7nacTIK+1GZpjsSy5I1VHQ/dK3Yw78lw
Ve7ugqckUVLaMsuH3hLqt2k7ZNmd7paeuSdKSA7X/dgvxSec91tygMgpq2TBS9OgnMUKLTtxcWrm
LB9+eeuS5xPvaxkNM/riUwyNxVe1ALEAAmaCpVPn+MnPZeuw5NuBqiDi73imolqPbxqcEosnryaL
Zh9jAGTOrODfWqGAacYN7W3VWDMA0JeHBovJ5xPxABk9bamT0b0/hbrhHVyRJEzLYyvjvgCX9Fmi
uYaP0qbTndGPancVUeam9MTKLL132S22iHW0U+NFzSeTaWkDlSlO9ENFmvpwFcZVJIKJ7EZJgTsZ
21rna/VVp5n+yPLMuh2HTq12DVEw2bOkd9TtilAp3qfZW54hlzQ3zgGusU4w2HSbmrHas6KGJHLJ
OmpWjsljbmplfJfAor3yiiy1Aktv9SUECGcSeUYE/rWpIqI1iQkskxk2gLc3y0prvhQ8kKcD4ays
Dbk8sdeppfCNjmIWazYZ2Vxp7aBDXfDyXrDTGkKl9G7S32mfew8K1DLtMHt9q731HbmQq4KpM/on
qfOrxkKLiQuQkR3tay6LJOPHA7BfCdFfj5OT36cCb7brdDvE8cLazdLm4mTYu+dtDV2gui7t0Twq
vWrCmW/KQlxFsF8g5FldET9QiXRvqreo/nl0dgKkLYM7FLjCbdgFpuY+jxotedGq2XCJGKQCmx5r
qDoev6yjlxeD4YkOSljLV9pC6GNyp7OzPTpu7TzSL5i37QA4d53MS7cP32Fq3I5ZPlunwq5z3AS1
UG3YKzFwpYnqplvLuOaqSbdMIuj9TsGzo+twRYwG0DWR6267nUEy8VbRWTlA7icViRHt0eZZWmQD
pvGSws5O5z1xrxfdbenRDdkMeu2lGxfNhlyNw6doApVJ3GCuIbbTS9qWEu+ceW2isxB3TYiZic2d
O3qNTJ6rycGB9l1iMHc+Om0dG7f6qOb2HnaUx+caRyW6zlqFuEG8azwz6AsN/XWeh7z/FrDGposX
uR1TJXU/AYciCdC2lyCAMHb+xYj/vzopJNfQcv9JJ6XifPP5rfpei/H1Z771UVRaIsSRE/FM253R
AGemb32UZfZg2SZYY2iFOrbhv/ooGn0UHekGpzyk6z8MGGzkrczw6Xzg54MK/I/krRcZ/PdnV2zi
rsNJA9kHHAPk8j8eNtQiriFjsj/TK2zgs9LWQSr2QufdLNtDqkKlblYZA4o43aIFtxPriHqU0JcI
tLTl9Aj5JrNGluaFbmZclwpnZJuMKeLc1BTrG6GlhGBlaT+G2wzaZ5IcwbSKBmEg/xU3Xciy88xH
1RKymWmhD8UwxkdNFNZEvp90SZOIXYVnFBzIsjjgCWFzyAy5YAqbEBrkJ9R9WMUrGzTudJ829FoN
CHn4H85uPA6xd5MkPR1sj2W4Ii5RKXwqBLwP+QB+hPSfSUEfGkFFd+t/+4//v1XjeNxHP1s1WCz+
6BMSR35YOJcf+3PhANNfZmsQffWLKlxj/PZNw2T8BmuBphHTN1Nzvkfwm6w2wCo6Awts4ozNeB/f
dOHqb57rkelOMXuZ6P2jBqRpIof6vutj0vCh2aPC79AcS/2bLpxaHkA4pLcdYVMaQ/QkX8cAjnz0
yC+Tnb26GPWQ9TD0pffk+VmKwGAcp4xtPat9tXcfXOFmB1iC2fU45EeBUINpk00PsUX0oSrU9Slz
hWkw6eQzN2Y4V6hBAwSUFdF4m9pT0JfYAzAJTz/XLIWAURhANeR4a61xxlWk8ZqcW1GKYLr0VbVR
AzDbLyL3HgagkeyUFcARK321lVoN8oJ/nmmoaZjUMegW7YvmxkzWLWGgbkZrUoTOE+bqu9TQXkXL
y9tW/ZJXNJuj3liNFTl6tObO6NU7kEN8Hrse+zVyrhcb+POqbzmsSIWPV1Ll+mNRojNQnH3busiw
YQURzUEIKAe5qC8wWKfZOxwDso9svkqIUl2gNvzSXPAVmFn0yEfga1DdfZEwzef8w1RC5T1gQlbW
cYjLdIAhtkvNtt5UeYRgtLH528w8SwJq1stPpiYdzsQb0tWs2yWpWXwFdY7Myuq1+RxV+dmbcrHO
u0WIA4PmyjIb3r409PXQ8IaM2s4CbCWPWcdJN3QI2PWq8n0qG4pHo9V9K0TkCmuT8yy2lD/CXEGR
isYMn32/Nsoc4CWIZcaONAmo7l0IgUL3W2LRH0I3zI4NEmmGZPm8qQk73UmXb8+gHKK2cPauppBk
xU1CEKALTrPpgtrhPuAYcy4E+rNW9R6kqwnOafxRqNZZkOroR2lm7g2l5XmfDl1QRcV4cDz0pEhV
uYt6/i0T7lPSaQxsqk5fO8ihcbjZHOYpIVGIcJotLOvE/fwO48tYgZxxV7lMXoHLc+1n/h8xj0SG
aUoZyN4FGg7ezecwOzLURO6sO/V8rTZI29qufblc7yIiv1fk3Fa95POCHvUWoBeXvmG/QHicH1Qt
emeRc1ezG3Aa4O50HW6ValkLjMCmxzzm/0JwezUWzR4rz10JotNOA18XM9QH8ufZDRrWCcFf4UHi
nruOEanANu9eHNIXfNvhCrsoYpHu2KfLl0F8r/Clwj8ldOe1qKS+DjkqHOCfW2vCquG0ZagVp9LT
7oourX28SOlKtmi0DBCCG6Cr+hoViBoUrclXqqIPlFHcXbmdMm4jutlHNG8Jx51ZX2cOi3KSBkFM
pAYRXM9dVvKXoyyza1dnoRoqDwJXxHQEpihfq6wTNRfJWcTW6bK8UCrOO1XDnDGazL8HJs6rakgr
7AJcbhNy2iGKVQQtqpEtcEaWYUbT+HJtMRIunLLyaAtyhyKNW6CsG3wvFNHkTC79HCcjUr1uvW0X
mdma87S3YTCdB4BRa/9yAyx3OEv8nJhzuTUm7lBPsL7NeREYLpe5H0gC7VtuozHT+7VItfAz2QPK
zor5qGDBMNcPmrILPYOnl5W8JhP/Q2rZe0TDgRE/q4f80sQvDESJeqmFh0X8d6RXM56s0dq6Mn0F
F0sp4sjyGGZ6RgguKwIcrbKLLNZpxdD6ONGM2BDNg7iyMMqj0iGzIxmNJ3FaADnm4UCzgVrcJB01
78DmjvwyTQrf7Azbd3rVCOiTdThokCZKG97ERX00JoW6UysCdBVyWMjZRMcZSi7dBagZDvo5xlIL
ea4kAI1m1xr+oPAtZqJ+KHgLciDCjyVS7ahY+IOw5a/PJt0bddwZXEVaXcJXIuWB3x3fWi23RGuZ
Z31Kpy1BIOQ3MXn6b/bOYzlyK+22L3ShgDdTAGmZdElX5ATBooEHDvwBnv4uUOYvVaul0LwH3aFQ
iGQa4OAze6/NYwchH1B2wUQy5fvDphQycauYxpvyanDyT8o4PhoSqmkm+Yhtz8rDvORXDhrfq1kx
UDRl34WKa3EEAlVirKxEN2inmFbVxJS7UfNJvrvvlEMGspzNe5xynphKkW61tn0Dp2DhamWwWjfO
Y1nTNOZKcqNMOFNW6oAx4VXC4xMzcS7IQw3ZBKsb6DEosMinsteYk+Ult4py9G0qAnuDg6VT/GVp
s+96VstQA31vAbnU7604L0J4OCK7ZI43HMFM8hUaKlp1P4oJ+d1kKrvrpE77myQ2YW0Bsy9iZwuX
EV3InPfqhr12220WMxFaYDeNQjD78Kr0df1OYP2bmao10j5D5p9uYygLQ2BlWQhy9SQJxFVbb+n1
8bkQ0tCQp5613POZSaRbzKMIxZkbXUIhXZRtYUAbvGI75Trs7M2u3MOX7ZVv4L3HIBmQJZ+ixDMQ
7JEbbQfNnDfplTUSn7CJ9SpSzhUaS8Ln7fsfSrG/WGauFf8PHcFa16xkHYNWEZQP4IY/dwSFp2Cz
qFvywtJ53uFn/iQVwOUIcu8heoOEpwkIzPQf8XH0Vf/5d1cxuM762PkP1A4bIh3aqxj22vR12HEP
Gmn+XhGp5xOG8/n37/KnVdCv75JlkK2zqUZm9ZMEnex6xURvNOyLmQtkrQS8PFI2sYIt6esv/U+a
9w8iBMRx9Lr/vQkIP4rX6bX9+LED+PVnfu8ALDpnj4UuogHagK8y//cOwKI5cKjlV/nBr+3xbwoE
w/uFS5fugBQbWgScoX80ALgYTMh+KBps69do23+jzYNt+NMFu2K3NDBUqkYmESrAny6hPKMm0hav
2c/2nHxDBVaJ0BYGajGsXohknBYLlmjmm6KGxB0UCUUVy2uY+SpOfTwN1JzGon2L0oF1S1UxTWfE
NX3I3lbWp3sWMEXOqTr7mwo2JJPV4sVUWm5FdEKY1RB9zYYab1rp0XHzIab7iJrsLut54EnZL1dF
ZqEHdwfqRofJmrkS0dojVIOckoCHOwl68IiTtvGZ8LcXEk439gCj8BVpZbuJF0eeX2uLg7Ok0YH0
h/5cebF5BCD3kjmN8i0tSp4/TUVcbCNR3nt6zAqEUlm4nbheJIdEKbvb0Y3fLZIxkQvxToGF33Kv
ozv3mF7NFpGFGdX/DjD2p2iNdPJVr2eWD2tpYwkUZXrTw/Ff+OvJqN/ahlTZT/SXPQQDZMAUGZp7
H43DpQaO3E9kdcckQTtJHgKkUVajr7vT+n8k+szlyXTFN0iPUOe1Xh6pn14osA92g4KhMIzbfM5f
Govaz6nrO6JMlmcSrtRQwAUK4SUN24GJcACvNOASvJdGtInIGvXzyF5fAtEoFr/aa6SxcxZHvTZy
RWFpm9d3cecVj+iXzUemjtREa+XfsHLZMkSWKBlBHiVq+dkt4gbhzUIoinLsgZC+1qbW3gtkizBU
mIQHhiiYZOriBi3FPnIXhuJW31zPkHK/mbl7b3dpvatlC76bXRb85NzZLDjt915juxvkkA/FIpTG
N43pITYjRjckkzmUKF15q3vR8Kao+HMCp1GN214vjKsyZfcaTqTE0JwkzbIpkurOQJOygUnWJqFe
G+eu6FGJueRjQlBiLM2d42cktoQJeL4A02vj7Voou/khFppGgTDjroDc4/fuaNdXuiaHC7hmPc7X
VrEemJ6nFyQ3qy8mbzzs5p5CL830FBUd8+et5rLI9Q246RcEQFj9oc5UCxlp1s+fRCYvys5FjBB9
zp4zXRZ6C0IlhkJLBZiyyuSBD5w9034FF/zvoP+Hgx45hfW3Q9I953ya/njO//Yjv89ILZTW65oH
gJIBnGpVWv8+I7XVX2DEAs7goP06z/+Yker6L+CFoAagSzFNwJuoOX4b9Wj41cCdUUqgBlrF2/9q
1POTIGMVPa0AgjUHC+kayadrLfEn2YhXLBnmjruuE2LwBWKXmcaWJ1KwFKV3Embc3jL/ad+EswqZ
k1w5614DFchUMC8XqWsFGJkYL7AEnULF1oLeU8TGkqPAiKrye2wlZkCgjDWYgZZqx0dXZRzqRLJk
gLC0EYxPTkQey5vEqyYCGPN5V3OGntcN7d6LaXUTTRk+Khw0xL2Yk3mtyDS5lqzHCz/p+umV9Jj5
lZycOaUU5WMLkhj3nd/iGts6hdocrVkR35HeZq+YG+YbtjKMtdgYP8/t0gaeABsWGJSoH2Mba7jt
CvMQI1u/jRP7lqUmTiGA1/rDYMgl/7WG+q8Iwq+i8/+K0q+vwLYZVKuMRajuf1YelTATMyXq7Lul
ZUlmYR7cCF1inieJh/rQ4BGBolkvvRskufqpIgkzRcrs1rQFJLPslgS2DWS0+uAtw4g/2Uqu9MGs
30HhKE9EQXTnZIXvWGmWXaJ71RKGC33xyLLF3cUJ86OhM+pr120fesTFe0tMJwcLyL2e6DtayHdC
Y5vvP5RDf1GIe3+Ws/GmzbUORnTl4jYwGWv++boT6CxjagVgTnUZPWvrtx+jBf8GU1jeKAB6iWUx
2gOQUzrrpCp1UAL9su3o/pkoSvW7yDU+Bs+a5PV6/B2nGpNLNPNPDVSVDzIytItY0afrZLCZQMQN
C2E3esTurO+8NC0eoZbTEeaFuk+rqdolSqvs8hE0wVy3WAPVkmva6NXxQl2M98oeTlOra3uiQK39
zLiuZxWFOIAh0UZazExU4SVbK30uWJsdTbOe3tKEjgKVy/QmiJY6kH3S7lvGT2ynKZfEl9UObzM3
ZX7ljAo3U5en+9x4V3kctGC2WrsLc2aTF0z8yyCNXDmEacr6Es+at1MXhl06bjG68kqega2zBoZx
m12WidGcSEjQn2bqtg8X0RTRn1PbkftuUdPJxdFgkXfd3pMivYBCq15+bczdShsvWULz5nSDOdim
SZZsP7cMqzBpxvqZ0EJ53fUaHyjZNFt4kkztrPXeVPKFqdzUPZlJ13z3ALWdTLP1SMaW8h8YqT+d
WcyjXegoGshSzfhi7/0kItNjGALx6CjnpFeX297DF6kg138EBrW6Rxkaw/Pl2mnr5W3S3SXo+k7M
bIXn5D0TNa5LrJHHplebJ6cxRVgkhbpjQ/JNeusAa7DLh7Lht+RjaxV+NlLSFHz3pzoiSFbtUZx0
FkL9uaz1s1RbnLTOzFvFvzVfmuuIh+Nq3hLeoa8HKg7L1hK9xtRV0TerMIDfKUd5xcxsuf26bEXG
DCpdrSVtw9xGEzze69W+6iol9rRM654qVuTMLFOq2FIkkAAMo0q/V2q+a+qWtQ/DQEygRMHYO3SU
lEW5m4DwUJv6n0DM+s9KSejnPHcQ1tr0IjBkf5KETg0DCsxi0ZllONV8rzmaP7eNcpctOChbDfsq
s4VOuc/mFIuZJYUnLokASeTOhZU5E8Qj+WT0Aiesm4/iNR9tXK9eg7iAfNM2esZVwpuBh6YdsBYq
278/e/7qDZjr45UGmeeyvvqifnzmVUvegZ2JnXNhU4YD/ZJXjYjjbUMuXOt3FedM1EycFzrcfr9K
WA4wkRWvaqRaF9pkR5/ce0yq9bl+NaSjnWyyW46JLoZo2xRudF84zaoiqeLC9f/+tf8UA7le+8wY
6Rk1HYIU0vCfXjvEmbRdzMk610Sls3DouuiTqzly94yaCzjr6XKZyU5eF1ihdv2XEVmvKvvginQ8
fvm2J09vD4U1tVg8GuWeSBVv500mZWjbDNX14nZQ6HXe/1SSx+T3CBw+KcAFX1Fqfu+iaTio0DbG
IG8WeTOYU17tHJYqDISsBY0NLVc/DNGTnmjZXnEV94ikhKEyTe+26Ix4K2DEPLd2hdZhGqNDOift
ZqmcCs2QrssPuKWcV9i7qK47oWubxRCEa9Y5+UftviNDgZ4uF+IAkSJ6rhxudWoCefN160WeEr+3
kZLgMkLwcDNUeXRcZKufmWcDKSsz5oCe3iTvqoAlkrFVeubKGz/MolxPkPWjyZzoOKSYGU0VP6tv
Yg46CyA3/gwLkxgSnV2uybblm1Nmb0aNBLWJE3kACY3Fs9WZXJqFfiJ4sgstp5BXdNI8S/7+QqBI
/HOLTq2AsU/FhceZvZaDPwmWOauZd+djc8ZF1DvBrHKD+V9nMznUzW6OGnCJSDvh1yykXFKKiVdb
75fbReNMYsfdHRJwnHQxWXFs0qIDRlSqaR6MSpaWfhxXkFby9XbVHPX7DH/wYc2s/a5P5vgxpI6p
hGwkSydEqVGnWNKq4hJejYUxWZ25DsyKZrswiqjYFhqcFt+D0bZ3Y0WG8yKcgzTLBznVGh7XpJuL
QNFJLGps5RbQ6jyF3aAO7yS4cUTm1UoSZOkktaXbmdy1e6fA4uer6/dKEH3/hJFwTxc+zqHU02Xj
GfOTJgQdW+1Cr1bnhHiYjBuCDp+LNdM7MyDHwnlj5V6i+R/zY61l6h4BFLo6GwHLbmnID7vUJYyX
QAx58shzIH3slAwRziImg34xLbOnzjXRsxR5Y8f7hLoFI53BaeB3RLy8K56jnRUMHBQ4rayPqssg
QSFXNGwXQO3EbbKv6WXCeLsbco48nLt8UN3U8s9RP3AbzImOR9y1O9MMC0bq93Hcd4dINXnqLFpm
fE9IewX0oNkiv1D6fi1/vPk2xragbJa4Ub+XBciHoG9w/s6c7GqgVEwQYguWw8yF4EJTrOsLMkGS
OrA0w1i1S4C5ZnVYbjPS04HDOJk8t9SWe2S4HkYvQiQ/dTt3iWpZlE0xlDj3XTvSYl9tl2nDuB85
JjP5JLDbyGFXBD7CT8lpqH0Zt2i+keb5lojUEK1Q8cmy6szAA/moRdka+RMRdUEx5eWVg1j3Ri+d
KeBh4PHJePNy+3Uj/a+z/YfOFtiRzsPjv88wbz6qivtufP3JSvXbD/4+yDR/wXCATGDtYFZNAsfQ
b/2tq/5CeDrBKdDs2Kx8jSt/m2QiZeBfMQuni2X4iBjoj/6WIaej8WSlNaC8s4Hg/5tJJm3sn49J
huErKAYtEa4IDVPVKnX4ocEtSpBRpVDnveUQcxUCmoM3ZBWTcaWvWrSNp2ccQWWZtuV26u3G89l2
8URxAQ5vMaRgKqY8VLyAqriwwoReWsEBi5q49d4EsbbXkw1NoJw1NTTTgRSMpST0nHalI+RWm81w
sQtdQCPtNGXjLLOguE4ijZ1phvWB6On6se1mkGcr22AdyW4cli4Pka6APjBJKd+0X0CEpIaNEOcr
JkH9QiZocqUnfIEU8i+oQo3giwHjylpAaITvMqn2KePND6As8du0shkQ6TvfrLnOhtBb2Q3gT8E4
sE3G94oJqCNVbSU91CvzwXPj4mJcORBkYPaXFPfKTlspEZEaAYyoV3YEsuF8mzmohVe/ZhzIlTKh
0LjAPVnX4R43OWtvy3hwWz5myMlAKujD1WNlxwNxUzAs9JVmwUzBg7kC4WJavPKmX6kX/cq/UFcS
RrYyMZIvPAYRudXRcmBmZCs9I58S7KxoWfqgdcvLCo+DupkdG+RGm8PVwuOtPuE86k9DbX6jbu/v
tK6rYMlAOy4gnGWxQAgN0aNqB+NRFrm+zQbD3ZVwckB/LFF0SepaGjKOzoOypiqwrLE7O3btZhvb
jqyjgWrkE9tXtTFL7eyMN5RNVdhNZrODQndjDkNaQ47VjStN6YZnbRbxQ1sa8po4ECvwSnuDXJpU
w5JD0UnwsRqVLI5e0UYnj6TrW0tFZ5mb+lM6mXbIoj1HCznM24oR6908WFgOFKvcT2oZqLXWB3me
ZedoaNTrQemcMJLmdIjtGryQ4W5KEy9rMqh1iG27pIEe62ifeZG1pe1hYTpNb4yalS3wMII4GRNo
Zy5yznwpm0O3aCUkRc/YUJVMYY5LLbQr67bmagsQM13UKh0Swat2qCTdt6VMQS5KR9kmyIl9a3Z5
lV1iBfHAylIj8vuIOVr5hp0JtW6RNGerEAJ7veUdiTdowgzS/qaF0RUUZptcGWPDdcNliyLVnvWd
QOrvD1WSki2MUCEQeKAwA1jyPE89Nr84Net4Z5vlHGsPblTIdNt52mRgn9YWk91rNiVx4uJ1l4VN
7q7iucOdrufWdGfhCrZM32ogwD1qiACzjWpl6QUUeee2d7GTPElzKclt0LLC2FZezROusNOZvz+m
V+gMAZcbgod5QVLCGKzZ0qv5vSZVQXpGlR2mevXuFfWCQ0lmKiz5XcsWYrxDC25O8JrSYd02x0pm
XOUGeqvnPO/bpQqpHCq8+4mFymgWtreEY6dLTrYhjeNnsOxxEWSJBpMwV+qSy5MovXXxC+ib/UQq
efsE+ThxWGQVNMQGkUEe7+feNZ+HGnDxG7GYWm4/8xl58NaKoa+PQMENBC9VBOJT+lNaIjPwIApy
haj4ZO6rfLAB/jF5wTXRt3rEjcUM/X9P6qpP+/kfntQaD66/fVIf3l+TP6l0f/uJ30fQGopbbI0G
k2YEqgyc/3hEo4xn0Ey2OoYwHuAMf39/QCPfpcPg+UzKlGVSC//xgDZXBi3qXR7da+fBaPvfPKBZ
1f35AQ2CRGUhbsNUNmhycHL8+QGda1GDfimyr6zEVA5xRObJReXMs77BJTwDB6elLHOjOkrC7ou7
JRWW9x2+8keCyOXOdHIDWENt3OPqlE+5o6QXSIsldHvdxbIhKtstaT2IS4Aascz9WSl0PAxJPE3N
g1o1ERSsMS0MMik85LzjSDYmVNHEa/yJZn6bdkl1ANtMm5INTcBzPg6rsjDxy7nWFosPE+zMG25z
1litn6lTdCoMIU7dgKkK7HZz1L12esef82KWvftuep2KyaZ2dqpIxQtsWjUwrdI+2Eb3arQZRbR0
k5klnQ5RYpkTuVdFbW75opQrUGWRDB1n3CaE3bdR0LKVHNvAEYNWjuTXFj2DFbRV10qS6E8YnU/m
YAhwiBItXpqo57mr6nM/NABOevWpII8dspKcGaaz1hO69ySla29GlZBQYyxvmUw3e3No9SvIWsxk
XSMK1Ayhcwn/92DZSXpJbPQrSbYYNkXF3B/N4EVT5mC5amX83uVOdJgjy9hCUi3wfsDPWDJX+1hH
TA1NQguxVE8/hkFvN96Uym8WTDa0iikAzwYnXNAACX3R9SHfWA5p19Ktn8q0fGrIBLqE9YIfM5nG
56hHh8NIrN6YeYrPVjglIripGtdCZKQcM1KvvHMWaa5sjkQc1ivyoRk7e+tqOKig7BX53tGHhnaZ
aoFXPzphpYyjsVMZCs8hiBpKGzvX4rOZa/nNPHfLdTQlapAsZnNKDB1XGwIti78CDdPDoruDN89g
CypGeod8qjhZpZhPyWwbl1Qs2RYq+nQztU27rbpOvnECQ79h7gm3JlfEJ3i1DDXOZGq70smmU7tE
6V7CsD31rEZppewpJgy6UAKemsD3tb6K/XkQzoXGLLrG/eqoOJxmwPattxRQjHW1ChobSGbsdsMj
K8Zh8htj1re5kTdzQG2YhnqcAGlNdCvIFei9fl3q3sVYljKDB0jeRTAycFzhVCcMcCwKGlscu2Xu
HmIEsCXxZ3ryWQ9LvXHdwkNnk9snnCPv9mKp9LtJhhAqim1W7wouarkw2DYw6hCsrnpP6TiTlNs6
FyKq0huMlcm2iC31+4iOiVwfzX7Lm2hhnAO8N7DHxN6tG1W/1frpG85qg71O5ITkGpADjUAM1Fk+
zRf1pJh9AHW1PrqYMwVJ80qymQd9uXEsBFsAyKrAtmUVYkPWD52et+eCUOEdAVfDo5VY9S078QQu
X7RWaDz3INYZM3A1zy0hHPCWMFOvFGvs4AHNauMv7ThvEBtnWJujeZMSevgwygbJKNNTMHzEbSVo
b/22N6NLsrjbG9tuQg36yj07G/vsGcO+rYzlehrUCQSqc7QGbmsfwq88pFE57d3JpiwuYQBqk9Yh
ohbufJd3hbgEZcTqhnjHl1TVGjZyOUXS1E4Hd06T6FAhfmX537DJrztyVYV6WYJwVKt6uo3Npj3N
xE8EHJ7qVTfwdddWBSipTGG10HaEsTGph6XR3rE121fCbKoDHnL9UHaDTVZeVwaSCBx2fFG8ow5I
wigV94ojZgyzutHfLV4yf0AAR3mtODPM4tK8dWaCufkWSZdg9pMEWmrlO2eQIkwjDnJVX/oL2Eny
oSpUc9uIKmZ4M9qXqiSjoQbkevDiZAojrBzPRr2SkMXEPAm77Qas4ayEWWfZzzwEl73pecqHljWK
L6fEgJxtDp9ZpNTY/9L63BEbEAizBEPTqK/xUsabRivoErCP7dyxU5hxMlZ7ZgDYn9qyOHd1PQDn
AWVntK240Fc9y1JZ5KAQlH2jaql33SUtURmsjZaNGdvtrjRrbPeGdEPM6mM4OIn5gfF83EyOfBtW
IU3OmVn4EZ1N0NqWckoUs/FrYU1PQiKfNDWxnEHnemFv1Pbz4CbcG+DlwsVyiwM7P3lZJYPCgRUT
JQA08CUvRvTEDhI7Laqq3UKX8DqVsRmio3kAMRoF+jTre/R3ZESoCrRQCOIyFOqC+twrzouqHage
mOC1JFFucpWMW78CtRo66Xg7iTx+QlQDq2soO5ImquQmKzoCZZQmnh7V2G6OntE4xxi9vcsJGnl7
zk2FrYx66nBVn5dluBkICfKbQi1IVgWiZ3HtsT/Qy2NUQ9JEDLtDf4xud4mTg+cq53z2uNTAAKOA
NMAEm1Xs7lNpD9vYxU3cGQPdkBudslzku9ruBmZmmYvrV03DSZTmgRsq2ZJgksJGQiGvy6LZSDcq
mYy1HN8EvL8mqUr2CH67i2XsnDfNKYrvbSeUK6trbzujtO4WF3fPbCJ19CIoV5OB3r9Xlp07OMOm
sZzxAdPgcLTs8jVbsv6Q0CpvG+D0u3GYCRNeCgecpRJ3x1SPBgKxYvMMbKO+WZh8hi5PrpHwv1st
FvqzMlXTyeOpzJpHi8YnLU2VfbGM1qkUaXbUU2sLJKZhUgZsxTYf4cLCNHfLYpNWRuQ7iC7vaenF
bujd5lq48MFlJ4yt2kQfbg6T0AZpvoNnKnyc18W+IwLvlJjmdCHAnnwbPUKbnI7wS7EUTYjza/m0
muI+KasKBX7m3AHHsra9lvcBr2/27cy4HDlVNyLRXuA3Kz7y2OSaBdypmNiUSVue5kgzH4qGjr7J
DHODAmzcpS2q5VTm0Us7zHIHpaJ9kQoyLKyt3qYe9fHgwObfFnb3MoG89T0VsD2+KwyOcck0MnlV
BmsOWzp233Gz5eh5OKFyhhmyvwBcA2OTpfN4ZRZ1TMKbWgeJ6hQPGR38HUUVxMvG5VFvaYwuyWR2
s+u67rWd58TiqojNbWkbYuey+LucDMJnKmkpuyQzyy1I8fjkMDPdtHo27OMoo/8leca+aSzYaAmw
7610B6yMGY3/ZE4vuAWyoIYrI3bTpC3XYnKyANSYdqyXttpa7iRfBzci7B4jPkVK3tmWn2MxJVIa
V2RI0Ld8I+1TvNgot1TK3Ncy9qKQF0KMVtlss5LWNJjBtoPJUN2gzHJat6VFjwfnpGT0Y+bVpZA6
1NMc9fFEQDjQSzN+j2jjQrNaSA0vbQK4LE+VZ0YL19S9QZ+qxXbS7WWrQtGE4hthyeUcgI1FtZmw
9N9HhqJ+rkGufs+QEb8/aaH42OKNljLWpvSAHlHkt5az4LDo1FleRFGnBk2lZweVr/oFPkK8Z/4e
bZxqEB0S8Y5Najd0QZwoXdhMxWD6jRM53wiEXd0eg2P56aLeOoIHkk+qd3alTb32JoVToNeTHAij
XgQGevltVC1Fpd25MhqyKIxGN6nfkCqOtgnls/DKe6IO8tw8RmC/8oteul59P80jnxp4IKlgrfMq
KmU/a21tMUgZwoIcVIT9weNLc1y2sGRCBTZbzxhilh/wOpL3yeMVUiNY3/iZ+gWgTwRybhSHaI4k
0q3RlaHauelxwE182Qj+6xoQ87PBnWfkc7vlLyqXuec1IYGz+i6FzF4D5pMVGy9VuyTayz3gtyAQ
YUJNdOUM9v2CjcRvWjITzEJ0Ef6GRVxEa6aCtXjtmcAp7E9r4oJSCoZtE1JA26iBwBNROezNonfX
02AOqfr0sEYJ6etTt26HSHOw11wHp7D0C7XqUE6ugQ+phePdXUMgLHvGrcIsU1youagfZDqaT5hu
mCN0sOAcrDIYihuV5DKVT+7MSgVBS9HPz5MVXceZy8eqFp68k5MXh2MWw4TrcThcMj/Tg6zHFdUS
Ogr0CintgAJesO/mKbzS2wCrZB1rLr8jK+Eoyyy7j90CVBalJz1TN17N1RLfldbSbXGqNZdoN7Od
4vV0XxZRC1dKNE6tX8NZ3NigQQ5z1jV3UVQSSsYwNNsNi2cdWCNX5z72Wj9utOaR8GH0K8JtvlV1
/BixBjuZeGVAulTYMgx91VdVjHL9YVQvHK8Ud+SbdVUYRaJyLnGGmrdV0rw6S1sQNrFIxjVKAlXW
nVQe++kSM/dSi8i+zou5eMqA5D4QrR3tUEvgP5gHTd/RCvUPeTtM76PCuFXoZnzRlbEIeUXVNmsz
bkI28Yvf2r01+7Qe1DoN29kwSqzp+0LVR8Wv4Plo15yT5ivypPKK9NzGHpUYQtUGwiLem85VtI3u
LN5hWhNTkjU7xVpTVMo1T6VYk1WcNWPFJmylcOvlAUdCZPmI1nlzxsyhoVr5/JRzVOhc+ZMaLJmz
XCszES7FIKJdr4/FGR4PkuCF64qlNyGAjRofozUDRlD5opjw6n2VRVqQ0ZbV9J9rIatZ7ckyKK7T
SrXWEyzeeHMzOQmXXVY23+oeX9S1lmedgTXEphlrvjJoxppFZjAkdrfGOZj28q7Ma2aN5inZ3mb6
zi8clfmpr6SQ98ukZDxflZ6Gt78Z1A6hwWYYHHwtGHhaOV3wkbSuu63jBtEow/96yP3/V5pgE81e
kVcgg3aR4jT3AH/l4w+Lmr9QV0Fi/ZPfYA3BAmgPX5WqjOnOKmH8cekhGjkxltQAwyudFSoeoWqa
DsBMlpCJQCTFL3pp7MZMPxq5tVXMdmsl2oYokEsxoG6p8XWOys4jlgJjxu7vX9yqKPw/uRutzRde
D/HcymgDpPfTQqbURhL0In26EqK9cgS1YrRPx3/SCP3FH4EpuxL5WJI7P38AiGUlTe84XaU6gmr+
ZysECDv1r1KS/y0P/2EkSVKCyxzvvy8PL1/buXit3n8Uxv72Q78vDlcHhIMNx1ZN3M54DP6YSjre
L2uMgkGoL736V/7Vb2PJdTmo47Ykbs6GuIh854+xJNxiFvZoEWwLfcyquP03Y8n1BvnhIuXP4w9C
bMMIlEuUwPg/30CVOmRtmQDOx92GqCUazeoUE7nzUK7biDi2rOCHj+cvbtn1F/70Bx0s36ql88rx
ef2kh4Qkl9A42PNeyqy9BQyCNtGe/uneWyFwP/0ViIuElhJTZjKZ/GnW2ludOjYWI0WS1dPdpMvm
Nq9ZT6DmEFgOp8LXunYKzSZTzh0N6cPfv0kY0f/xAjQGx4x68bGv6hXU0D8eTMQXuAx5nH5fFzak
IprwZcuKU92jlnNPUk/ao8xki/sjIubFF5ER8SwSKQ7YTkXgWbNapTaJ3PmyA2jHgkRjFelC7aeS
yvlvC3wQjJQKZcX9iAyRiBV1a7gWJL5PPLT52cjcPFzoz/eJaY1B5NCflrbV4FVB1hyNJZscEWtz
iTXXIIXb5inHxpXcHaiM4qqdcu1eR7930xsDHlu7E68u62OVFd84fyYd72isipGYAPyPXfblqYS9
3EapSyITeU2nJFLrFyLNxTPLSn5wkql36prV/MhC8eyNpFaw1BEwhfioAObGGtNeYqHYdO9W9SNe
TWc1LhPKdQ86CgWorJNrq1mqU216LbKbWC984aTtLZFL1FGjMxGM2zuu39nJcrkYEj+NWk4h4pH2
mA96c9uVPUKpwZE7m5nH4cutqxn9+Jip5fgI68q+49vRN0sHbpvmvwgGWzZvc42KNnYwVaeMGh+S
Pqqf8eTwzTCnUff2hCmWcMzoaMBxOtlodvcYnufPaRDzgwr56mFW2+6Jbap7imBNIqXqtXtYj93T
r16fuvZOZenyiXhZY2aosfAq+0D5VRqhQmw6ERUBg16W1o2enwWJDCzlKPMyvW7fwMUw7czBZuAL
Z2yzVyTeu8ocmjcJy/rBVXocpelQHGqXL3d2ANIQgV0Q9GZUbQWUuisOgtQwv1/oyBE9SVb2UX6O
setubTdprhA6I4H34vGDwQiuTjQ427JQVQ4NrX5JZTM+Rl69XHrNyK9Co74T5Wq9lbxjD6TnVZSv
N7vSWNdfOAMTmPDGNlekgJeUOPpzLkXCysYPLU/n3Zzq5nVs8k1gpnV9k9yTkAkzMqZCDHyueSxe
nQLLqJyiLGOkqRB+WCdRdLbVqHmjjVsuqymZH/SpZKhSczMUbZNvCVno3+H+afepye4wiXGpawqf
LfMIdZ8RnbH5ukQLauKPueXdL1/G/2bhmzDtet6ZGtc/sHHxjOk0OqJmfp5YeB8TpBXXsfupDp4K
1FApSSiBXKcfks56UfW5+YZ+cXiMda5NX1dIKNHV2g1Nk41J5IwfvemIK7SFXJQScZ1M+KJsR+kR
aZriWpSGee31k3U9ME24r9JOPA8Q5F+U3uRqXe3czCHrF8Y1/5+9M1mOG0uz9KuU1R5pAO69GMy6
euHzRCfpoiiSGxiDEjHPM56+Prg6uiRGpNTZ68xFZqRJDKe7Axf/cM53xmMkNPVpcEYHPUbkIFIi
xuvVd4giXIYkSDDgQjtxfXNAtpJ9ndfaZSBvrVkNIcLz3hnrL0WtxZeRiQDme5/PxwD0dxiSKF1a
vR7umpzE1uXgDeFWMbp4K8hm42tK4xaNHmyLJyZ07inSRzBsKHRATZIL55hfnO9b1+66gg2rVj6H
Rpayme3ElMld2ExatmaR1rc3VLPIDnpftPJCXwgrRg7jZ4MsGEgxiD4WrMCrVVlO6C0pE/UFskrc
Y+TYcjS12bnNXWSdXGEHqcV3jV5r97meXDTVniVd4MYJbHU/VchLlT2Ic6X8T57yzimmX4br3ES+
OQX71Iw/10oa6zZhdNXK8Y/QSZlhde3XODApNDNSQFoZ0BtY4PaMtjgxdenXiergyHt+gz+hLtd+
WDOXKb1N0jP2wF7hQniobLhYyl/5hR+e5STHG80tunHJCuRgRc5Bi4tyFSYlnQyxsuVemvqs5Rjk
kg5BLdIw7vJFmiTvRKvRwQqV2du2luMS8s9lzOxwbaaae4wCv7iprahnFcMNW5KQeAzpxdctg7L9
NPJFMtzW9zqLIHzq+bgsGjQULBTMZSHYK3aZEW2ZHgFF0FL8WqzTdq1vfILeBjYAWsTJyFyRELEy
NG910fcWPngX7l868R0ufABnO7MIbYxy/UtGMuCprRlRsKhp937vGivqAivmEcZ2YPRqxKZ9u/WV
zzOPB7jDnobHXGDCIYkyq7yI2ZpmNHFN9mSLGhSzTkSEwfDizK6/XsTDMYN8D7kojp9dzcvtpYWS
Aj9EF/bQTUBXIDVFNtpJ2IOFKO+pzpyNbNmo7gvOV2INOUQC6LcFABJyCvIbCT7k2E+Mt3NTN/fm
UIB0CALuqhrUKqPvLOcKJI1QHQqrGj5PvYhAgKQdy79s1ycr0Wn5wais6bVg67KHyTk9FEwJ/aVR
u3gVlLtPW2+8C2OB1AFdyyFOC+SbZgJr1YpRKPR+vK5Zf9/btYwpDkaDtVnVM8sunE1JstZaw+XE
LFyMK5wB0ZNt+VDS9LHfSG9kNkVU16YMknzR+ul9ghmFXane78NQDMBYum7la777mDi+sU2QKK2Z
kAR7pxu8eU5M2B27J4bUvXYha905GzAzD1hEumSBkiWQ69Kq0m/SL8+BN9knd2hQSSDDqRgbKVOt
UhnEN4iRjT3CfmIBwgC/ajJ54rmN7BFzgWIqyNglqY/B6McOwJtI/1akaZqspA2ubqVHesdSBhNB
kWrVFriBemY8FpJiFIfRSTZ+/ZaKyNJvjFp2qJd1B2TfM0tu7BtBzHhJzzOitABAxBs7UN0fOTE9
8Ez7uS4oynsctzNgpmO/6nQp+68hoY33RjuyufzSYF+Jrjq5ZZ1LCL7g5xZ9rlhWwoqsl1GYq9vR
ZHk5BVnxh1k4GjrpApMs3w2azrlEiiLBcygxph3potnJNT3F4Vw0X50QtMTS78083uhxjZGs4BR+
zxLQHwV0q0sR2/M9EFMm2BiKvNWVf2EHYbqEOKFuJ8bkFy0vime3CwUj/zgEEgxPUS1TijwiFa2h
+GOg7y3WgeJLMiaezmNLVfi9+CpDE0ieMdZfi8iOgLsopuMLI/VQFwyzTIEy1Po0sJmElEHBmK3N
DhtJxGZ2Dwk5O5HvweJJr0Hd5T2HcQVcExOHWTKnVTUPdzfNIR4w83wMTeHf+imVRqas4uxP19/C
LZ+ENlsRvLKcD+UpHd+biJokdG3KE7csjTuOwewrwJ6ctEcfeEZNmXiw/BkjecWyjDhgtrON7pGt
Bt+dUWoOAUxpNW590ruPCIx4/23Xr3yfZ3lOsfUM9zslTmQuf6FBPdvNkOzNmrcgfGk8OOkwvjtj
EW6HycvXWRQSTBX2CMZHNRP98kIk+xhd33fB7j/1yxl/10PM6Cz6JRv74uyC/7GHqEw3zmc/7Q57
V3nwXA5DymEkw2VUVvfJXNFMgkipji/mBWUleN4enceqbdTvGpqPgxZamO+/ibCRRsMv/zBoaXPk
/7h3mp0MqfyXcL3VrW0BG/IbADyjpCAMXD7ZxsfgZhNvtWYXKXZTk7+gdOHCzER5qEU3HrO+KJ/a
VsrbLjSHzz0V9/dhxT//4GiOP3R/6F/h9Ak0PRAHPv6yDONju0OHuiOYEFVmnVmfxoIbTTei4Jad
SbziUcQFxvjceIgbDO46z6lDnA35a4TrHfAnRdCvW8KPZhw+QaFsQGPzLzV7XT80vn5bco2QertL
U1GKpesKb1U7bXliwtZtK5TwK47maQ28lgeP11JBRQXNK9YGblPZxRfmcOVBzK4AvHn51yJM7HuH
iJk1qhS85hrWgUXZAOH+9W+u/uZCtIEeMrzQQYlAFPnwq6tWE0Uy9tVuKHmmjXZIbFlJitwmHxlb
FtgKV24g7PfOHLtdyDx7g9r31YmKL3BngauSlLrWVO8D4U7zm64y5XOHaYEQOmLXdD0VL6YkKvAG
6kDWHasgcPaeBbJIh+7BhowbOuUoQYkXqlvdCIp1NaTUq7NtlwJy2iDpGY9wYfsVxp4eEhYnjClb
7dL5lfVJU/b4njo+5nJwZqznRM0Za0mLurfPkz2SnGRP/Ao1O80yUCA/5i9NxP1lROSknMTXWn3I
pvI+S8r5THHnsp0Q3Cc3ZYQs9dD6JHHqrNniFIgYDeeEhIoadFZE+qTJPfqTxpTbVWbyUok2tg5N
MtndqfR6nw8phGiqDXWDddWPEdq0hQAxthMCgW4FcLrRahLe0KSYj7knCRQqZxO+bU2Jv49ng76H
cyhmu1IZ3rxYgTTjhSAJuoWi4j6SlFx/BT6ENEoCYrmQ1UzuEx4/3jEpe/l64BDGkzFQytuDoS80
1ApL2ml9R/fNEevI+ose0WqCaFLLWmmYnVMX9NdQ0bg5gSz+GKM23lRhE27bjupKj3uuyKmhoQiw
lD42YfJiV/SP02AUz06fiJC9JdPQ62fnEjsXHibIxUseOtqlikyxN3hw3MeiC7deDNsLLm2T7Bvl
5K8DEXivcjSoDc3EBNQ88H2Kxqnu6ESdE7xypNc9Tb+VZBgKU3qZYTDEXh84jZp5/JCRZgitren6
pZySoVuMKGA2BiKdfVVj0o4wWy2onez7VFTtoz5DuMzMzF9ZiIdbXdJhFQbd84oVA0+AhhXeFzNi
oFQSjH5ubII5yEzmNGm8jLm+09AZeVLiXsrVxD2CCj0zFoPBH+LsLN/Yv/CpEC25qOkOF2gZpl0W
8Ewsi5KpnNnzyBnc+RF6RcypEas4KcHlE/pW52T0jFnqInBPvkFiYDja6AcIZYf7k45bAogVSZpZ
94iDh/a+H8OtM0+AXId2M42ZD9khbTJqtOkdtTOuT+Iai2fiye+6wS7+aFqADL2u/FtjpgGmPWN+
Q/IvzbS5cJ5/60G6DLGcMOfCyJP5O4DtuTfmW3WYz3edmE7W6TymVDm0m4HkQGuWELJJ6EImI3Pz
Gg46DXwwyPJeB7eNGiiiFLk+ixHCkMXCrGc8xsLhUqXoZa4jUN8zWOXdEdF+nHxspZCOndP1MjQH
RjBc3qW+G65+VZ+Jh6jH8v468ckEl0/a28nSMpiclCldMIvScJdICqoE1/ap9SyFv57xAIAuPgZZ
0tkycOSjnwd5eIfGTcwKdsku8b1ypvFm4nbLloCtKUb6gVmYAz4Nw/QQX8pCDumCAtilT6Eka3N7
uCvbjuEcVrIJ9Zue7IeJd6RjQ2GIM3EL5m7PCA7iPuO/WFfYszQUGxGXYMbgjrT4OTTVH1J1a8aW
+kTBo2PrtLr6S8O+NuMMi8unSUgGZarpyzfcCyy0dAB7kLyY25hVstfm4QpUWY41OnrvcJ3UEOqt
Q1e2s2qZTbMBLTUZ9pTkT62Fwctf5zfXh+QQM7vN8kDuNV37pmNioFy2sYItk5Riqaz1ePP90kRh
sCkkoyHg2N5FB+N+AlyJDRnP/MlpahZWBmU6y3Bmau1cK/epCG47Sae19PWGw10z66954uYvmKsw
QCPTOvU252zeB3yEgSqrNz3D9tjHcWusSW9jlEPs9q6JuKfn67ms5mO49vL6CKSMiaQb2tS8ccWP
8xAdjyHa4odgnnpTl8xPARq0F8PhkpBTW39tSy9/DQzPv7VbomkNYOk46yUNACcRsnjejjdPv67l
rUPix8aPs/iS9h1TJMlj0rIN8+H6bID3Vh1axw9u4RXOcyeGqJ2m5K3ta4pHRe86YCMpQ2CGmQ9X
CqHLUo3wNyphSTu8DKzIeChQ05KkyhcJZCnZj4menSZyQE8Koc8+nb+DgPLwucZrV2yqKac47/Hk
sDDtHseeMrlgNXnS88R80NKMw5Zz7CmvneI5IDX5wPzCWl5Hgpgj5N4xC+/gZ4jQooHyEyQFbAza
nBg1EpiLMid2uG1odlJu7G0jBFNQDN4ZLrsuf0lMjQF1z8xYhB6tQkPhLCwQ2ybDZURB88VzPWYH
m0+DydF4JNzd/0JXPxazKXXuJ+qBKVQlhruKoc3nwqZq1yak/8uu7vgwdY63oOM+il3BU8vqCno8
wbUG1/0yICZ8MZMhDfeZVOWhLxKGiPNRKfTZqIQ8FFswoi8cDrOvQiNTtXR5PpCVxnSaPaexzBp7
vAHFYzyg9Wq/2Zk3bBt+9UVGgSegP9ETFVgR/8DcS8lR1lOyRypDE1PA8jDt7KXrFJ/aNOdsmE7A
rdLFfAZNgt8lQzf5RFUSSaiXIx6TRM9d6hZAr0Ah0f+g1aacAItDBTniAu1avvDRIbE0NhmpX//v
9cYk8YNHjGa01ZtChHYpeKjsiZsf7gYT0z4ygHBLvCo3dEhV6duKQ6Yjh/5WFvaEm0Xhry6siY6s
t8fNUMfvrZxyax3UNLDXQbFdFy/SpDPt5ypgHKAvrQqTDEsGCbzjfm8nUb9rsVtMlR+QM0wxi9G2
WKOC58XivHUOjdfk3w3D/15V/m5VaeN4+KGyX702r//xnfR8fk2//dd/XoL867f/2Nd/WVd+/8E/
15XGPwzmVwYWOnfm8fy4rjT+wT5SYsWm//vJRAGw2TQAoNN1WT+TzjFRGFLpxtUWqf6VTSUj3g9t
HetQR2Dw4Hfg90Jn8HM/XFZ+W6UuUgiNOfYiwsf7yYU7Gq59x02JcFBPfdp1N4lWhIuohWnsK22v
9/bZzBG9L1MSh7hyZUqyfJrdJa3+SP/OgKxIymiTS5gaE53OvkL/uJSjZm8I5oS8VtvngkxglJPG
XYQS89UV6Y3VJzf44QjuYhLTVMpdUnEieupapuVV+N7qbXhO+RyXpV1kmLfozXTNwS6uCEoM9emY
u/qdZdRgUKv+NR/6YUH2+5pOOkYtHb7XSYS7UfgQb3LnbIth24eMXws/e3dRsvVGd/EGHhRYMTfS
jG/acbqTEfMNn79VReh+g/AVDyZitHJ6U/ilk854y23rqRxrQMoM9Fn8ii/sFnZh5ViLXq9RHdbe
tMg0ZnuNeIq75NXWJ2Oj+/0F/AcmceOuwUNI75O8R0WGtNVvoo1ISG0RpL0yVqTw7fruAfX0xckG
a+mYBFRUifuGf9Ldkuaw832quNbM91OCEVrrwbzg0MEaEh7MoAUoHQ8PVjBe+kI+BQLG7ZC8VmVE
irQ62wEku4Ul67XkDfUSZnUz3smE72oUzaZ0i3KhyTnpvWVm1QQkfJo8M8ycD4qlHvhQhcLPNfVg
zXIC+wGwpmNT4Ga7PnRlkL62xoj6aMbWI+Qbl/NrFZK/oJUTOZf6XWP22zaYjobDzIix3rGwc40T
PHgX0OzXyghvYsbPeG7VzsldytwryIb42MlrKGIbK1mFrtBWEAf6Bdm7EQp5OZ0qFR3ycXqsZAlR
Qw0PcJ5Xw5gRUhVUzQp18CsPB5eckeENmdGRtK4Q+1sVnuPSfqJ4/sMpxS3OEninvTEnvO4m1Va7
cugeENnuyHdquFDFzk/5jki9T5Zx0+Hra6cjS61g3fd8ny4omgPDNnc9TISNlahnFkWtP0JHf3NF
TzQ4qqpF4ycHdIAPZdU+yCF5T/UIU5yVN6s2HR6EB3gpDsH9JSa+44nUp6WBiBcaBZ+7kVnk98qn
vMwwhkh1LghS2TTzz/E+If8hFO6F9RTa1bizBi5HDHbnwtSKF/TrYNKjAMkrsrV7zCr5Khl8DzSu
VEu4o92utMfuUOaq2wMfcPZDp2m3cTAm63Iq0ttMK0bEq0l3IACpZpWRiLfGqF/GrrJOhhMXuDWH
PERvWiE1jVYuosEVvUn/6tl5paFANBNrG+EFAKrkPabfubYS3DAFMmznwDvLLKbDR6MaD8l6CDAL
TrS6RTNWa5ZXIPgqy7IiWMSVf3BmcC6g6nOiBXfZjNTFwPGYz5DdGujJuiOEZ8jG6i3LTBR1WhSs
E9BHjo1pqphIe8EfRNLkmHt3RqMamh0u/yky33IjLxgSpASYdyBqBtPYCDvnexu5BdqJy7D0cHEP
TKtu2eq224EZLeGQ9tOMrmdJ3u+9rnonBeoorfg32XgfFSdoWkyb5Is5YtNWsGl+PsXDCCtC1Mf5
Dp4uCrm2bFj4D+dQlRC9DOt7NfBPZ4EfRFhyfjWXBxodDHGmzke+JxbaNrNoiJmhougm7+UADTGA
fMGB/sPD9O67uOTH/NAPUrT5lfD3OxTwmAldgg1+fl+9zQoxQiS8o1V6dT1Ow/k4jox+RBS3qPM9
/6T/ZtL5UeZyfU2HpEymw+78vz+/pi8yF0q/lyFzUcFa1d1DPnBjsyXf9RrKhfn9Jsl0rGoOwF+/
XfFxyHp9bcAnOrmZyrD/AjaL/X6KRifbUeeKVQRx526kVZ2Pi2OURzGz9OGth8i8ifuuOxBHxH3r
ZmJRBePbnKjsZ9MRQjJPXVhsrptq+CrIAHf6Y29xfDsW1vdYcq3mEVlF1SZV3WVI/UddBUCrB3lu
HSxhA7qJrVJ58UzXxroJS+Hv5p98iD9qieY3Kg2mJAYsLvUXLZGZhOwtTJntArPeyFy/Q35+l84C
0V9/ourvPlGMoXNp5UgupQ9jVpp9Z+APuVZdsHwY0e9GI5RrHbTDIrPciHFxfNP4Bqu7brwDW57e
M57AKDP572XHuTyXKkAFGVCaA0w4VNBu3z5ornUW+A0Ch+MeFiuNDLS/LXOw4cknAWML9oc5TTiG
xxaJyiWLh8eh4rGPE0seGpbd695q8qPMwnecD9YiiwGZVxgUt4MWvXv59Oj47WZq5jSIQuyCEY9e
kIHyTyePyLDhGNvMQswWG9qICpt8QmODteWFaMJxaRvUWL/+IP/mhBEIImHO6A7Uq49GWxqrvJSa
yMi8QqBAOTFwsqnCtMi1E7tfv9ZHOdt8cQAjRrTlsBVRH0WelTmGdiLHbKfi7iLr8JCCQfvNS/zN
yWKTeIrIk/92zY9kjzAoY5pDPdvlbgcCPhzMpfSmt/mkZ4I+bhtUR7Epd0C/z73nBvgIkoM2eF+I
mPzDsfBEmWT+sgyPCLiDM8imhtOpGNMbcBnvk9WLNfnv8S4hrnURKdEvEDbVJ8hD684pPjvgKRZA
8f29HCHwJIq6BZ1RswTOUWxIQ8On45bmFh/b7GEL31XGJViG8U0HLSxW/gjWByDjaAAAUAaZAJAM
lp3eXPLMDNZSTMfffGB/c+jzXZCDhMVPZyJn/nwsZmbRDMjjsp2R0CgQfYqqvEGVzByf9xzwCYSU
W6tkdM4p68elV1f6AuTDbRNxLXtxtsYiA8XWmwhqt4wcwIj+1EeFWDnIQhZg3M5ea1tL1jDnAIPr
SlWcRAXt9MqOxkfd7N9Qj8E3Dj8NgurQLXnDFYoqJj2PI4UYer+g2Iqk37pFf/EVsv6o4vqUkNXm
AV6/cDUZ4d9M3K2ppke3qLrf7KP+5ibhmTH/B/oM3duHz6j3Sztp+g5lgpOtKHEImu35dSR8FK/w
f/ONGH9ZIXGfODyFOdYgujl/uSdLKUYgGm22q0ziLIm0yVeOFx08nlSuwffDYCpeTMTILvA9NXjB
qAD95AYT3bQAc21hUXCLZZh25dqFlrIIE9iN2ehgvDZOWufc4mWpiQil2h+yXKxEgRIgmlgSgayx
54cxl5kv4levn6tU8hQiHBZg4BhkkdRBubruWDVvGr7Sa3s5yQHqJcDLpVvFB0uDCB0VfbchRwDL
/dQE+8EZ7q5NEE7+nHiUOD9kbf8QIrtf4TNrl1NJq6em/qFiK8oKj9Gv6B4IcbkrtfAgBNWaYUO6
nHE98z/gTCkR080XZNF2G0OSYDDfRvWgzrndP1j+3ECAlOJ+KjBDl1RLuhfdDCWLfrvgb2MSfioj
xS1GENjJVcNb1TSrvuUDjpLwJhT0LO5AKS4T+RQFHV4UiWY/V7sO+4jWRYcpRQla+dzATZMcaIq3
qceTJWTLjoBherT65iYx1EtQ99khNtSZqdtKmNW4nBujYWI43JdVDslTnZNGPplV+LvnsfU3tze1
DkwG2O1cUR/XkQlxgCXEwHRX2+NbVneXWue519FIetCjV3P9dW2188Y1No1LpXe957Og2Yw99Lcy
4sfAgayI3IzWLkIspyMJmqBev1yiys7W7tCOu2TOp+jCOC0XvgzXZUbyT6kl7k1RuYyzfJ6LzcTS
JaOYYJonzqbGGQO9+rETlFt6JYih0UNSMP2GiaJDZe3TGPI8DATW2MinzAa18NAQUryozOZSEc+6
dFvocm17kaplQJcQ7BkylsQFNh3ToH+IPPBmqYGyisy2NwvS+KYqmotNd7CLQ+vc8RChyWwfhMUe
nmq+sf98vv57wvabCRsPepNj8p+bAR6/VYCRmh+9AP/nZ/5nuCZtAe1rHidfUWH/4wUQ/0C5hZ4f
vbqFd8filf5klOAggBRmctEzY5NIMP6vGQC+mE1/A2UYQCnVKdCR//2/fmqO6g///8cW5kMxA4Vb
8UggAZ67ComCPv/5DwgxiD7tFKI83zkOp2vKHh6oPxXbD5/J/0ujZBnU09bMg2a6+Jfb12uJiRW5
7+3aKGNE3cGKXuBPzF+yBrF5atlin0wlQZjErhXPv37t+fv6uZjnxRVCVBT5jDH5sH9+i+w0kkHE
jrvzpcvW2K5QK3WDwesqHYUFkLJXH8eaCx01FCt4D+G3QSPCeW1VlkBAbExIphidNx19lii18tDG
SNJrJ2J6gsOH/cZYsXby/emmrW3vklrQwv8/3oQNycaYj0AupA+Ngl5JItGbyd3BJZ3TofJpk2pY
vUO7Hz+Xgqg4z4iR3WopgwhDZ7fcu0ztVO7PBoHQHe6szBzu2PI4C72bwq07r6oIsmMFyXGJU5C9
Yxq2nJdsDJDLzYuhX7+Hv5zhfA8OtiiDmS5H0keDRi0FFgm7d3ehYC9bsTdcDB0aLTuP3n/9Sn8p
dOZXcuYBAGWHYrn68zeuOgNln8ErXQUNVz9IYznloWrYXrPVTv9Fg4vD6+HEciRuGi6yj9E7plFn
WcpjYgeWC4OLyT5/an339Ot39TefH5kllFOzMgyfy4dpg1txXOAuh4aLOGDr8KkVwgWqXTsPv36h
OWzx4x2jTINQE248/DQfD4XIpyfBAe3saNuS/YQiZI2cMtyOwCdWOF9ZLhsB+za84/FlnPfvKMHj
lSQM7BKQeHhMlSrvq3HW9Vkd2/PCCBGedAbMez9hnZgnLPtCrs3Pnc/ebykmnc2rH/VA8OW8tR8K
BO6GY4a7mkXhl55M792v3+R3+NLPTb6u07Sg0LLJo3HVDG/64ejzTA8//VQNu55YxEXqw9qwfa/e
a2UVb3L0mIyM8vchqbSVioEnc/FGuyTFnt8ZRYMOoKrOJNRhgoUgtiqtTP9i4N88KyKRXuw+Tb+o
0gLx1pufDMaKEFH6xAB74SUPph67m2BC/NDgk8U/mpmrjHCNLeHARtT5LxxneJAbpW791qRUQ2Zx
5OkS7NLCM9fCt8IduNIRbUmYrgOykrYASJ2HylPRPtIIGM+MMmCY63tvAQ+eZQrAcC+LqbstEgOI
SzfZ8gTMLtl2SB7WRWeiOqYVWVqtlSdLvML5Lq7y+JEYaqrOjFVnOmq3yi3GryN4IDrLoFn7INO2
ypNRjc86IJolLqDj2ZO8V4HQH4q2Tr/YfkA8jBHkwyLW3RGZehWg7CAkjPQ/sL5PtpNhPknNaqdc
l73pGA2nifTEW9y0aGWcMHMXIg3727bJyj+yKFGvelmvtcGFXunF37RYc260LNFW0g/9tWZXhxS+
/TKxjHKN/m6eCGfn3Cs81jkw4FCSMNfV7AxIVQRfwsP7nRD9R64b8Mu8r9G/imcVgJtkeqvv/Tgl
fcbD0qMlcYOhN9Wns9FiH1mQ3YLWg+fLMkp77Eu56+zbSYrXyrPqu4jPKds3WENYCNXiIZaA6Quu
iI6dd1sK8ZpTNm8wFGj0LgOSewxU1Wdiv9tlHg89Xw1gonrI/V0/tpsgEPemh6yOs63bN5jBFiQf
4ACoAvMrcC1Yv5ZR3I9VchMSk8CapYtXnZ+0q9aLyZZIm3ZZ6fqhMMFP6b6Ui8gd/E9Z5N+w8H8J
CGXZBU2jXzxjGteISSDsx68mCIwVeP1oqUWW+9goz9mIqjJO9tD2h0whbsm7CTKwjhWrneEzSAEg
crgavI287ZdGmkVLSdrbUXN8dxvXA8oAzfGetSIY+WUGbxOYsVwGscjzBQKPjour6wFUTehPQt+x
6NeQy4EFsMxtVdfaUU15fmq0XEePrcbXiB3NfRvWOMCyUTkmA4mIECN4jbPlzyiP42jIfQB4cmeI
EIEbyTxbCze2HgNmN6e4XZuk5MDGCpilN4EHLCrK3qpO+k8YsNuvll2PT4jA+0PqON0+7rCLd34h
T5WuFduyiT3SQlGpt1CRcHnHaFmScfTFQo/s2thnSJknCEilla5T3U+BokzDZ9np2UboZrDXsTWt
AXbIZTQyC4CPRASQVWancMjxc+mQGBWrExRqbQw2CGfawS0QDlh5O241C+3qVXLjRViUuqbq87NO
uuTKKygKpg5VTzVrbgqTLiL0eXJcReC4MHBFdsixeMfVwZ51vShOYgJxdYRVGGe+TIDTb01u1PMY
6mW7ir2GWa9e5Li1ZuGbm5BPBe6jegvswd+QqWsjwG6yU8YK4EHTZ/tjXgS3CMGoTmbNETgj3Mq+
i4oOYiVdZ8sMdj3oVnwBPoL4dVbKx/pEUIpGXagpZKBJjIyvl7i4ilnjmTdoYcpQ1V/JmtR3SYQ8
Lap4k1DupxsryTH6sVvbjaMoziLAU2PP+j1iOTG8WAIdcJSDcnMrZFEYCIJbCCv9SrVEOV5FYlJJ
/3ayCwTvsZxmk4yb1F98C11YWwl+kxinFyS9hrdEIIy/aASuoWWD52At3EDdXn1lU1aH26IxUZdH
VkJEKW5KahXkXJ7lLqgjq0NHJOLCwDL3Tg3cPYZIZNciR/QdgRRJZnmWuTX0tNwipVbHBn7mZeQF
gpUGHGYxeTb6ETUG6gW/FG4LxvDNBbMO/8QcAr2nWRIXERhPuqOODExIAQdzgWeTSDOk/Lo4qkFH
m8GhYFStOHeilJsiKId9iqpkCSkwALnjBes8ax8MD1NQ3zQh++percnqvKu8zIVKQxbNtsK9FGz5
+O34rZJOGZyqOi1J/xxZUDVD1o6LBl3MqmJmAPaVrLOCk3WsMU45pgzOA17ddNpfH+//blh/17BS
V1PO/fOG9cu3uvmPx7Dyww/sa/H9J/9sW226TPaSbH/pQ2kO+Zf+yb42/2EpfM7yh5D7P9tW/R90
dwalMDIHZJmzXgMaSxP813/iYadnteaiEvExSE73X2lbEdB/rFFRpV+zpSBfY2z6uFP0R9knPLsC
tr52e0TsSsopU+D6KMYUnLxsODvR0qUXYWvLMfUxUoRDuEp0o9/FQaVFa4yZ5Ic2bvWJ5CL8kSJx
H0MAW9uAnAWgiq2bH/NBlRvowU3MViFQe7QSdrVpI5BnS6XJniAjRyVqIWNlrTqX81MV6bArPXnI
nLjtFtXog1BBiv7ZyGrXQ28F2dK1oidoxI8EuzDmlJi4P09NNyHVTsZN2Gn6qpFRew+83jg0eQbC
ccjqft14WsKRrnnlRY1leOJHjIJGyu62Ra7dh14R1ahpUWBVosxvph5O2VAL/ctUVR3+UH18oIwR
m7GqIc+7NYtld5rfeZLFNa5BK1yFIH837HBZIAT9mH7yA6U2EN0gUtf8sa2XxtE1ws95nCtIi013
48iR5jFplloJeNnv8g6gciibTzGWojsvN8S9x0CPHGOrkgb2AVh6ZBtr08ptPZfNdifXZtEZM/Qp
WfE7x0h2G7mUuZsyvbfthTeIL20cFzsjDE62BA5ktAGm26lr2ITrMlmRcs1+RMEsYWA3SWqDap5d
ZlbDSnFqFuQG7tw+az7LmufVgmxCY611ZkVdMop0UdWZ4vtQ7QkhIMpR/ZnIOrVqeS9rHnqPHpxJ
RLLV5zEeJRo8PXsBnT4e0Drbi3R0AvoD5CQs5OEO+/6lJh4CBqmdJzcOVJZzkgUMFN0kDewFbgiL
mr627mKheaCkbQCflWfej+w88QLM4LCp+NZglhopZyZr7ZWhfzf1UX0YXHqIyCJK0DGGEx0Xo2HD
wvyTad4925knv87JN2zseI/NzvOPfUO89P3g+nn5Wvl+/aL3ZfseRp1xb6WFOs6Tnk/w1KKVprL2
pGoggcumS/nI4MhVN62pv/SDbM8aYgyKJP2bzFJamx66Yqqyct9Fsl0kOG5ux8Q26hWWK+cZgWv7
MGltvow6L1lbJX3WknyMNt3p2C2jjWflWbJMsr5/CXzqNEyxJGOua60E9hhHFZh5vuW1shskXgx7
9fsun9Cu6IF+KkrXFssBNtp9V5h3vTKe4d8+61VL7Sigk9l6WuxcMpPd/+buzJrbtpIo/FdceacK
+/KQVI24aKEkW7IS2Xlh0RKDndg3/vr5LkE6AqXYcaCasAaVl0hyE2he9O3bfc7psUZCl53RhFaY
UakYD+Su984iWUkKnMtT34T2zX4lnethRTfBDbUEDSNGTfuuodCQVeU7LDhox+fuTZ56c06R9QUI
fpQAUVpzm3Hp5LVyndv5xmGaMvgOcoTkc+SNEnbgojW5pXzmj8rFB6jJJLcgIa/bSmUwYmU0s1Ky
z1pNdS+CYFOltwoKRRE0HzmCu122Prh3BoRP4Xxz+mqYSX0NuwrBMMHPdKOFPE2TogZLMhpN5MSw
HrQsahEk28zXkokOWpG7Z4EVisxAGc2YZl8hJgcrdK35YOTRgv/U6HBGIz+t5xYsXW1dRPSoBL/U
ElTTIPP1W5SBgimqtwxwrgXtoyJR99OIJEUQVuOyTM4qOqDjSo6c67qCSTAuGWF+j9ihfqFDz7hu
pGL0GzQgt0T9kEx3EsGpRb/Iia1pM1KjmZ/MjbaBJt8YkzjLFRDx8G11wbwNdSm+lkMV3VodcYIM
WEAKTVffUnYDo7KIVFl6q9qZek8hCIqaAQ/F1Sn9j9tkg+DFlgZsC0bwBh1jsg6znkPrpryVVb9z
vGSi9JZMrDOufsZwCAgam+om3DjtH5QGwABXpomkqeAkw4ACNANPWROEZYPZccGpa6zlCdRgBBgj
prwA0c2uvLD8XXQKZ3URVucQiOBCh4uY6n2R1HCkkdMoHpUtcxqtl/xKE3TqCl61wxiKc1VQrT3y
uHG2tvyz0EQPghrFeZ6gwSqzwTJWAIiaLEjbSraWLkBMo57BQNYLo9aaKUmlNDcK0mx2bGuGzoZy
VZqyPW8EMbxRwruFsaEDnzvmWZ3YORwVgVz02jI+hVeCQlxC7AVpGE4oc6UXKZ06GsRwnSdSo37I
YM6O4kZpx7ogrruCwu5JjTUOQrpTIOjsiY6W7SUlt8WsLtN5E0XpVNo0+ZMeZw3wgKSeMmUmuQIn
7lAkg0KfbewvdEGiC8Qpn1KbyQllUH+JImZ+S3ILBb9ku5EzSMkZonklPCKapNZNRa2J4oR6o0YK
MIiy0m8BB0azbJTfOK1/h2zV6LZ2/Q+gy6xLoHkKb2N445jRZtYYAZoBjYf+LvUpdJLRSstAONoO
DNSqZNwC+emvsL3a07rEr3cp+vPGJSqXLQoFueTEU4Wdk0FOW8n5QlJbOAYa4EFpaqytjTR1F3Cl
PqKcYo8+1bmChL0H4XNDdxHEhNSp3DcB+quIzBWy3J6nsvMxCBh+hwb+hlQmD0LtpgrkjGUFPfNU
8X0/PpVk2NZtLDf6qVRu0vdKrIzcSeJnmwc1KZuHKJaaS7Pw5Tkq2PlZ2o7QRqki1MrGchtUl5y0
akJ/uMYHlVucMxRpM5UjIqaFDumy9YEmks/5l1ToS0aGK2Z0Z21KIA5SBPVdJfc37RqkIYOBU6Uc
ncEG0D/krZXOagv1XzUrfJgja8JrkEIbOQWZ0sxcyXF+09pFQqucw2yWBHTZbLQtQKFutGoigVqk
IFQCFmB343wSU+yeZwnjlaeFkiVyfqq0yBacsnNJMz1nbzu10Jvwx7lZIkEXhO5lm8trZ8J8r4oJ
Xm5bzkM3GFHKSw0Sv4VEl45Otf1e1kcGShLFJvVmAXIF09iyN9nEVUumTzBR6HOuM19gwtAC/9Zi
wPKdb1NeOGVQszeGq6Kf5cj2zjJLMs43sgtLIA0aqA8Sqg5QSLO2eAhpv08WzGK4inxLwIP58iHk
eNrMyPUztYDkj5JjwaEIgQ6Vf4/0Xx6r1bnjUbE5HXm5M1WbUXSjtQaFGjKgNESlUrEuNE+THqDw
+WMnYRYFkyZUi1NxqzEqOQ8KaezR+f1E8N5MVZwE2lj+goR8wIutSwgGkG+lTHNCjhL8cQD6E21Y
dPJKXRkX4D1gChougMkUMiEMF7ecAjC7TvQ6QRE7Kq5qNCgvDNdi2uAaOcPbPMwQLs/1dXimgdWa
2nxpl1aZp9UkXGvtU7Ow3N9tcu5fldYw5wsmXRpjr63Mq1wiNUOoTXbsayCv6lhpzU9FBHej5fBK
gUDXZogcOWOl0aUL8DaMMQXXYnxWIRPVcBOTjB6CSRwIFfs6pM62gpMg5kB58pJ46l16NQp+QESN
T4y/yttxkEXmYjZKPXfLvlNOHU6kdDoK9Y6hOepUN9Blj+GkTWH22Gd2Q5mNKa/VHMZmfcNRtb7L
TYpoUByasa8HMMCDxF0iVoJGoxIjYS97cWGcJpDxpiloBqapNAhbLooUXIlrzJRKMp/guTRXSe5t
biywqR+TWobIRjz3gTTL+b29lsJPjiyFDgd7BExQqlxcAjWSLqH+pzOT9TqXUse4VTdFPa4pxFwo
G4kP2OgjUAWoXKH+IZP7S8ZU1xcUEc3CDQjN0XpWG4l+5oej9UUjkYsndljfxxnTPUZSNi2SlDk4
TuaCwUA71jdNZU6QQMA5cnlZzEohYSHyqUHG/MdRmkxRVzXArcuMS2cuWYqQes67nmn+PPHIUcJI
SkmgivDRhaQG2TB066mXlgb1qbh+MqIGNcIE/cvrSlEadVZn2v+bet2ukCEYG9PtoIzbcpW1d6u8
DIuv/Vvx2w+xty7u0RgQ0zR+9I/2jeDXDe2oIt+pKNB/flFR2N7U9ma+ZSNccs/lEzwUTYJhwogO
RO+2+CObakIY09Hofj2ybCgjFuU3unXd9bza8/rdd7769hP+nb/51hN0XJqLp59/Iraj1dArq/yo
E1SmZds2bUl6uNvrwAm2AhyABi9tfdgPXJQ8+MBnK+Wv1sL/zAngnOmeD/MC1SNw4GAnlc4LtN16
SwFQBFpvpkbDfnsBmf1XvPAYl+tCvJKOF6+f4ztAZf49HxxY+PN1QOpRpzttAmbqP7zNaBoZAUFg
HV+d8688/PIpovno5UXmPRbPH56ucPeFdIiTr6/mDwQDFQALvDXFQIBy/w33VoBxwiQ4oYC5WyFA
4I/MCbIkevyD3gPFOmHCEFAOlcfrPT5hwDJVTYH4tnfPkT0+mOTBwdDiKTViADKp2wuDz71gWyd0
7GUB4jjWNwH6x9BFQCAAyWWbQom1u/pesIwTxcIJ4MY6L3WR55i2BII5QJRBrwKtAU6SYIEFqun5
IrB0Hp8FgnRO552je3wx1oubHvT4msa+b5AccXbeXgc7IiH3RIEEawOgO7pICDdh8H4gndBgQZBY
sGOef/22IB8D8kGH6Ei/foWSG1v40K/fotJnowbdPeXLl8BUJWKEiBTi6j7wiGKAwkswNBJqxgn1
F9BtJMiv7geaaB/Sl97BcY/q8QEJD1wEIieiccvIkO47tg+TApueKw1aDS7a9jrCRUAuM9QLbPo0
F9G1JxyIC4O9gEBqBFRZnBM7Nx2fFxSaQAO9gH4C26GQ3KNb/poX7BPCpTg+Hes5UdXVF7oUP3xa
JikAZor8HBL64jrYHEzrxCB5tDT0b7fX0Z2W0SIUnKhBm4Oqn+iqraItc/AqMEeAGZxALIzdIjm6
V0GkRoMzQ/UE1Q9bY5/tvuSDRcAYdrE+LMhnRxoQVCB83coccGDWORDzuktg2rfXwVrglABAR4Hu
vjtQd3H4iLZIlcUw2AvyiQamSOPL7rxweGK0T1SKBsSEXdmgy8uPyQuGYXUZ/D9fCxwWDBWwukr1
pLv6WySVVE5SFBbsH68e/A1XfS1Nj10vfNoWpb1V/lpZ+q/+YF+rfPn7XSFWVFtFia33h6JG3X12
V5IV//9Lr0i1rZM+++W+brr9nN0/3z3gy4/ufdb+qfY/PPdW2RIQa7v9Rbu7zU5g6T/h8ssyWr6s
kP15Jz//1LvPZxvCdwznwYFdwfgYbDfzNvG6b9gW7+Zww8FynS/zvaU/i+ZDLY+XIaI+2QFckRVO
ojXYdhzG2fKpN2EcaQ020+GW1+vVY+E9lsXemHAJZ3zi0lDjk1W4rJfZam9JWEYoi4g42PKu5vsu
/uMdIppl9MXrLRao42+wCgF+Z95TzzBRXdRUh97/2SoG2tq33HUthlo+x+Oet7/D7fJWOZPtf/Bq
F+1r7vetV/0vR9xvW34D7CKmtY69/hvZNfOG+uJi/YT2VN/LXTl0sOW4PjCLJu1wH89fxqauiD30
fucYKB+Ddn+L23XR1USHmr6KIa28cHNXcBtq+3rprXvRg+LKW2wv35qNNnA5Xy/zfPnolvmqKHpr
WoEDzblgsEu8R9dzlv1WX1ffG26avYDJgr2VvauaDbed5x7/JUkvNinytij1FtbjMjs0LU6jg01D
mz+IIYqMhM9wyzerL9nyIHuiiCwKM0Nv+mZVLfv7FpV59Q3Sp5tV/e58GSU5E6N6Lyb27TcIgML+
5SrLV+3eCSJSKbA73sj49arxHnt5FMbfYkcXd/45zoKD+zbk/Q/++Q55E2eF+268zGJ2yv7L2dVu
Bi+X7QdMlsHhuw/ZhpPgUPPvXa/vcY3V8gZmg3AJsrvvEAoQbxBk32cr5xBNAax6+D1/WK3XOcy4
5cExAdC28gb3/T0h3YF720fBkXp1Ie6qaENXSvcBLxfirn851Pw93l/l+aoXuXalr+G2m/6pcldM
Gmr312Lp7tediIXIHilvkM1/QxBm4CJ5lbTXVdqH+uJhyb6zduCS9TyCJuEbvJrfZRwO9MuDlzMt
I/f6997V2gY7po0BQjk9rzCM4bt75muVpq9Qvpf1pz1O8bV/1i+uib94DFfL7Jf/AgAA//8=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image" Target="../media/image1.emf"/><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76200</xdr:colOff>
      <xdr:row>7</xdr:row>
      <xdr:rowOff>15240</xdr:rowOff>
    </xdr:from>
    <xdr:to>
      <xdr:col>11</xdr:col>
      <xdr:colOff>381000</xdr:colOff>
      <xdr:row>22</xdr:row>
      <xdr:rowOff>15240</xdr:rowOff>
    </xdr:to>
    <xdr:graphicFrame macro="">
      <xdr:nvGraphicFramePr>
        <xdr:cNvPr id="2" name="Chart 1">
          <a:extLst>
            <a:ext uri="{FF2B5EF4-FFF2-40B4-BE49-F238E27FC236}">
              <a16:creationId xmlns:a16="http://schemas.microsoft.com/office/drawing/2014/main" id="{54DF5C87-979C-523E-BD58-E6798FE2B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7</xdr:row>
      <xdr:rowOff>15240</xdr:rowOff>
    </xdr:from>
    <xdr:to>
      <xdr:col>13</xdr:col>
      <xdr:colOff>441960</xdr:colOff>
      <xdr:row>22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82B43FA-1870-2F9E-A3E7-414754AE03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411480</xdr:colOff>
      <xdr:row>5</xdr:row>
      <xdr:rowOff>45720</xdr:rowOff>
    </xdr:from>
    <xdr:to>
      <xdr:col>8</xdr:col>
      <xdr:colOff>411480</xdr:colOff>
      <xdr:row>18</xdr:row>
      <xdr:rowOff>135255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8F69803-9FE2-0B98-5071-0A39B6B330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4246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281940</xdr:colOff>
      <xdr:row>7</xdr:row>
      <xdr:rowOff>160020</xdr:rowOff>
    </xdr:from>
    <xdr:to>
      <xdr:col>9</xdr:col>
      <xdr:colOff>281940</xdr:colOff>
      <xdr:row>21</xdr:row>
      <xdr:rowOff>66675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693BB47-B215-22F1-5B66-C18FAB867E5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2252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10</xdr:row>
      <xdr:rowOff>91440</xdr:rowOff>
    </xdr:from>
    <xdr:to>
      <xdr:col>10</xdr:col>
      <xdr:colOff>152400</xdr:colOff>
      <xdr:row>23</xdr:row>
      <xdr:rowOff>180975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7D30E3E-EB26-A055-AEA7-C23E20FDB8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0258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678186</xdr:colOff>
      <xdr:row>8</xdr:row>
      <xdr:rowOff>15240</xdr:rowOff>
    </xdr:from>
    <xdr:to>
      <xdr:col>6</xdr:col>
      <xdr:colOff>464820</xdr:colOff>
      <xdr:row>23</xdr:row>
      <xdr:rowOff>15240</xdr:rowOff>
    </xdr:to>
    <xdr:graphicFrame macro="">
      <xdr:nvGraphicFramePr>
        <xdr:cNvPr id="2" name="Chart 1">
          <a:extLst>
            <a:ext uri="{FF2B5EF4-FFF2-40B4-BE49-F238E27FC236}">
              <a16:creationId xmlns:a16="http://schemas.microsoft.com/office/drawing/2014/main" id="{63264299-07B5-DFB0-A841-A93E40B45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1135380</xdr:colOff>
      <xdr:row>35</xdr:row>
      <xdr:rowOff>7620</xdr:rowOff>
    </xdr:from>
    <xdr:to>
      <xdr:col>7</xdr:col>
      <xdr:colOff>68580</xdr:colOff>
      <xdr:row>50</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58C5A6-EB2F-C1B1-DAE5-E0DB4AA2B4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5380" y="64084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60966</xdr:colOff>
      <xdr:row>10</xdr:row>
      <xdr:rowOff>129540</xdr:rowOff>
    </xdr:from>
    <xdr:to>
      <xdr:col>6</xdr:col>
      <xdr:colOff>571506</xdr:colOff>
      <xdr:row>25</xdr:row>
      <xdr:rowOff>129540</xdr:rowOff>
    </xdr:to>
    <xdr:graphicFrame macro="">
      <xdr:nvGraphicFramePr>
        <xdr:cNvPr id="2" name="Chart 1">
          <a:extLst>
            <a:ext uri="{FF2B5EF4-FFF2-40B4-BE49-F238E27FC236}">
              <a16:creationId xmlns:a16="http://schemas.microsoft.com/office/drawing/2014/main" id="{CA23FB99-A013-9FC8-EF67-C0BBF1DC7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571500</xdr:colOff>
      <xdr:row>17</xdr:row>
      <xdr:rowOff>175260</xdr:rowOff>
    </xdr:from>
    <xdr:to>
      <xdr:col>2</xdr:col>
      <xdr:colOff>15240</xdr:colOff>
      <xdr:row>21</xdr:row>
      <xdr:rowOff>30480</xdr:rowOff>
    </xdr:to>
    <xdr:graphicFrame macro="">
      <xdr:nvGraphicFramePr>
        <xdr:cNvPr id="2" name="Chart 1">
          <a:extLst>
            <a:ext uri="{FF2B5EF4-FFF2-40B4-BE49-F238E27FC236}">
              <a16:creationId xmlns:a16="http://schemas.microsoft.com/office/drawing/2014/main" id="{BE50023D-129C-EB2E-7510-CFCFB61B2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411480</xdr:colOff>
      <xdr:row>18</xdr:row>
      <xdr:rowOff>7620</xdr:rowOff>
    </xdr:from>
    <xdr:to>
      <xdr:col>5</xdr:col>
      <xdr:colOff>579120</xdr:colOff>
      <xdr:row>20</xdr:row>
      <xdr:rowOff>137160</xdr:rowOff>
    </xdr:to>
    <xdr:graphicFrame macro="">
      <xdr:nvGraphicFramePr>
        <xdr:cNvPr id="3" name="Chart 2">
          <a:extLst>
            <a:ext uri="{FF2B5EF4-FFF2-40B4-BE49-F238E27FC236}">
              <a16:creationId xmlns:a16="http://schemas.microsoft.com/office/drawing/2014/main" id="{523E7916-5490-E7FC-2578-BCE7B5C5D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182880</xdr:colOff>
      <xdr:row>17</xdr:row>
      <xdr:rowOff>76200</xdr:rowOff>
    </xdr:from>
    <xdr:to>
      <xdr:col>8</xdr:col>
      <xdr:colOff>883920</xdr:colOff>
      <xdr:row>21</xdr:row>
      <xdr:rowOff>60960</xdr:rowOff>
    </xdr:to>
    <xdr:graphicFrame macro="">
      <xdr:nvGraphicFramePr>
        <xdr:cNvPr id="4" name="Chart 3">
          <a:extLst>
            <a:ext uri="{FF2B5EF4-FFF2-40B4-BE49-F238E27FC236}">
              <a16:creationId xmlns:a16="http://schemas.microsoft.com/office/drawing/2014/main" id="{F0F57E52-C856-8B5C-01A5-0A69965C6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45720</xdr:rowOff>
    </xdr:from>
    <xdr:to>
      <xdr:col>12</xdr:col>
      <xdr:colOff>7620</xdr:colOff>
      <xdr:row>22</xdr:row>
      <xdr:rowOff>152400</xdr:rowOff>
    </xdr:to>
    <xdr:graphicFrame macro="">
      <xdr:nvGraphicFramePr>
        <xdr:cNvPr id="5" name="Chart 4">
          <a:extLst>
            <a:ext uri="{FF2B5EF4-FFF2-40B4-BE49-F238E27FC236}">
              <a16:creationId xmlns:a16="http://schemas.microsoft.com/office/drawing/2014/main" id="{91EF2CEE-B936-15D1-A565-0E050B3E6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167640</xdr:colOff>
      <xdr:row>17</xdr:row>
      <xdr:rowOff>129540</xdr:rowOff>
    </xdr:from>
    <xdr:to>
      <xdr:col>14</xdr:col>
      <xdr:colOff>1165860</xdr:colOff>
      <xdr:row>20</xdr:row>
      <xdr:rowOff>175260</xdr:rowOff>
    </xdr:to>
    <xdr:graphicFrame macro="">
      <xdr:nvGraphicFramePr>
        <xdr:cNvPr id="6" name="Chart 5">
          <a:extLst>
            <a:ext uri="{FF2B5EF4-FFF2-40B4-BE49-F238E27FC236}">
              <a16:creationId xmlns:a16="http://schemas.microsoft.com/office/drawing/2014/main" id="{60CD99BC-6E8D-359D-C2D1-624844BE9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2</xdr:row>
      <xdr:rowOff>83820</xdr:rowOff>
    </xdr:from>
    <xdr:to>
      <xdr:col>19</xdr:col>
      <xdr:colOff>7620</xdr:colOff>
      <xdr:row>14</xdr:row>
      <xdr:rowOff>45720</xdr:rowOff>
    </xdr:to>
    <xdr:grpSp>
      <xdr:nvGrpSpPr>
        <xdr:cNvPr id="104" name="Group 103">
          <a:extLst>
            <a:ext uri="{FF2B5EF4-FFF2-40B4-BE49-F238E27FC236}">
              <a16:creationId xmlns:a16="http://schemas.microsoft.com/office/drawing/2014/main" id="{E028E7DC-94D7-C3B4-3477-4CA3F7F860A2}"/>
            </a:ext>
          </a:extLst>
        </xdr:cNvPr>
        <xdr:cNvGrpSpPr/>
      </xdr:nvGrpSpPr>
      <xdr:grpSpPr>
        <a:xfrm>
          <a:off x="137160" y="452120"/>
          <a:ext cx="11452860" cy="2171700"/>
          <a:chOff x="137160" y="449580"/>
          <a:chExt cx="11452860" cy="2156460"/>
        </a:xfrm>
      </xdr:grpSpPr>
      <xdr:grpSp>
        <xdr:nvGrpSpPr>
          <xdr:cNvPr id="67" name="Group 66">
            <a:extLst>
              <a:ext uri="{FF2B5EF4-FFF2-40B4-BE49-F238E27FC236}">
                <a16:creationId xmlns:a16="http://schemas.microsoft.com/office/drawing/2014/main" id="{7EDF3E92-5CB9-CD14-995A-212ADE1791EC}"/>
              </a:ext>
            </a:extLst>
          </xdr:cNvPr>
          <xdr:cNvGrpSpPr/>
        </xdr:nvGrpSpPr>
        <xdr:grpSpPr>
          <a:xfrm>
            <a:off x="2392680" y="457200"/>
            <a:ext cx="2164080" cy="2095500"/>
            <a:chOff x="99060" y="510540"/>
            <a:chExt cx="1653540" cy="1516380"/>
          </a:xfrm>
        </xdr:grpSpPr>
        <xdr:sp macro="" textlink="">
          <xdr:nvSpPr>
            <xdr:cNvPr id="68" name="Rectangle: Rounded Corners 67">
              <a:extLst>
                <a:ext uri="{FF2B5EF4-FFF2-40B4-BE49-F238E27FC236}">
                  <a16:creationId xmlns:a16="http://schemas.microsoft.com/office/drawing/2014/main" id="{8071244E-F155-D0C1-E513-166AAABCAC71}"/>
                </a:ext>
              </a:extLst>
            </xdr:cNvPr>
            <xdr:cNvSpPr/>
          </xdr:nvSpPr>
          <xdr:spPr>
            <a:xfrm>
              <a:off x="114300" y="510540"/>
              <a:ext cx="1615440" cy="32004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PROFIT</a:t>
              </a:r>
            </a:p>
          </xdr:txBody>
        </xdr:sp>
        <xdr:sp macro="" textlink="">
          <xdr:nvSpPr>
            <xdr:cNvPr id="69" name="Rectangle: Rounded Corners 68">
              <a:extLst>
                <a:ext uri="{FF2B5EF4-FFF2-40B4-BE49-F238E27FC236}">
                  <a16:creationId xmlns:a16="http://schemas.microsoft.com/office/drawing/2014/main" id="{C21DF439-D587-D1DA-7437-D28CE796C6A9}"/>
                </a:ext>
              </a:extLst>
            </xdr:cNvPr>
            <xdr:cNvSpPr/>
          </xdr:nvSpPr>
          <xdr:spPr>
            <a:xfrm>
              <a:off x="99060" y="883920"/>
              <a:ext cx="1653540" cy="11430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70" name="Rectangle: Rounded Corners 69">
              <a:extLst>
                <a:ext uri="{FF2B5EF4-FFF2-40B4-BE49-F238E27FC236}">
                  <a16:creationId xmlns:a16="http://schemas.microsoft.com/office/drawing/2014/main" id="{9ABC6813-239A-9472-0F49-06E96C643F8A}"/>
                </a:ext>
              </a:extLst>
            </xdr:cNvPr>
            <xdr:cNvSpPr/>
          </xdr:nvSpPr>
          <xdr:spPr>
            <a:xfrm>
              <a:off x="243840" y="982980"/>
              <a:ext cx="1333500" cy="266700"/>
            </a:xfrm>
            <a:prstGeom prst="roundRect">
              <a:avLst/>
            </a:prstGeom>
            <a:gradFill>
              <a:gsLst>
                <a:gs pos="0">
                  <a:schemeClr val="tx1">
                    <a:lumMod val="75000"/>
                    <a:lumOff val="25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C42F5D-1B79-46F2-8DE4-9839E22607BB}" type="TxLink">
                <a:rPr lang="en-US" sz="1600" b="0" i="0" u="none" strike="noStrike">
                  <a:solidFill>
                    <a:schemeClr val="bg1"/>
                  </a:solidFill>
                  <a:latin typeface="Calibri"/>
                  <a:cs typeface="Calibri"/>
                </a:rPr>
                <a:t> $7,081.22 </a:t>
              </a:fld>
              <a:endParaRPr lang="en-US" sz="1600">
                <a:solidFill>
                  <a:schemeClr val="bg1"/>
                </a:solidFill>
              </a:endParaRPr>
            </a:p>
          </xdr:txBody>
        </xdr:sp>
        <xdr:sp macro="" textlink="KPI!B17">
          <xdr:nvSpPr>
            <xdr:cNvPr id="71" name="Rectangle: Rounded Corners 70">
              <a:extLst>
                <a:ext uri="{FF2B5EF4-FFF2-40B4-BE49-F238E27FC236}">
                  <a16:creationId xmlns:a16="http://schemas.microsoft.com/office/drawing/2014/main" id="{E2CF68FE-D593-8815-6A48-11A8B493394D}"/>
                </a:ext>
              </a:extLst>
            </xdr:cNvPr>
            <xdr:cNvSpPr/>
          </xdr:nvSpPr>
          <xdr:spPr>
            <a:xfrm>
              <a:off x="144780" y="1730130"/>
              <a:ext cx="1562100" cy="21336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grpSp>
      <xdr:grpSp>
        <xdr:nvGrpSpPr>
          <xdr:cNvPr id="72" name="Group 71">
            <a:extLst>
              <a:ext uri="{FF2B5EF4-FFF2-40B4-BE49-F238E27FC236}">
                <a16:creationId xmlns:a16="http://schemas.microsoft.com/office/drawing/2014/main" id="{57DED503-2037-7FDA-7984-B7C31F7A7D7A}"/>
              </a:ext>
            </a:extLst>
          </xdr:cNvPr>
          <xdr:cNvGrpSpPr/>
        </xdr:nvGrpSpPr>
        <xdr:grpSpPr>
          <a:xfrm>
            <a:off x="4724400" y="472440"/>
            <a:ext cx="2164080" cy="2095500"/>
            <a:chOff x="99060" y="510540"/>
            <a:chExt cx="1653540" cy="1516380"/>
          </a:xfrm>
        </xdr:grpSpPr>
        <xdr:sp macro="" textlink="">
          <xdr:nvSpPr>
            <xdr:cNvPr id="73" name="Rectangle: Rounded Corners 72">
              <a:extLst>
                <a:ext uri="{FF2B5EF4-FFF2-40B4-BE49-F238E27FC236}">
                  <a16:creationId xmlns:a16="http://schemas.microsoft.com/office/drawing/2014/main" id="{9932BC23-374C-ACF0-4053-C1FFAD92D984}"/>
                </a:ext>
              </a:extLst>
            </xdr:cNvPr>
            <xdr:cNvSpPr/>
          </xdr:nvSpPr>
          <xdr:spPr>
            <a:xfrm>
              <a:off x="114300" y="510540"/>
              <a:ext cx="1615440" cy="32004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QAUNTITY</a:t>
              </a:r>
            </a:p>
          </xdr:txBody>
        </xdr:sp>
        <xdr:sp macro="" textlink="">
          <xdr:nvSpPr>
            <xdr:cNvPr id="74" name="Rectangle: Rounded Corners 73">
              <a:extLst>
                <a:ext uri="{FF2B5EF4-FFF2-40B4-BE49-F238E27FC236}">
                  <a16:creationId xmlns:a16="http://schemas.microsoft.com/office/drawing/2014/main" id="{778D3971-F1BA-02A2-2233-C5954B860131}"/>
                </a:ext>
              </a:extLst>
            </xdr:cNvPr>
            <xdr:cNvSpPr/>
          </xdr:nvSpPr>
          <xdr:spPr>
            <a:xfrm>
              <a:off x="99060" y="883920"/>
              <a:ext cx="1653540" cy="11430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75" name="Rectangle: Rounded Corners 74">
              <a:extLst>
                <a:ext uri="{FF2B5EF4-FFF2-40B4-BE49-F238E27FC236}">
                  <a16:creationId xmlns:a16="http://schemas.microsoft.com/office/drawing/2014/main" id="{8F4E89C5-70D7-7CD2-558F-D33126661EB3}"/>
                </a:ext>
              </a:extLst>
            </xdr:cNvPr>
            <xdr:cNvSpPr/>
          </xdr:nvSpPr>
          <xdr:spPr>
            <a:xfrm>
              <a:off x="243840" y="982980"/>
              <a:ext cx="1333500" cy="266700"/>
            </a:xfrm>
            <a:prstGeom prst="roundRect">
              <a:avLst>
                <a:gd name="adj" fmla="val 50000"/>
              </a:avLst>
            </a:prstGeom>
            <a:gradFill>
              <a:gsLst>
                <a:gs pos="0">
                  <a:schemeClr val="tx1">
                    <a:lumMod val="75000"/>
                    <a:lumOff val="25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AA9484-9010-4A34-824A-D8AFA02CA0C5}" type="TxLink">
                <a:rPr lang="en-US" sz="1400" b="0" i="0" u="none" strike="noStrike">
                  <a:solidFill>
                    <a:schemeClr val="bg1"/>
                  </a:solidFill>
                  <a:latin typeface="Calibri"/>
                  <a:cs typeface="Calibri"/>
                </a:rPr>
                <a:t>#913</a:t>
              </a:fld>
              <a:endParaRPr lang="en-US" sz="1400">
                <a:solidFill>
                  <a:schemeClr val="bg1"/>
                </a:solidFill>
              </a:endParaRPr>
            </a:p>
          </xdr:txBody>
        </xdr:sp>
        <xdr:sp macro="" textlink="KPI!B17">
          <xdr:nvSpPr>
            <xdr:cNvPr id="76" name="Rectangle: Rounded Corners 75">
              <a:extLst>
                <a:ext uri="{FF2B5EF4-FFF2-40B4-BE49-F238E27FC236}">
                  <a16:creationId xmlns:a16="http://schemas.microsoft.com/office/drawing/2014/main" id="{ABDE9B70-664A-368F-E664-5A3F00E89B78}"/>
                </a:ext>
              </a:extLst>
            </xdr:cNvPr>
            <xdr:cNvSpPr/>
          </xdr:nvSpPr>
          <xdr:spPr>
            <a:xfrm>
              <a:off x="144780" y="1730130"/>
              <a:ext cx="1562100" cy="21336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grpSp>
      <xdr:grpSp>
        <xdr:nvGrpSpPr>
          <xdr:cNvPr id="77" name="Group 76">
            <a:extLst>
              <a:ext uri="{FF2B5EF4-FFF2-40B4-BE49-F238E27FC236}">
                <a16:creationId xmlns:a16="http://schemas.microsoft.com/office/drawing/2014/main" id="{8FDAE2E9-5077-330F-5CF7-D4DAC11CB7AE}"/>
              </a:ext>
            </a:extLst>
          </xdr:cNvPr>
          <xdr:cNvGrpSpPr/>
        </xdr:nvGrpSpPr>
        <xdr:grpSpPr>
          <a:xfrm>
            <a:off x="7071360" y="495300"/>
            <a:ext cx="2164080" cy="2095500"/>
            <a:chOff x="99060" y="510540"/>
            <a:chExt cx="1653540" cy="1516380"/>
          </a:xfrm>
        </xdr:grpSpPr>
        <xdr:sp macro="" textlink="">
          <xdr:nvSpPr>
            <xdr:cNvPr id="78" name="Rectangle: Rounded Corners 77">
              <a:extLst>
                <a:ext uri="{FF2B5EF4-FFF2-40B4-BE49-F238E27FC236}">
                  <a16:creationId xmlns:a16="http://schemas.microsoft.com/office/drawing/2014/main" id="{51632618-04C5-2AC3-8552-7CD0F03B8252}"/>
                </a:ext>
              </a:extLst>
            </xdr:cNvPr>
            <xdr:cNvSpPr/>
          </xdr:nvSpPr>
          <xdr:spPr>
            <a:xfrm>
              <a:off x="114300" y="510540"/>
              <a:ext cx="1615440" cy="32004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NO</a:t>
              </a:r>
              <a:r>
                <a:rPr lang="en-IN" sz="1100" baseline="0"/>
                <a:t> OF ORDERS</a:t>
              </a:r>
              <a:endParaRPr lang="en-IN" sz="1100"/>
            </a:p>
          </xdr:txBody>
        </xdr:sp>
        <xdr:sp macro="" textlink="">
          <xdr:nvSpPr>
            <xdr:cNvPr id="79" name="Rectangle: Rounded Corners 78">
              <a:extLst>
                <a:ext uri="{FF2B5EF4-FFF2-40B4-BE49-F238E27FC236}">
                  <a16:creationId xmlns:a16="http://schemas.microsoft.com/office/drawing/2014/main" id="{FE9AED04-4ACC-762A-9CB9-5B65B1830F6E}"/>
                </a:ext>
              </a:extLst>
            </xdr:cNvPr>
            <xdr:cNvSpPr/>
          </xdr:nvSpPr>
          <xdr:spPr>
            <a:xfrm>
              <a:off x="99060" y="883920"/>
              <a:ext cx="1653540" cy="11430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80" name="Rectangle: Rounded Corners 79">
              <a:extLst>
                <a:ext uri="{FF2B5EF4-FFF2-40B4-BE49-F238E27FC236}">
                  <a16:creationId xmlns:a16="http://schemas.microsoft.com/office/drawing/2014/main" id="{6636E685-59D8-7CBB-7F50-81B8A0723A3B}"/>
                </a:ext>
              </a:extLst>
            </xdr:cNvPr>
            <xdr:cNvSpPr/>
          </xdr:nvSpPr>
          <xdr:spPr>
            <a:xfrm>
              <a:off x="243840" y="982980"/>
              <a:ext cx="1333500" cy="266700"/>
            </a:xfrm>
            <a:prstGeom prst="roundRect">
              <a:avLst>
                <a:gd name="adj" fmla="val 50000"/>
              </a:avLst>
            </a:prstGeom>
            <a:gradFill>
              <a:gsLst>
                <a:gs pos="0">
                  <a:schemeClr val="tx1">
                    <a:lumMod val="75000"/>
                    <a:lumOff val="25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CD615D-9E0C-4E99-BEBD-64960AA9764A}" type="TxLink">
                <a:rPr lang="en-US" sz="1400" b="0" i="0" u="none" strike="noStrike">
                  <a:solidFill>
                    <a:schemeClr val="bg1"/>
                  </a:solidFill>
                  <a:latin typeface="Calibri"/>
                  <a:cs typeface="Calibri"/>
                </a:rPr>
                <a:t>#256</a:t>
              </a:fld>
              <a:endParaRPr lang="en-US" sz="1400">
                <a:solidFill>
                  <a:schemeClr val="bg1"/>
                </a:solidFill>
              </a:endParaRPr>
            </a:p>
          </xdr:txBody>
        </xdr:sp>
        <xdr:sp macro="" textlink="KPI!B17">
          <xdr:nvSpPr>
            <xdr:cNvPr id="81" name="Rectangle: Rounded Corners 80">
              <a:extLst>
                <a:ext uri="{FF2B5EF4-FFF2-40B4-BE49-F238E27FC236}">
                  <a16:creationId xmlns:a16="http://schemas.microsoft.com/office/drawing/2014/main" id="{613DD8A7-027E-3358-A09C-A0D581909F25}"/>
                </a:ext>
              </a:extLst>
            </xdr:cNvPr>
            <xdr:cNvSpPr/>
          </xdr:nvSpPr>
          <xdr:spPr>
            <a:xfrm>
              <a:off x="144780" y="1730130"/>
              <a:ext cx="1562100" cy="21336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grpSp>
      <xdr:grpSp>
        <xdr:nvGrpSpPr>
          <xdr:cNvPr id="82" name="Group 81">
            <a:extLst>
              <a:ext uri="{FF2B5EF4-FFF2-40B4-BE49-F238E27FC236}">
                <a16:creationId xmlns:a16="http://schemas.microsoft.com/office/drawing/2014/main" id="{E4BC4662-A5EB-9DF4-1788-4B346F896273}"/>
              </a:ext>
            </a:extLst>
          </xdr:cNvPr>
          <xdr:cNvGrpSpPr/>
        </xdr:nvGrpSpPr>
        <xdr:grpSpPr>
          <a:xfrm>
            <a:off x="9425940" y="510540"/>
            <a:ext cx="2164080" cy="2095500"/>
            <a:chOff x="99060" y="510540"/>
            <a:chExt cx="1653540" cy="1516380"/>
          </a:xfrm>
        </xdr:grpSpPr>
        <xdr:sp macro="" textlink="">
          <xdr:nvSpPr>
            <xdr:cNvPr id="83" name="Rectangle: Rounded Corners 82">
              <a:extLst>
                <a:ext uri="{FF2B5EF4-FFF2-40B4-BE49-F238E27FC236}">
                  <a16:creationId xmlns:a16="http://schemas.microsoft.com/office/drawing/2014/main" id="{2D21A462-01AA-0C2D-DECD-598E4114AB8E}"/>
                </a:ext>
              </a:extLst>
            </xdr:cNvPr>
            <xdr:cNvSpPr/>
          </xdr:nvSpPr>
          <xdr:spPr>
            <a:xfrm>
              <a:off x="114300" y="510540"/>
              <a:ext cx="1615440" cy="32004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PROFIT</a:t>
              </a:r>
              <a:r>
                <a:rPr lang="en-IN" sz="1100" baseline="0"/>
                <a:t> MARGIN</a:t>
              </a:r>
              <a:endParaRPr lang="en-IN" sz="1100"/>
            </a:p>
          </xdr:txBody>
        </xdr:sp>
        <xdr:sp macro="" textlink="">
          <xdr:nvSpPr>
            <xdr:cNvPr id="84" name="Rectangle: Rounded Corners 83">
              <a:extLst>
                <a:ext uri="{FF2B5EF4-FFF2-40B4-BE49-F238E27FC236}">
                  <a16:creationId xmlns:a16="http://schemas.microsoft.com/office/drawing/2014/main" id="{FDE4707B-42E0-8688-8BE5-D5C24CB2C08B}"/>
                </a:ext>
              </a:extLst>
            </xdr:cNvPr>
            <xdr:cNvSpPr/>
          </xdr:nvSpPr>
          <xdr:spPr>
            <a:xfrm>
              <a:off x="99060" y="883920"/>
              <a:ext cx="1653540" cy="11430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85" name="Rectangle: Rounded Corners 84">
              <a:extLst>
                <a:ext uri="{FF2B5EF4-FFF2-40B4-BE49-F238E27FC236}">
                  <a16:creationId xmlns:a16="http://schemas.microsoft.com/office/drawing/2014/main" id="{BC6741C5-151A-3F50-5C8D-7E86F5B4E98B}"/>
                </a:ext>
              </a:extLst>
            </xdr:cNvPr>
            <xdr:cNvSpPr/>
          </xdr:nvSpPr>
          <xdr:spPr>
            <a:xfrm>
              <a:off x="243840" y="982980"/>
              <a:ext cx="1333500" cy="266700"/>
            </a:xfrm>
            <a:prstGeom prst="roundRect">
              <a:avLst/>
            </a:prstGeom>
            <a:gradFill>
              <a:gsLst>
                <a:gs pos="0">
                  <a:schemeClr val="tx1">
                    <a:lumMod val="75000"/>
                    <a:lumOff val="25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21F6BA-7943-4022-A3CB-C944D98453C8}" type="TxLink">
                <a:rPr lang="en-US" sz="1600" b="0" i="0" u="none" strike="noStrike">
                  <a:solidFill>
                    <a:schemeClr val="bg1"/>
                  </a:solidFill>
                  <a:latin typeface="Calibri"/>
                  <a:cs typeface="Calibri"/>
                </a:rPr>
                <a:t>12.97%</a:t>
              </a:fld>
              <a:endParaRPr lang="en-US" sz="1600">
                <a:solidFill>
                  <a:schemeClr val="bg1"/>
                </a:solidFill>
              </a:endParaRPr>
            </a:p>
          </xdr:txBody>
        </xdr:sp>
        <xdr:sp macro="" textlink="KPI!B17">
          <xdr:nvSpPr>
            <xdr:cNvPr id="86" name="Rectangle: Rounded Corners 85">
              <a:extLst>
                <a:ext uri="{FF2B5EF4-FFF2-40B4-BE49-F238E27FC236}">
                  <a16:creationId xmlns:a16="http://schemas.microsoft.com/office/drawing/2014/main" id="{FBCFA693-E9E1-F42B-3F38-B6D8FE9AC618}"/>
                </a:ext>
              </a:extLst>
            </xdr:cNvPr>
            <xdr:cNvSpPr/>
          </xdr:nvSpPr>
          <xdr:spPr>
            <a:xfrm>
              <a:off x="144780" y="1730130"/>
              <a:ext cx="1562100" cy="21336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grpSp>
      <xdr:grpSp>
        <xdr:nvGrpSpPr>
          <xdr:cNvPr id="93" name="Group 92">
            <a:extLst>
              <a:ext uri="{FF2B5EF4-FFF2-40B4-BE49-F238E27FC236}">
                <a16:creationId xmlns:a16="http://schemas.microsoft.com/office/drawing/2014/main" id="{2CE4D056-70FC-FDBC-39E3-C5CF9A015362}"/>
              </a:ext>
            </a:extLst>
          </xdr:cNvPr>
          <xdr:cNvGrpSpPr/>
        </xdr:nvGrpSpPr>
        <xdr:grpSpPr>
          <a:xfrm>
            <a:off x="137160" y="449580"/>
            <a:ext cx="2164080" cy="2095500"/>
            <a:chOff x="99060" y="510540"/>
            <a:chExt cx="1653540" cy="1516380"/>
          </a:xfrm>
        </xdr:grpSpPr>
        <xdr:sp macro="" textlink="">
          <xdr:nvSpPr>
            <xdr:cNvPr id="94" name="Rectangle: Rounded Corners 93">
              <a:extLst>
                <a:ext uri="{FF2B5EF4-FFF2-40B4-BE49-F238E27FC236}">
                  <a16:creationId xmlns:a16="http://schemas.microsoft.com/office/drawing/2014/main" id="{7335B267-95C9-9556-BF5F-66388761C37D}"/>
                </a:ext>
              </a:extLst>
            </xdr:cNvPr>
            <xdr:cNvSpPr/>
          </xdr:nvSpPr>
          <xdr:spPr>
            <a:xfrm>
              <a:off x="114300" y="510540"/>
              <a:ext cx="1615440" cy="32004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SALES</a:t>
              </a:r>
            </a:p>
          </xdr:txBody>
        </xdr:sp>
        <xdr:sp macro="" textlink="">
          <xdr:nvSpPr>
            <xdr:cNvPr id="95" name="Rectangle: Rounded Corners 94">
              <a:extLst>
                <a:ext uri="{FF2B5EF4-FFF2-40B4-BE49-F238E27FC236}">
                  <a16:creationId xmlns:a16="http://schemas.microsoft.com/office/drawing/2014/main" id="{D1359C5A-35B2-662F-DD33-15BD5F9B315E}"/>
                </a:ext>
              </a:extLst>
            </xdr:cNvPr>
            <xdr:cNvSpPr/>
          </xdr:nvSpPr>
          <xdr:spPr>
            <a:xfrm>
              <a:off x="99060" y="883920"/>
              <a:ext cx="1653540" cy="11430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96" name="Rectangle: Rounded Corners 95">
              <a:extLst>
                <a:ext uri="{FF2B5EF4-FFF2-40B4-BE49-F238E27FC236}">
                  <a16:creationId xmlns:a16="http://schemas.microsoft.com/office/drawing/2014/main" id="{6761A8F9-564A-84A2-B132-CFB444560A2C}"/>
                </a:ext>
              </a:extLst>
            </xdr:cNvPr>
            <xdr:cNvSpPr/>
          </xdr:nvSpPr>
          <xdr:spPr>
            <a:xfrm>
              <a:off x="243840" y="982980"/>
              <a:ext cx="1333500" cy="266700"/>
            </a:xfrm>
            <a:prstGeom prst="roundRect">
              <a:avLst/>
            </a:prstGeom>
            <a:gradFill>
              <a:gsLst>
                <a:gs pos="0">
                  <a:schemeClr val="tx1">
                    <a:lumMod val="75000"/>
                    <a:lumOff val="25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C42F5D-1B79-46F2-8DE4-9839E22607BB}" type="TxLink">
                <a:rPr lang="en-US" sz="1600" b="0" i="0" u="none" strike="noStrike">
                  <a:solidFill>
                    <a:schemeClr val="bg1"/>
                  </a:solidFill>
                  <a:latin typeface="Calibri"/>
                  <a:cs typeface="Calibri"/>
                </a:rPr>
                <a:t> $2,410.55 </a:t>
              </a:fld>
              <a:endParaRPr lang="en-US" sz="1600">
                <a:solidFill>
                  <a:schemeClr val="bg1"/>
                </a:solidFill>
              </a:endParaRPr>
            </a:p>
          </xdr:txBody>
        </xdr:sp>
        <xdr:sp macro="" textlink="KPI!B17">
          <xdr:nvSpPr>
            <xdr:cNvPr id="97" name="Rectangle: Rounded Corners 96">
              <a:extLst>
                <a:ext uri="{FF2B5EF4-FFF2-40B4-BE49-F238E27FC236}">
                  <a16:creationId xmlns:a16="http://schemas.microsoft.com/office/drawing/2014/main" id="{5B5F22FA-7438-77A5-6853-DDC254EBDD4A}"/>
                </a:ext>
              </a:extLst>
            </xdr:cNvPr>
            <xdr:cNvSpPr/>
          </xdr:nvSpPr>
          <xdr:spPr>
            <a:xfrm>
              <a:off x="144780" y="1730130"/>
              <a:ext cx="1562100" cy="21336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grpSp>
    </xdr:grpSp>
    <xdr:clientData/>
  </xdr:twoCellAnchor>
  <xdr:twoCellAnchor>
    <xdr:from>
      <xdr:col>0</xdr:col>
      <xdr:colOff>30480</xdr:colOff>
      <xdr:row>0</xdr:row>
      <xdr:rowOff>30480</xdr:rowOff>
    </xdr:from>
    <xdr:to>
      <xdr:col>18</xdr:col>
      <xdr:colOff>565150</xdr:colOff>
      <xdr:row>2</xdr:row>
      <xdr:rowOff>22860</xdr:rowOff>
    </xdr:to>
    <xdr:sp macro="" textlink="">
      <xdr:nvSpPr>
        <xdr:cNvPr id="3" name="Rectangle 2">
          <a:extLst>
            <a:ext uri="{FF2B5EF4-FFF2-40B4-BE49-F238E27FC236}">
              <a16:creationId xmlns:a16="http://schemas.microsoft.com/office/drawing/2014/main" id="{D3729694-77F4-50E8-9959-DC2A62A6709F}"/>
            </a:ext>
          </a:extLst>
        </xdr:cNvPr>
        <xdr:cNvSpPr/>
      </xdr:nvSpPr>
      <xdr:spPr>
        <a:xfrm>
          <a:off x="30480" y="30480"/>
          <a:ext cx="11507470" cy="360680"/>
        </a:xfrm>
        <a:prstGeom prst="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Ecommerce Sales Analysis</a:t>
          </a:r>
          <a:r>
            <a:rPr lang="en-IN" sz="1100" baseline="0"/>
            <a:t> DashBOard</a:t>
          </a:r>
          <a:endParaRPr lang="en-IN" sz="1100"/>
        </a:p>
      </xdr:txBody>
    </xdr:sp>
    <xdr:clientData/>
  </xdr:twoCellAnchor>
  <xdr:twoCellAnchor>
    <xdr:from>
      <xdr:col>7</xdr:col>
      <xdr:colOff>563880</xdr:colOff>
      <xdr:row>7</xdr:row>
      <xdr:rowOff>76200</xdr:rowOff>
    </xdr:from>
    <xdr:to>
      <xdr:col>10</xdr:col>
      <xdr:colOff>289560</xdr:colOff>
      <xdr:row>10</xdr:row>
      <xdr:rowOff>121920</xdr:rowOff>
    </xdr:to>
    <xdr:graphicFrame macro="">
      <xdr:nvGraphicFramePr>
        <xdr:cNvPr id="87" name="Chart 86">
          <a:extLst>
            <a:ext uri="{FF2B5EF4-FFF2-40B4-BE49-F238E27FC236}">
              <a16:creationId xmlns:a16="http://schemas.microsoft.com/office/drawing/2014/main" id="{52CECF45-1DDD-4D20-A33B-E371F55F6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198120</xdr:colOff>
      <xdr:row>8</xdr:row>
      <xdr:rowOff>76200</xdr:rowOff>
    </xdr:from>
    <xdr:to>
      <xdr:col>7</xdr:col>
      <xdr:colOff>60960</xdr:colOff>
      <xdr:row>11</xdr:row>
      <xdr:rowOff>22860</xdr:rowOff>
    </xdr:to>
    <xdr:graphicFrame macro="">
      <xdr:nvGraphicFramePr>
        <xdr:cNvPr id="89" name="Chart 88">
          <a:extLst>
            <a:ext uri="{FF2B5EF4-FFF2-40B4-BE49-F238E27FC236}">
              <a16:creationId xmlns:a16="http://schemas.microsoft.com/office/drawing/2014/main" id="{FC0C992C-C490-41BD-8CEA-F9A9DCFF2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533400</xdr:colOff>
      <xdr:row>8</xdr:row>
      <xdr:rowOff>76200</xdr:rowOff>
    </xdr:from>
    <xdr:to>
      <xdr:col>14</xdr:col>
      <xdr:colOff>541020</xdr:colOff>
      <xdr:row>11</xdr:row>
      <xdr:rowOff>129540</xdr:rowOff>
    </xdr:to>
    <xdr:graphicFrame macro="">
      <xdr:nvGraphicFramePr>
        <xdr:cNvPr id="90" name="Chart 89">
          <a:extLst>
            <a:ext uri="{FF2B5EF4-FFF2-40B4-BE49-F238E27FC236}">
              <a16:creationId xmlns:a16="http://schemas.microsoft.com/office/drawing/2014/main" id="{98AB15A8-3A28-4A1A-AE30-9E21E5D16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449580</xdr:colOff>
      <xdr:row>8</xdr:row>
      <xdr:rowOff>76200</xdr:rowOff>
    </xdr:from>
    <xdr:to>
      <xdr:col>18</xdr:col>
      <xdr:colOff>472440</xdr:colOff>
      <xdr:row>11</xdr:row>
      <xdr:rowOff>121920</xdr:rowOff>
    </xdr:to>
    <xdr:graphicFrame macro="">
      <xdr:nvGraphicFramePr>
        <xdr:cNvPr id="91" name="Chart 90">
          <a:extLst>
            <a:ext uri="{FF2B5EF4-FFF2-40B4-BE49-F238E27FC236}">
              <a16:creationId xmlns:a16="http://schemas.microsoft.com/office/drawing/2014/main" id="{D0A4BA92-E52E-4CF9-97D9-1CE1849F1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495300</xdr:colOff>
          <xdr:row>12</xdr:row>
          <xdr:rowOff>30480</xdr:rowOff>
        </xdr:from>
        <xdr:to>
          <xdr:col>7</xdr:col>
          <xdr:colOff>76200</xdr:colOff>
          <xdr:row>13</xdr:row>
          <xdr:rowOff>29210</xdr:rowOff>
        </xdr:to>
        <xdr:pic>
          <xdr:nvPicPr>
            <xdr:cNvPr id="101" name="Picture 100">
              <a:extLst>
                <a:ext uri="{FF2B5EF4-FFF2-40B4-BE49-F238E27FC236}">
                  <a16:creationId xmlns:a16="http://schemas.microsoft.com/office/drawing/2014/main" id="{5EFEB5AA-7436-6E79-0669-D0D3811D904A}"/>
                </a:ext>
              </a:extLst>
            </xdr:cNvPr>
            <xdr:cNvPicPr>
              <a:picLocks noChangeAspect="1" noChangeArrowheads="1"/>
              <a:extLst>
                <a:ext uri="{84589F7E-364E-4C9E-8A38-B11213B215E9}">
                  <a14:cameraTool cellRange="'KPI YOY'!$C$9" spid="_x0000_s9277"/>
                </a:ext>
              </a:extLst>
            </xdr:cNvPicPr>
          </xdr:nvPicPr>
          <xdr:blipFill>
            <a:blip xmlns:r="http://schemas.openxmlformats.org/officeDocument/2006/relationships" r:embed="rId5"/>
            <a:srcRect/>
            <a:stretch>
              <a:fillRect/>
            </a:stretch>
          </xdr:blipFill>
          <xdr:spPr bwMode="auto">
            <a:xfrm>
              <a:off x="3543300" y="2240280"/>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xdr:colOff>
          <xdr:row>12</xdr:row>
          <xdr:rowOff>7620</xdr:rowOff>
        </xdr:from>
        <xdr:to>
          <xdr:col>3</xdr:col>
          <xdr:colOff>220980</xdr:colOff>
          <xdr:row>13</xdr:row>
          <xdr:rowOff>6350</xdr:rowOff>
        </xdr:to>
        <xdr:pic>
          <xdr:nvPicPr>
            <xdr:cNvPr id="103" name="Picture 102">
              <a:extLst>
                <a:ext uri="{FF2B5EF4-FFF2-40B4-BE49-F238E27FC236}">
                  <a16:creationId xmlns:a16="http://schemas.microsoft.com/office/drawing/2014/main" id="{E5AC316A-D185-08B0-CA61-1109986356D5}"/>
                </a:ext>
              </a:extLst>
            </xdr:cNvPr>
            <xdr:cNvPicPr>
              <a:picLocks noChangeAspect="1" noChangeArrowheads="1"/>
              <a:extLst>
                <a:ext uri="{84589F7E-364E-4C9E-8A38-B11213B215E9}">
                  <a14:cameraTool cellRange="'KPI YOY'!$B$9" spid="_x0000_s9278"/>
                </a:ext>
              </a:extLst>
            </xdr:cNvPicPr>
          </xdr:nvPicPr>
          <xdr:blipFill>
            <a:blip xmlns:r="http://schemas.openxmlformats.org/officeDocument/2006/relationships" r:embed="rId6"/>
            <a:srcRect/>
            <a:stretch>
              <a:fillRect/>
            </a:stretch>
          </xdr:blipFill>
          <xdr:spPr bwMode="auto">
            <a:xfrm>
              <a:off x="1280160" y="2217420"/>
              <a:ext cx="7696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373380</xdr:colOff>
      <xdr:row>8</xdr:row>
      <xdr:rowOff>38100</xdr:rowOff>
    </xdr:from>
    <xdr:to>
      <xdr:col>3</xdr:col>
      <xdr:colOff>220980</xdr:colOff>
      <xdr:row>11</xdr:row>
      <xdr:rowOff>76200</xdr:rowOff>
    </xdr:to>
    <xdr:graphicFrame macro="">
      <xdr:nvGraphicFramePr>
        <xdr:cNvPr id="105" name="Chart 104">
          <a:extLst>
            <a:ext uri="{FF2B5EF4-FFF2-40B4-BE49-F238E27FC236}">
              <a16:creationId xmlns:a16="http://schemas.microsoft.com/office/drawing/2014/main" id="{EED2F2C1-DA7B-4857-8AFC-70034C520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259080</xdr:colOff>
          <xdr:row>12</xdr:row>
          <xdr:rowOff>15240</xdr:rowOff>
        </xdr:from>
        <xdr:to>
          <xdr:col>11</xdr:col>
          <xdr:colOff>15240</xdr:colOff>
          <xdr:row>13</xdr:row>
          <xdr:rowOff>13970</xdr:rowOff>
        </xdr:to>
        <xdr:pic>
          <xdr:nvPicPr>
            <xdr:cNvPr id="107" name="Picture 106">
              <a:extLst>
                <a:ext uri="{FF2B5EF4-FFF2-40B4-BE49-F238E27FC236}">
                  <a16:creationId xmlns:a16="http://schemas.microsoft.com/office/drawing/2014/main" id="{985B6D79-95B4-377D-1F08-FC9CF9C4C29B}"/>
                </a:ext>
              </a:extLst>
            </xdr:cNvPr>
            <xdr:cNvPicPr>
              <a:picLocks noChangeAspect="1" noChangeArrowheads="1"/>
              <a:extLst>
                <a:ext uri="{84589F7E-364E-4C9E-8A38-B11213B215E9}">
                  <a14:cameraTool cellRange="'KPI YOY'!$D$9" spid="_x0000_s9279"/>
                </a:ext>
              </a:extLst>
            </xdr:cNvPicPr>
          </xdr:nvPicPr>
          <xdr:blipFill>
            <a:blip xmlns:r="http://schemas.openxmlformats.org/officeDocument/2006/relationships" r:embed="rId8"/>
            <a:srcRect/>
            <a:stretch>
              <a:fillRect/>
            </a:stretch>
          </xdr:blipFill>
          <xdr:spPr bwMode="auto">
            <a:xfrm>
              <a:off x="5745480" y="2225040"/>
              <a:ext cx="9753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121920</xdr:colOff>
          <xdr:row>12</xdr:row>
          <xdr:rowOff>45720</xdr:rowOff>
        </xdr:from>
        <xdr:to>
          <xdr:col>14</xdr:col>
          <xdr:colOff>579120</xdr:colOff>
          <xdr:row>13</xdr:row>
          <xdr:rowOff>44450</xdr:rowOff>
        </xdr:to>
        <xdr:pic>
          <xdr:nvPicPr>
            <xdr:cNvPr id="109" name="Picture 108">
              <a:extLst>
                <a:ext uri="{FF2B5EF4-FFF2-40B4-BE49-F238E27FC236}">
                  <a16:creationId xmlns:a16="http://schemas.microsoft.com/office/drawing/2014/main" id="{A958534B-DE64-8DFA-6B5C-A1DCA92442E3}"/>
                </a:ext>
              </a:extLst>
            </xdr:cNvPr>
            <xdr:cNvPicPr>
              <a:picLocks noChangeAspect="1" noChangeArrowheads="1"/>
              <a:extLst>
                <a:ext uri="{84589F7E-364E-4C9E-8A38-B11213B215E9}">
                  <a14:cameraTool cellRange="'KPI YOY'!$E$9" spid="_x0000_s9280"/>
                </a:ext>
              </a:extLst>
            </xdr:cNvPicPr>
          </xdr:nvPicPr>
          <xdr:blipFill>
            <a:blip xmlns:r="http://schemas.openxmlformats.org/officeDocument/2006/relationships" r:embed="rId9"/>
            <a:srcRect/>
            <a:stretch>
              <a:fillRect/>
            </a:stretch>
          </xdr:blipFill>
          <xdr:spPr bwMode="auto">
            <a:xfrm>
              <a:off x="8046720" y="2255520"/>
              <a:ext cx="10668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274320</xdr:colOff>
          <xdr:row>12</xdr:row>
          <xdr:rowOff>30480</xdr:rowOff>
        </xdr:from>
        <xdr:to>
          <xdr:col>18</xdr:col>
          <xdr:colOff>457200</xdr:colOff>
          <xdr:row>13</xdr:row>
          <xdr:rowOff>76200</xdr:rowOff>
        </xdr:to>
        <xdr:pic>
          <xdr:nvPicPr>
            <xdr:cNvPr id="111" name="Picture 110">
              <a:extLst>
                <a:ext uri="{FF2B5EF4-FFF2-40B4-BE49-F238E27FC236}">
                  <a16:creationId xmlns:a16="http://schemas.microsoft.com/office/drawing/2014/main" id="{ACFE8C80-0DE3-01B0-6366-EA64BC0768B5}"/>
                </a:ext>
              </a:extLst>
            </xdr:cNvPr>
            <xdr:cNvPicPr>
              <a:picLocks noChangeAspect="1" noChangeArrowheads="1"/>
              <a:extLst>
                <a:ext uri="{84589F7E-364E-4C9E-8A38-B11213B215E9}">
                  <a14:cameraTool cellRange="'KPI YOY'!$F$9" spid="_x0000_s9281"/>
                </a:ext>
              </a:extLst>
            </xdr:cNvPicPr>
          </xdr:nvPicPr>
          <xdr:blipFill rotWithShape="1">
            <a:blip xmlns:r="http://schemas.openxmlformats.org/officeDocument/2006/relationships" r:embed="rId10"/>
            <a:srcRect l="36196" t="-20001" b="-1"/>
            <a:stretch>
              <a:fillRect/>
            </a:stretch>
          </xdr:blipFill>
          <xdr:spPr bwMode="auto">
            <a:xfrm>
              <a:off x="10637520" y="2225040"/>
              <a:ext cx="792480" cy="228600"/>
            </a:xfrm>
            <a:prstGeom prst="rect">
              <a:avLst/>
            </a:prstGeom>
            <a:gradFill>
              <a:gsLst>
                <a:gs pos="0">
                  <a:schemeClr val="tx1">
                    <a:lumMod val="75000"/>
                    <a:lumOff val="25000"/>
                  </a:schemeClr>
                </a:gs>
                <a:gs pos="100000">
                  <a:schemeClr val="tx1">
                    <a:lumMod val="50000"/>
                    <a:lumOff val="50000"/>
                  </a:schemeClr>
                </a:gs>
              </a:gsLst>
              <a:lin ang="5400000" scaled="1"/>
            </a:gradFill>
          </xdr:spPr>
        </xdr:pic>
        <xdr:clientData/>
      </xdr:twoCellAnchor>
    </mc:Choice>
    <mc:Fallback/>
  </mc:AlternateContent>
  <xdr:twoCellAnchor>
    <xdr:from>
      <xdr:col>0</xdr:col>
      <xdr:colOff>99060</xdr:colOff>
      <xdr:row>14</xdr:row>
      <xdr:rowOff>68580</xdr:rowOff>
    </xdr:from>
    <xdr:to>
      <xdr:col>7</xdr:col>
      <xdr:colOff>342900</xdr:colOff>
      <xdr:row>27</xdr:row>
      <xdr:rowOff>53340</xdr:rowOff>
    </xdr:to>
    <xdr:sp macro="" textlink="">
      <xdr:nvSpPr>
        <xdr:cNvPr id="112" name="Rectangle: Rounded Corners 111">
          <a:extLst>
            <a:ext uri="{FF2B5EF4-FFF2-40B4-BE49-F238E27FC236}">
              <a16:creationId xmlns:a16="http://schemas.microsoft.com/office/drawing/2014/main" id="{4A414986-CBCF-E9B9-B5A1-66B72CEC5251}"/>
            </a:ext>
          </a:extLst>
        </xdr:cNvPr>
        <xdr:cNvSpPr/>
      </xdr:nvSpPr>
      <xdr:spPr>
        <a:xfrm>
          <a:off x="99060" y="2628900"/>
          <a:ext cx="4511040" cy="236220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457200</xdr:colOff>
      <xdr:row>14</xdr:row>
      <xdr:rowOff>99060</xdr:rowOff>
    </xdr:from>
    <xdr:to>
      <xdr:col>13</xdr:col>
      <xdr:colOff>541020</xdr:colOff>
      <xdr:row>27</xdr:row>
      <xdr:rowOff>30480</xdr:rowOff>
    </xdr:to>
    <xdr:sp macro="" textlink="">
      <xdr:nvSpPr>
        <xdr:cNvPr id="115" name="Rectangle: Rounded Corners 114">
          <a:extLst>
            <a:ext uri="{FF2B5EF4-FFF2-40B4-BE49-F238E27FC236}">
              <a16:creationId xmlns:a16="http://schemas.microsoft.com/office/drawing/2014/main" id="{F058332E-8D46-72DD-8C0F-887948C93B49}"/>
            </a:ext>
          </a:extLst>
        </xdr:cNvPr>
        <xdr:cNvSpPr/>
      </xdr:nvSpPr>
      <xdr:spPr>
        <a:xfrm>
          <a:off x="4724400" y="2659380"/>
          <a:ext cx="3741420" cy="2308860"/>
        </a:xfrm>
        <a:prstGeom prst="roundRect">
          <a:avLst/>
        </a:prstGeom>
        <a:gradFill>
          <a:gsLst>
            <a:gs pos="0">
              <a:schemeClr val="tx1">
                <a:lumMod val="65000"/>
                <a:lumOff val="3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22860</xdr:colOff>
      <xdr:row>14</xdr:row>
      <xdr:rowOff>144780</xdr:rowOff>
    </xdr:from>
    <xdr:to>
      <xdr:col>19</xdr:col>
      <xdr:colOff>30480</xdr:colOff>
      <xdr:row>26</xdr:row>
      <xdr:rowOff>152400</xdr:rowOff>
    </xdr:to>
    <xdr:sp macro="" textlink="">
      <xdr:nvSpPr>
        <xdr:cNvPr id="116" name="Rectangle: Rounded Corners 115">
          <a:extLst>
            <a:ext uri="{FF2B5EF4-FFF2-40B4-BE49-F238E27FC236}">
              <a16:creationId xmlns:a16="http://schemas.microsoft.com/office/drawing/2014/main" id="{E47527AE-43D8-1B77-B4A7-D9E1137699B7}"/>
            </a:ext>
          </a:extLst>
        </xdr:cNvPr>
        <xdr:cNvSpPr/>
      </xdr:nvSpPr>
      <xdr:spPr>
        <a:xfrm>
          <a:off x="8557260" y="2705100"/>
          <a:ext cx="3055620" cy="2202180"/>
        </a:xfrm>
        <a:prstGeom prst="roundRect">
          <a:avLst/>
        </a:prstGeom>
        <a:gradFill>
          <a:gsLst>
            <a:gs pos="0">
              <a:schemeClr val="tx1">
                <a:lumMod val="65000"/>
                <a:lumOff val="3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289560</xdr:colOff>
      <xdr:row>15</xdr:row>
      <xdr:rowOff>38100</xdr:rowOff>
    </xdr:from>
    <xdr:to>
      <xdr:col>5</xdr:col>
      <xdr:colOff>449580</xdr:colOff>
      <xdr:row>16</xdr:row>
      <xdr:rowOff>160020</xdr:rowOff>
    </xdr:to>
    <xdr:sp macro="" textlink="">
      <xdr:nvSpPr>
        <xdr:cNvPr id="117" name="Rectangle: Rounded Corners 116">
          <a:extLst>
            <a:ext uri="{FF2B5EF4-FFF2-40B4-BE49-F238E27FC236}">
              <a16:creationId xmlns:a16="http://schemas.microsoft.com/office/drawing/2014/main" id="{58E6A67D-0DD9-C1E0-2B71-F0A201E4D757}"/>
            </a:ext>
          </a:extLst>
        </xdr:cNvPr>
        <xdr:cNvSpPr/>
      </xdr:nvSpPr>
      <xdr:spPr>
        <a:xfrm>
          <a:off x="289560" y="2781300"/>
          <a:ext cx="3208020" cy="304800"/>
        </a:xfrm>
        <a:prstGeom prst="roundRect">
          <a:avLst/>
        </a:prstGeom>
        <a:gradFill>
          <a:gsLst>
            <a:gs pos="0">
              <a:schemeClr val="tx1">
                <a:lumMod val="65000"/>
                <a:lumOff val="35000"/>
              </a:schemeClr>
            </a:gs>
            <a:gs pos="100000">
              <a:schemeClr val="tx1">
                <a:lumMod val="50000"/>
                <a:lumOff val="50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 AND PROFIT ANALYSIS</a:t>
          </a:r>
        </a:p>
      </xdr:txBody>
    </xdr:sp>
    <xdr:clientData/>
  </xdr:twoCellAnchor>
  <xdr:twoCellAnchor>
    <xdr:from>
      <xdr:col>8</xdr:col>
      <xdr:colOff>0</xdr:colOff>
      <xdr:row>15</xdr:row>
      <xdr:rowOff>60960</xdr:rowOff>
    </xdr:from>
    <xdr:to>
      <xdr:col>13</xdr:col>
      <xdr:colOff>160020</xdr:colOff>
      <xdr:row>17</xdr:row>
      <xdr:rowOff>0</xdr:rowOff>
    </xdr:to>
    <xdr:sp macro="" textlink="">
      <xdr:nvSpPr>
        <xdr:cNvPr id="118" name="Rectangle: Rounded Corners 117">
          <a:extLst>
            <a:ext uri="{FF2B5EF4-FFF2-40B4-BE49-F238E27FC236}">
              <a16:creationId xmlns:a16="http://schemas.microsoft.com/office/drawing/2014/main" id="{42295CA8-A6BA-FE73-645D-AD910FDEEF51}"/>
            </a:ext>
          </a:extLst>
        </xdr:cNvPr>
        <xdr:cNvSpPr/>
      </xdr:nvSpPr>
      <xdr:spPr>
        <a:xfrm>
          <a:off x="4876800" y="2804160"/>
          <a:ext cx="3208020" cy="304800"/>
        </a:xfrm>
        <a:prstGeom prst="roundRect">
          <a:avLst/>
        </a:prstGeom>
        <a:gradFill>
          <a:gsLst>
            <a:gs pos="0">
              <a:schemeClr val="tx1">
                <a:lumMod val="75000"/>
                <a:lumOff val="25000"/>
              </a:schemeClr>
            </a:gs>
            <a:gs pos="100000">
              <a:schemeClr val="bg1">
                <a:lumMod val="75000"/>
                <a:alpha val="78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CATEGORY WISE PROFIT</a:t>
          </a:r>
        </a:p>
      </xdr:txBody>
    </xdr:sp>
    <xdr:clientData/>
  </xdr:twoCellAnchor>
  <xdr:twoCellAnchor>
    <xdr:from>
      <xdr:col>14</xdr:col>
      <xdr:colOff>266700</xdr:colOff>
      <xdr:row>15</xdr:row>
      <xdr:rowOff>144780</xdr:rowOff>
    </xdr:from>
    <xdr:to>
      <xdr:col>18</xdr:col>
      <xdr:colOff>487680</xdr:colOff>
      <xdr:row>17</xdr:row>
      <xdr:rowOff>83820</xdr:rowOff>
    </xdr:to>
    <xdr:sp macro="" textlink="">
      <xdr:nvSpPr>
        <xdr:cNvPr id="119" name="Rectangle: Rounded Corners 118">
          <a:extLst>
            <a:ext uri="{FF2B5EF4-FFF2-40B4-BE49-F238E27FC236}">
              <a16:creationId xmlns:a16="http://schemas.microsoft.com/office/drawing/2014/main" id="{0AF835F7-A034-888A-6891-0BABF541B8CA}"/>
            </a:ext>
          </a:extLst>
        </xdr:cNvPr>
        <xdr:cNvSpPr/>
      </xdr:nvSpPr>
      <xdr:spPr>
        <a:xfrm>
          <a:off x="8801100" y="2887980"/>
          <a:ext cx="2659380" cy="304800"/>
        </a:xfrm>
        <a:prstGeom prst="roundRect">
          <a:avLst>
            <a:gd name="adj" fmla="val 21667"/>
          </a:avLst>
        </a:prstGeom>
        <a:gradFill>
          <a:gsLst>
            <a:gs pos="0">
              <a:schemeClr val="tx1">
                <a:lumMod val="75000"/>
                <a:lumOff val="25000"/>
              </a:schemeClr>
            </a:gs>
            <a:gs pos="100000">
              <a:schemeClr val="bg1">
                <a:lumMod val="75000"/>
                <a:alpha val="78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SALES SHARE %</a:t>
          </a:r>
          <a:endParaRPr lang="en-IN" sz="1100"/>
        </a:p>
      </xdr:txBody>
    </xdr:sp>
    <xdr:clientData/>
  </xdr:twoCellAnchor>
  <xdr:twoCellAnchor>
    <xdr:from>
      <xdr:col>0</xdr:col>
      <xdr:colOff>365760</xdr:colOff>
      <xdr:row>17</xdr:row>
      <xdr:rowOff>38100</xdr:rowOff>
    </xdr:from>
    <xdr:to>
      <xdr:col>7</xdr:col>
      <xdr:colOff>144780</xdr:colOff>
      <xdr:row>26</xdr:row>
      <xdr:rowOff>137160</xdr:rowOff>
    </xdr:to>
    <xdr:graphicFrame macro="">
      <xdr:nvGraphicFramePr>
        <xdr:cNvPr id="121" name="Chart 120">
          <a:extLst>
            <a:ext uri="{FF2B5EF4-FFF2-40B4-BE49-F238E27FC236}">
              <a16:creationId xmlns:a16="http://schemas.microsoft.com/office/drawing/2014/main" id="{B0DF170F-1B3E-45F3-A70D-EC74254BD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xdr:colOff>
      <xdr:row>17</xdr:row>
      <xdr:rowOff>38100</xdr:rowOff>
    </xdr:from>
    <xdr:to>
      <xdr:col>13</xdr:col>
      <xdr:colOff>373380</xdr:colOff>
      <xdr:row>26</xdr:row>
      <xdr:rowOff>137160</xdr:rowOff>
    </xdr:to>
    <mc:AlternateContent xmlns:mc="http://schemas.openxmlformats.org/markup-compatibility/2006">
      <mc:Choice xmlns:cx1="http://schemas.microsoft.com/office/drawing/2015/9/8/chartex" Requires="cx1">
        <xdr:graphicFrame macro="">
          <xdr:nvGraphicFramePr>
            <xdr:cNvPr id="122" name="Chart 121">
              <a:extLst>
                <a:ext uri="{FF2B5EF4-FFF2-40B4-BE49-F238E27FC236}">
                  <a16:creationId xmlns:a16="http://schemas.microsoft.com/office/drawing/2014/main" id="{428B3D92-274B-4E3D-83C5-6B5CB043AA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14900" y="3147060"/>
              <a:ext cx="3383280" cy="1744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289560</xdr:colOff>
      <xdr:row>17</xdr:row>
      <xdr:rowOff>144780</xdr:rowOff>
    </xdr:from>
    <xdr:to>
      <xdr:col>18</xdr:col>
      <xdr:colOff>419100</xdr:colOff>
      <xdr:row>26</xdr:row>
      <xdr:rowOff>91440</xdr:rowOff>
    </xdr:to>
    <xdr:graphicFrame macro="">
      <xdr:nvGraphicFramePr>
        <xdr:cNvPr id="123" name="Chart 122">
          <a:extLst>
            <a:ext uri="{FF2B5EF4-FFF2-40B4-BE49-F238E27FC236}">
              <a16:creationId xmlns:a16="http://schemas.microsoft.com/office/drawing/2014/main" id="{7660D463-6BA1-4D32-A663-9B8515092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99060</xdr:colOff>
      <xdr:row>27</xdr:row>
      <xdr:rowOff>114300</xdr:rowOff>
    </xdr:from>
    <xdr:to>
      <xdr:col>7</xdr:col>
      <xdr:colOff>38100</xdr:colOff>
      <xdr:row>40</xdr:row>
      <xdr:rowOff>99060</xdr:rowOff>
    </xdr:to>
    <xdr:sp macro="" textlink="">
      <xdr:nvSpPr>
        <xdr:cNvPr id="124" name="Rectangle: Rounded Corners 123">
          <a:extLst>
            <a:ext uri="{FF2B5EF4-FFF2-40B4-BE49-F238E27FC236}">
              <a16:creationId xmlns:a16="http://schemas.microsoft.com/office/drawing/2014/main" id="{A54EF19A-0F17-6344-5A9C-80E6F53DBD22}"/>
            </a:ext>
          </a:extLst>
        </xdr:cNvPr>
        <xdr:cNvSpPr/>
      </xdr:nvSpPr>
      <xdr:spPr>
        <a:xfrm>
          <a:off x="99060" y="5086350"/>
          <a:ext cx="4206240" cy="2378710"/>
        </a:xfrm>
        <a:prstGeom prst="roundRect">
          <a:avLst/>
        </a:prstGeom>
        <a:gradFill>
          <a:gsLst>
            <a:gs pos="0">
              <a:schemeClr val="tx1">
                <a:lumMod val="75000"/>
                <a:lumOff val="2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184150</xdr:colOff>
      <xdr:row>27</xdr:row>
      <xdr:rowOff>137160</xdr:rowOff>
    </xdr:from>
    <xdr:to>
      <xdr:col>13</xdr:col>
      <xdr:colOff>586740</xdr:colOff>
      <xdr:row>40</xdr:row>
      <xdr:rowOff>68580</xdr:rowOff>
    </xdr:to>
    <xdr:sp macro="" textlink="">
      <xdr:nvSpPr>
        <xdr:cNvPr id="127" name="Rectangle: Rounded Corners 126">
          <a:extLst>
            <a:ext uri="{FF2B5EF4-FFF2-40B4-BE49-F238E27FC236}">
              <a16:creationId xmlns:a16="http://schemas.microsoft.com/office/drawing/2014/main" id="{6AFD6FA9-1C31-BC42-E2B4-A539BC89789E}"/>
            </a:ext>
          </a:extLst>
        </xdr:cNvPr>
        <xdr:cNvSpPr/>
      </xdr:nvSpPr>
      <xdr:spPr>
        <a:xfrm>
          <a:off x="4451350" y="5109210"/>
          <a:ext cx="4060190" cy="2325370"/>
        </a:xfrm>
        <a:prstGeom prst="roundRect">
          <a:avLst/>
        </a:prstGeom>
        <a:gradFill>
          <a:gsLst>
            <a:gs pos="0">
              <a:schemeClr val="tx1">
                <a:lumMod val="65000"/>
                <a:lumOff val="3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106680</xdr:colOff>
      <xdr:row>27</xdr:row>
      <xdr:rowOff>152400</xdr:rowOff>
    </xdr:from>
    <xdr:to>
      <xdr:col>19</xdr:col>
      <xdr:colOff>114300</xdr:colOff>
      <xdr:row>39</xdr:row>
      <xdr:rowOff>160020</xdr:rowOff>
    </xdr:to>
    <xdr:sp macro="" textlink="">
      <xdr:nvSpPr>
        <xdr:cNvPr id="128" name="Rectangle: Rounded Corners 127">
          <a:extLst>
            <a:ext uri="{FF2B5EF4-FFF2-40B4-BE49-F238E27FC236}">
              <a16:creationId xmlns:a16="http://schemas.microsoft.com/office/drawing/2014/main" id="{8FE97513-424E-458E-6EB8-C8A452374CD4}"/>
            </a:ext>
          </a:extLst>
        </xdr:cNvPr>
        <xdr:cNvSpPr/>
      </xdr:nvSpPr>
      <xdr:spPr>
        <a:xfrm>
          <a:off x="8641080" y="5090160"/>
          <a:ext cx="3055620" cy="2202180"/>
        </a:xfrm>
        <a:prstGeom prst="roundRect">
          <a:avLst/>
        </a:prstGeom>
        <a:gradFill>
          <a:gsLst>
            <a:gs pos="0">
              <a:schemeClr val="tx1">
                <a:lumMod val="65000"/>
                <a:lumOff val="3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311150</xdr:colOff>
      <xdr:row>30</xdr:row>
      <xdr:rowOff>50800</xdr:rowOff>
    </xdr:from>
    <xdr:to>
      <xdr:col>6</xdr:col>
      <xdr:colOff>596900</xdr:colOff>
      <xdr:row>39</xdr:row>
      <xdr:rowOff>95250</xdr:rowOff>
    </xdr:to>
    <mc:AlternateContent xmlns:mc="http://schemas.openxmlformats.org/markup-compatibility/2006">
      <mc:Choice xmlns:cx4="http://schemas.microsoft.com/office/drawing/2016/5/10/chartex" Requires="cx4">
        <xdr:graphicFrame macro="">
          <xdr:nvGraphicFramePr>
            <xdr:cNvPr id="129" name="Chart 128">
              <a:extLst>
                <a:ext uri="{FF2B5EF4-FFF2-40B4-BE49-F238E27FC236}">
                  <a16:creationId xmlns:a16="http://schemas.microsoft.com/office/drawing/2014/main" id="{18A5F11C-56C6-4399-9351-A2C32377F2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11150" y="5575300"/>
              <a:ext cx="3943350" cy="170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429260</xdr:colOff>
      <xdr:row>28</xdr:row>
      <xdr:rowOff>50800</xdr:rowOff>
    </xdr:from>
    <xdr:to>
      <xdr:col>5</xdr:col>
      <xdr:colOff>589280</xdr:colOff>
      <xdr:row>29</xdr:row>
      <xdr:rowOff>172720</xdr:rowOff>
    </xdr:to>
    <xdr:sp macro="" textlink="">
      <xdr:nvSpPr>
        <xdr:cNvPr id="130" name="Rectangle: Rounded Corners 129">
          <a:extLst>
            <a:ext uri="{FF2B5EF4-FFF2-40B4-BE49-F238E27FC236}">
              <a16:creationId xmlns:a16="http://schemas.microsoft.com/office/drawing/2014/main" id="{5BA68D75-1177-06D9-FB68-46D87F699291}"/>
            </a:ext>
          </a:extLst>
        </xdr:cNvPr>
        <xdr:cNvSpPr/>
      </xdr:nvSpPr>
      <xdr:spPr>
        <a:xfrm>
          <a:off x="429260" y="5207000"/>
          <a:ext cx="3208020" cy="306070"/>
        </a:xfrm>
        <a:prstGeom prst="roundRect">
          <a:avLst/>
        </a:prstGeom>
        <a:gradFill>
          <a:gsLst>
            <a:gs pos="0">
              <a:schemeClr val="tx1">
                <a:lumMod val="65000"/>
                <a:lumOff val="35000"/>
              </a:schemeClr>
            </a:gs>
            <a:gs pos="100000">
              <a:schemeClr val="tx1">
                <a:lumMod val="50000"/>
                <a:lumOff val="50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r>
            <a:rPr lang="en-IN" sz="1600" baseline="0"/>
            <a:t> BY STATE</a:t>
          </a:r>
          <a:endParaRPr lang="en-IN" sz="1600"/>
        </a:p>
      </xdr:txBody>
    </xdr:sp>
    <xdr:clientData/>
  </xdr:twoCellAnchor>
  <xdr:twoCellAnchor>
    <xdr:from>
      <xdr:col>8</xdr:col>
      <xdr:colOff>105410</xdr:colOff>
      <xdr:row>28</xdr:row>
      <xdr:rowOff>38100</xdr:rowOff>
    </xdr:from>
    <xdr:to>
      <xdr:col>13</xdr:col>
      <xdr:colOff>265430</xdr:colOff>
      <xdr:row>29</xdr:row>
      <xdr:rowOff>160020</xdr:rowOff>
    </xdr:to>
    <xdr:sp macro="" textlink="">
      <xdr:nvSpPr>
        <xdr:cNvPr id="131" name="Rectangle: Rounded Corners 130">
          <a:extLst>
            <a:ext uri="{FF2B5EF4-FFF2-40B4-BE49-F238E27FC236}">
              <a16:creationId xmlns:a16="http://schemas.microsoft.com/office/drawing/2014/main" id="{9946E79B-9C30-98CB-9DA2-BB03109072C3}"/>
            </a:ext>
          </a:extLst>
        </xdr:cNvPr>
        <xdr:cNvSpPr/>
      </xdr:nvSpPr>
      <xdr:spPr>
        <a:xfrm>
          <a:off x="4982210" y="5194300"/>
          <a:ext cx="3208020" cy="306070"/>
        </a:xfrm>
        <a:prstGeom prst="roundRect">
          <a:avLst/>
        </a:prstGeom>
        <a:gradFill>
          <a:gsLst>
            <a:gs pos="0">
              <a:schemeClr val="tx1">
                <a:lumMod val="65000"/>
                <a:lumOff val="35000"/>
              </a:schemeClr>
            </a:gs>
            <a:gs pos="100000">
              <a:schemeClr val="tx1">
                <a:lumMod val="50000"/>
                <a:lumOff val="50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TOP</a:t>
          </a:r>
          <a:r>
            <a:rPr lang="en-IN" sz="1600" baseline="0"/>
            <a:t> 10 SUB CATEGORIES</a:t>
          </a:r>
          <a:endParaRPr lang="en-IN" sz="1600"/>
        </a:p>
      </xdr:txBody>
    </xdr:sp>
    <xdr:clientData/>
  </xdr:twoCellAnchor>
  <xdr:twoCellAnchor>
    <xdr:from>
      <xdr:col>7</xdr:col>
      <xdr:colOff>387350</xdr:colOff>
      <xdr:row>29</xdr:row>
      <xdr:rowOff>179070</xdr:rowOff>
    </xdr:from>
    <xdr:to>
      <xdr:col>13</xdr:col>
      <xdr:colOff>317500</xdr:colOff>
      <xdr:row>40</xdr:row>
      <xdr:rowOff>57150</xdr:rowOff>
    </xdr:to>
    <xdr:graphicFrame macro="">
      <xdr:nvGraphicFramePr>
        <xdr:cNvPr id="132" name="Chart 131">
          <a:extLst>
            <a:ext uri="{FF2B5EF4-FFF2-40B4-BE49-F238E27FC236}">
              <a16:creationId xmlns:a16="http://schemas.microsoft.com/office/drawing/2014/main" id="{E48AD9AB-EABD-4F54-82EE-147700FF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361950</xdr:colOff>
      <xdr:row>28</xdr:row>
      <xdr:rowOff>133350</xdr:rowOff>
    </xdr:from>
    <xdr:to>
      <xdr:col>18</xdr:col>
      <xdr:colOff>457200</xdr:colOff>
      <xdr:row>30</xdr:row>
      <xdr:rowOff>57150</xdr:rowOff>
    </xdr:to>
    <xdr:sp macro="" textlink="">
      <xdr:nvSpPr>
        <xdr:cNvPr id="136" name="Rectangle: Rounded Corners 135">
          <a:extLst>
            <a:ext uri="{FF2B5EF4-FFF2-40B4-BE49-F238E27FC236}">
              <a16:creationId xmlns:a16="http://schemas.microsoft.com/office/drawing/2014/main" id="{5D9A7E1F-3BC1-ED61-4E3A-901839FE392B}"/>
            </a:ext>
          </a:extLst>
        </xdr:cNvPr>
        <xdr:cNvSpPr/>
      </xdr:nvSpPr>
      <xdr:spPr>
        <a:xfrm>
          <a:off x="8896350" y="5289550"/>
          <a:ext cx="2533650" cy="2921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165100</xdr:colOff>
      <xdr:row>30</xdr:row>
      <xdr:rowOff>165101</xdr:rowOff>
    </xdr:from>
    <xdr:to>
      <xdr:col>15</xdr:col>
      <xdr:colOff>406400</xdr:colOff>
      <xdr:row>38</xdr:row>
      <xdr:rowOff>152401</xdr:rowOff>
    </xdr:to>
    <mc:AlternateContent xmlns:mc="http://schemas.openxmlformats.org/markup-compatibility/2006">
      <mc:Choice xmlns:a14="http://schemas.microsoft.com/office/drawing/2010/main" Requires="a14">
        <xdr:graphicFrame macro="">
          <xdr:nvGraphicFramePr>
            <xdr:cNvPr id="137" name="Region 1">
              <a:extLst>
                <a:ext uri="{FF2B5EF4-FFF2-40B4-BE49-F238E27FC236}">
                  <a16:creationId xmlns:a16="http://schemas.microsoft.com/office/drawing/2014/main" id="{9F680FB0-BB31-4BDC-AA3E-9E5D1EEDC0B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99500" y="5689601"/>
              <a:ext cx="850900" cy="146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565150</xdr:colOff>
      <xdr:row>30</xdr:row>
      <xdr:rowOff>168911</xdr:rowOff>
    </xdr:from>
    <xdr:to>
      <xdr:col>17</xdr:col>
      <xdr:colOff>374650</xdr:colOff>
      <xdr:row>38</xdr:row>
      <xdr:rowOff>152401</xdr:rowOff>
    </xdr:to>
    <mc:AlternateContent xmlns:mc="http://schemas.openxmlformats.org/markup-compatibility/2006">
      <mc:Choice xmlns:a14="http://schemas.microsoft.com/office/drawing/2010/main" Requires="a14">
        <xdr:graphicFrame macro="">
          <xdr:nvGraphicFramePr>
            <xdr:cNvPr id="138" name="Segment 1">
              <a:extLst>
                <a:ext uri="{FF2B5EF4-FFF2-40B4-BE49-F238E27FC236}">
                  <a16:creationId xmlns:a16="http://schemas.microsoft.com/office/drawing/2014/main" id="{64B42433-6E68-44C1-9CEB-5F252E9162B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709150" y="5693411"/>
              <a:ext cx="1028700" cy="1456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482600</xdr:colOff>
      <xdr:row>30</xdr:row>
      <xdr:rowOff>165100</xdr:rowOff>
    </xdr:from>
    <xdr:to>
      <xdr:col>19</xdr:col>
      <xdr:colOff>31750</xdr:colOff>
      <xdr:row>38</xdr:row>
      <xdr:rowOff>120650</xdr:rowOff>
    </xdr:to>
    <mc:AlternateContent xmlns:mc="http://schemas.openxmlformats.org/markup-compatibility/2006">
      <mc:Choice xmlns:a14="http://schemas.microsoft.com/office/drawing/2010/main" Requires="a14">
        <xdr:graphicFrame macro="">
          <xdr:nvGraphicFramePr>
            <xdr:cNvPr id="139" name="Year 1">
              <a:extLst>
                <a:ext uri="{FF2B5EF4-FFF2-40B4-BE49-F238E27FC236}">
                  <a16:creationId xmlns:a16="http://schemas.microsoft.com/office/drawing/2014/main" id="{6D331F33-A02A-4D53-AFBA-23C93FC5826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45800" y="5689600"/>
              <a:ext cx="76835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11.586701388886" createdVersion="8" refreshedVersion="8" minRefreshableVersion="3" recordCount="9994" xr:uid="{E0DEEC46-654A-4C54-9866-B3438B97794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36947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ADB72C-89D9-40B0-A97C-A57BF1BFF35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9">
      <pivotArea collapsedLevelsAreSubtotals="1" fieldPosition="0">
        <references count="1">
          <reference field="22" count="1">
            <x v="1"/>
          </reference>
        </references>
      </pivotArea>
    </format>
    <format dxfId="118">
      <pivotArea collapsedLevelsAreSubtotals="1" fieldPosition="0">
        <references count="1">
          <reference field="22" count="1">
            <x v="2"/>
          </reference>
        </references>
      </pivotArea>
    </format>
    <format dxfId="117">
      <pivotArea collapsedLevelsAreSubtotals="1" fieldPosition="0">
        <references count="1">
          <reference field="22" count="1">
            <x v="3"/>
          </reference>
        </references>
      </pivotArea>
    </format>
    <format dxfId="116">
      <pivotArea collapsedLevelsAreSubtotals="1" fieldPosition="0">
        <references count="1">
          <reference field="22" count="1">
            <x v="4"/>
          </reference>
        </references>
      </pivotArea>
    </format>
    <format dxfId="115">
      <pivotArea collapsedLevelsAreSubtotals="1" fieldPosition="0">
        <references count="1">
          <reference field="22" count="1">
            <x v="5"/>
          </reference>
        </references>
      </pivotArea>
    </format>
    <format dxfId="114">
      <pivotArea collapsedLevelsAreSubtotals="1" fieldPosition="0">
        <references count="1">
          <reference field="22" count="1">
            <x v="6"/>
          </reference>
        </references>
      </pivotArea>
    </format>
    <format dxfId="113">
      <pivotArea collapsedLevelsAreSubtotals="1" fieldPosition="0">
        <references count="1">
          <reference field="22" count="1">
            <x v="7"/>
          </reference>
        </references>
      </pivotArea>
    </format>
    <format dxfId="112">
      <pivotArea collapsedLevelsAreSubtotals="1" fieldPosition="0">
        <references count="1">
          <reference field="22" count="1">
            <x v="8"/>
          </reference>
        </references>
      </pivotArea>
    </format>
    <format dxfId="111">
      <pivotArea collapsedLevelsAreSubtotals="1" fieldPosition="0">
        <references count="1">
          <reference field="22" count="1">
            <x v="9"/>
          </reference>
        </references>
      </pivotArea>
    </format>
    <format dxfId="110">
      <pivotArea collapsedLevelsAreSubtotals="1" fieldPosition="0">
        <references count="1">
          <reference field="22" count="1">
            <x v="10"/>
          </reference>
        </references>
      </pivotArea>
    </format>
    <format dxfId="109">
      <pivotArea collapsedLevelsAreSubtotals="1" fieldPosition="0">
        <references count="1">
          <reference field="22" count="1">
            <x v="11"/>
          </reference>
        </references>
      </pivotArea>
    </format>
    <format dxfId="10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555996-0FF5-4448-98DD-92F215ACA95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789AE-766F-4608-874F-32AFCD65D06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3C5E8B-3723-4C9F-BDEB-839B63F93D2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22">
    <i>
      <x/>
    </i>
    <i>
      <x v="2"/>
    </i>
    <i>
      <x v="8"/>
    </i>
    <i>
      <x v="9"/>
    </i>
    <i>
      <x v="11"/>
    </i>
    <i>
      <x v="12"/>
    </i>
    <i>
      <x v="14"/>
    </i>
    <i>
      <x v="15"/>
    </i>
    <i>
      <x v="16"/>
    </i>
    <i>
      <x v="20"/>
    </i>
    <i>
      <x v="21"/>
    </i>
    <i>
      <x v="22"/>
    </i>
    <i>
      <x v="23"/>
    </i>
    <i>
      <x v="25"/>
    </i>
    <i>
      <x v="31"/>
    </i>
    <i>
      <x v="38"/>
    </i>
    <i>
      <x v="39"/>
    </i>
    <i>
      <x v="40"/>
    </i>
    <i>
      <x v="41"/>
    </i>
    <i>
      <x v="44"/>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A6632B-BF71-4D60-BB54-C40ED1ADBB8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3"/>
    </i>
    <i>
      <x v="11"/>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 chart="3" format="4">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34578C-E56D-409A-9907-AD9806F710B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I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7CFB89-FE99-46F9-944B-B70F3BB7FCD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976C9B-526D-4C00-8C85-3048C41559E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B8620F-6C07-4053-BACD-BFD0DE91655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E1BBD5-88AB-4F60-88A5-A3606AF88EC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F04994-403C-4E79-8020-80E58F83FAD7}"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3E70D2-600E-4F7B-A89B-165D10F35E5C}" sourceName="Year">
  <pivotTables>
    <pivotTable tabId="4" name="PivotTable2"/>
    <pivotTable tabId="8" name="PivotTable3"/>
    <pivotTable tabId="8" name="PivotTable4"/>
    <pivotTable tabId="8" name="PivotTable5"/>
    <pivotTable tabId="8" name="PivotTable6"/>
    <pivotTable tabId="8" name="PivotTable7"/>
    <pivotTable tabId="6" name="PivotTable1"/>
    <pivotTable tabId="5" name="PivotTable3"/>
    <pivotTable tabId="7" name="PivotTable2"/>
    <pivotTable tabId="3" name="PivotTable1"/>
  </pivotTables>
  <data>
    <tabular pivotCacheId="536947726">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8AC8759-7148-45C3-9F9D-715EC75C0C2A}" sourceName="Segment">
  <pivotTables>
    <pivotTable tabId="4" name="PivotTable2"/>
    <pivotTable tabId="3" name="PivotTable1"/>
    <pivotTable tabId="8" name="PivotTable3"/>
    <pivotTable tabId="8" name="PivotTable4"/>
    <pivotTable tabId="8" name="PivotTable5"/>
    <pivotTable tabId="8" name="PivotTable6"/>
    <pivotTable tabId="8" name="PivotTable7"/>
    <pivotTable tabId="6" name="PivotTable1"/>
    <pivotTable tabId="5" name="PivotTable3"/>
    <pivotTable tabId="7" name="PivotTable2"/>
    <pivotTable tabId="9" name="PivotTable8"/>
  </pivotTables>
  <data>
    <tabular pivotCacheId="53694772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9AD4003-1D73-49E4-83BA-52AA6FB48D97}" sourceName="Region">
  <pivotTables>
    <pivotTable tabId="4" name="PivotTable2"/>
    <pivotTable tabId="3" name="PivotTable1"/>
    <pivotTable tabId="8" name="PivotTable3"/>
    <pivotTable tabId="8" name="PivotTable4"/>
    <pivotTable tabId="8" name="PivotTable5"/>
    <pivotTable tabId="8" name="PivotTable6"/>
    <pivotTable tabId="8" name="PivotTable7"/>
    <pivotTable tabId="6" name="PivotTable1"/>
    <pivotTable tabId="5" name="PivotTable3"/>
    <pivotTable tabId="7" name="PivotTable2"/>
    <pivotTable tabId="9" name="PivotTable8"/>
  </pivotTables>
  <data>
    <tabular pivotCacheId="536947726">
      <items count="4">
        <i x="2" s="1"/>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D80E780-C91C-42F4-8353-D0E84A6FF3EB}" cache="Slicer_Year" caption="Year" rowHeight="234950"/>
  <slicer name="Segment" xr10:uid="{05A8A5FF-94F2-4B74-A8BE-09F2045EE68C}" cache="Slicer_Segment" caption="Segment" rowHeight="234950"/>
  <slicer name="Region" xr10:uid="{CF558F58-BAD7-4C33-91D9-9537447E29C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BCA030-125F-429A-8B24-4547570ABC75}" cache="Slicer_Year" caption="Year" rowHeight="234950"/>
  <slicer name="Segment 1" xr10:uid="{75EA8798-6AC6-4087-9624-4F5915269CA9}" cache="Slicer_Segment" caption="Segment" rowHeight="234950"/>
  <slicer name="Region 1" xr10:uid="{3096FE8A-2632-4B73-81CB-3129D419A4B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9EBF9-21E9-42C4-A514-7D7BF7DF3116}">
  <dimension ref="A3:C16"/>
  <sheetViews>
    <sheetView workbookViewId="0">
      <selection activeCell="M26" sqref="M2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0" t="s">
        <v>10948</v>
      </c>
    </row>
    <row r="4" spans="1:3" x14ac:dyDescent="0.3">
      <c r="A4" s="8" t="s">
        <v>10935</v>
      </c>
      <c r="B4" s="11">
        <v>1574.704</v>
      </c>
      <c r="C4" s="12">
        <v>347.71370000000002</v>
      </c>
    </row>
    <row r="5" spans="1:3" x14ac:dyDescent="0.3">
      <c r="A5" s="13" t="s">
        <v>10936</v>
      </c>
      <c r="B5" s="14">
        <v>404.19</v>
      </c>
      <c r="C5" s="15">
        <v>120.5945</v>
      </c>
    </row>
    <row r="6" spans="1:3" x14ac:dyDescent="0.3">
      <c r="A6" s="13" t="s">
        <v>10937</v>
      </c>
      <c r="B6" s="14">
        <v>5264.5929999999989</v>
      </c>
      <c r="C6" s="15">
        <v>1368.8336000000008</v>
      </c>
    </row>
    <row r="7" spans="1:3" x14ac:dyDescent="0.3">
      <c r="A7" s="13" t="s">
        <v>10938</v>
      </c>
      <c r="B7" s="14">
        <v>8509.8739999999962</v>
      </c>
      <c r="C7" s="15">
        <v>909.50000000000034</v>
      </c>
    </row>
    <row r="8" spans="1:3" x14ac:dyDescent="0.3">
      <c r="A8" s="13" t="s">
        <v>10939</v>
      </c>
      <c r="B8" s="14">
        <v>5951.0580000000009</v>
      </c>
      <c r="C8" s="15">
        <v>1602.0607000000002</v>
      </c>
    </row>
    <row r="9" spans="1:3" x14ac:dyDescent="0.3">
      <c r="A9" s="13" t="s">
        <v>10940</v>
      </c>
      <c r="B9" s="14">
        <v>1838.1860000000001</v>
      </c>
      <c r="C9" s="15">
        <v>239.01600000000002</v>
      </c>
    </row>
    <row r="10" spans="1:3" x14ac:dyDescent="0.3">
      <c r="A10" s="13" t="s">
        <v>10941</v>
      </c>
      <c r="B10" s="14">
        <v>1614.134</v>
      </c>
      <c r="C10" s="15">
        <v>16.214400000000012</v>
      </c>
    </row>
    <row r="11" spans="1:3" x14ac:dyDescent="0.3">
      <c r="A11" s="13" t="s">
        <v>10942</v>
      </c>
      <c r="B11" s="14">
        <v>4496.9439999999986</v>
      </c>
      <c r="C11" s="15">
        <v>1352.8990999999999</v>
      </c>
    </row>
    <row r="12" spans="1:3" x14ac:dyDescent="0.3">
      <c r="A12" s="13" t="s">
        <v>10943</v>
      </c>
      <c r="B12" s="14">
        <v>7082.4699999999993</v>
      </c>
      <c r="C12" s="15">
        <v>-998.91070000000082</v>
      </c>
    </row>
    <row r="13" spans="1:3" x14ac:dyDescent="0.3">
      <c r="A13" s="13" t="s">
        <v>10944</v>
      </c>
      <c r="B13" s="14">
        <v>6628.8540000000003</v>
      </c>
      <c r="C13" s="15">
        <v>893.09059999999999</v>
      </c>
    </row>
    <row r="14" spans="1:3" x14ac:dyDescent="0.3">
      <c r="A14" s="13" t="s">
        <v>10945</v>
      </c>
      <c r="B14" s="14">
        <v>6875.5701999999965</v>
      </c>
      <c r="C14" s="15">
        <v>1148.7291999999998</v>
      </c>
    </row>
    <row r="15" spans="1:3" x14ac:dyDescent="0.3">
      <c r="A15" s="13" t="s">
        <v>10946</v>
      </c>
      <c r="B15" s="14">
        <v>4346.085</v>
      </c>
      <c r="C15" s="15">
        <v>81.481099999999884</v>
      </c>
    </row>
    <row r="16" spans="1:3" x14ac:dyDescent="0.3">
      <c r="A16" s="9" t="s">
        <v>10934</v>
      </c>
      <c r="B16" s="38">
        <v>54586.662199999984</v>
      </c>
      <c r="C16" s="39">
        <v>7081.2221999999992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04EF1-2C5E-47F6-A3A5-13B00FD119E3}">
  <dimension ref="A3:E19"/>
  <sheetViews>
    <sheetView workbookViewId="0">
      <selection activeCell="B7" sqref="B7"/>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7" t="s">
        <v>10948</v>
      </c>
      <c r="D3" s="16" t="s">
        <v>15</v>
      </c>
      <c r="E3" s="16" t="s">
        <v>21</v>
      </c>
    </row>
    <row r="4" spans="1:5" x14ac:dyDescent="0.3">
      <c r="A4" s="8" t="s">
        <v>71</v>
      </c>
      <c r="B4" s="31">
        <v>2698.2412999999983</v>
      </c>
      <c r="D4" t="str">
        <f>A4</f>
        <v>Technology</v>
      </c>
      <c r="E4" s="17">
        <f>GETPIVOTDATA("Profit",$A$3,"Category",A4)</f>
        <v>2698.2412999999983</v>
      </c>
    </row>
    <row r="5" spans="1:5" x14ac:dyDescent="0.3">
      <c r="A5" s="13" t="s">
        <v>46</v>
      </c>
      <c r="B5" s="32">
        <v>3512.8606999999997</v>
      </c>
      <c r="D5" t="str">
        <f t="shared" ref="D5:D7" si="0">A5</f>
        <v>Office Supplies</v>
      </c>
      <c r="E5" s="17">
        <f t="shared" ref="E5:E6" si="1">GETPIVOTDATA("Profit",$A$3,"Category",A5)</f>
        <v>3512.8606999999997</v>
      </c>
    </row>
    <row r="6" spans="1:5" x14ac:dyDescent="0.3">
      <c r="A6" s="13" t="s">
        <v>32</v>
      </c>
      <c r="B6" s="32">
        <v>870.1202000000003</v>
      </c>
      <c r="D6" t="str">
        <f t="shared" si="0"/>
        <v>Furniture</v>
      </c>
      <c r="E6" s="17">
        <f t="shared" si="1"/>
        <v>870.1202000000003</v>
      </c>
    </row>
    <row r="7" spans="1:5" x14ac:dyDescent="0.3">
      <c r="A7" s="9" t="s">
        <v>10934</v>
      </c>
      <c r="B7" s="33">
        <v>7081.2221999999983</v>
      </c>
      <c r="D7" t="str">
        <f t="shared" si="0"/>
        <v>Grand Total</v>
      </c>
      <c r="E7" s="18">
        <v>286397.02169999992</v>
      </c>
    </row>
    <row r="19" spans="5:5" x14ac:dyDescent="0.3">
      <c r="E19">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C3ADC-A3AF-4D7C-AA6F-3D91BB252CDE}">
  <dimension ref="A3:B7"/>
  <sheetViews>
    <sheetView workbookViewId="0">
      <selection activeCell="K1" sqref="K1:K1048576"/>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31">
        <v>13818.108200000002</v>
      </c>
    </row>
    <row r="5" spans="1:2" x14ac:dyDescent="0.3">
      <c r="A5" s="13" t="s">
        <v>46</v>
      </c>
      <c r="B5" s="32">
        <v>18902.455999999995</v>
      </c>
    </row>
    <row r="6" spans="1:2" x14ac:dyDescent="0.3">
      <c r="A6" s="13" t="s">
        <v>71</v>
      </c>
      <c r="B6" s="32">
        <v>21866.098000000002</v>
      </c>
    </row>
    <row r="7" spans="1:2" x14ac:dyDescent="0.3">
      <c r="A7" s="9" t="s">
        <v>10934</v>
      </c>
      <c r="B7" s="33">
        <v>54586.662199999999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E25D5-42DE-4B18-B950-75384A182311}">
  <dimension ref="A3:E53"/>
  <sheetViews>
    <sheetView topLeftCell="A29" workbookViewId="0">
      <selection activeCell="D4" sqref="D4:E53"/>
    </sheetView>
  </sheetViews>
  <sheetFormatPr defaultRowHeight="14.4" x14ac:dyDescent="0.3"/>
  <cols>
    <col min="1" max="1" width="13.109375" bestFit="1" customWidth="1"/>
    <col min="2" max="2" width="11.21875" bestFit="1" customWidth="1"/>
    <col min="4" max="4" width="17.33203125" bestFit="1" customWidth="1"/>
  </cols>
  <sheetData>
    <row r="3" spans="1:5" x14ac:dyDescent="0.3">
      <c r="A3" s="6" t="s">
        <v>10933</v>
      </c>
      <c r="B3" s="7" t="s">
        <v>10947</v>
      </c>
      <c r="D3" t="s">
        <v>11</v>
      </c>
      <c r="E3" t="s">
        <v>18</v>
      </c>
    </row>
    <row r="4" spans="1:5" x14ac:dyDescent="0.3">
      <c r="A4" s="8" t="s">
        <v>358</v>
      </c>
      <c r="B4" s="31">
        <v>3954.64</v>
      </c>
      <c r="D4" t="str">
        <f>A4</f>
        <v>Alabama</v>
      </c>
      <c r="E4" s="20">
        <f>GETPIVOTDATA("Sales",$A$3,"State",A4)</f>
        <v>3954.64</v>
      </c>
    </row>
    <row r="5" spans="1:5" x14ac:dyDescent="0.3">
      <c r="A5" s="13" t="s">
        <v>1707</v>
      </c>
      <c r="B5" s="32">
        <v>1106.3599999999999</v>
      </c>
      <c r="D5" t="str">
        <f t="shared" ref="D5:D53" si="0">A5</f>
        <v>Arkansas</v>
      </c>
      <c r="E5" s="20">
        <f t="shared" ref="E5:E52" si="1">GETPIVOTDATA("Sales",$A$3,"State",A5)</f>
        <v>1106.3599999999999</v>
      </c>
    </row>
    <row r="6" spans="1:5" x14ac:dyDescent="0.3">
      <c r="A6" s="13" t="s">
        <v>54</v>
      </c>
      <c r="B6" s="32">
        <v>2947.5380000000005</v>
      </c>
      <c r="D6" t="str">
        <f t="shared" si="0"/>
        <v>Florida</v>
      </c>
      <c r="E6" s="20">
        <f t="shared" si="1"/>
        <v>2947.5380000000005</v>
      </c>
    </row>
    <row r="7" spans="1:5" x14ac:dyDescent="0.3">
      <c r="A7" s="13" t="s">
        <v>1272</v>
      </c>
      <c r="B7" s="32">
        <v>1528.3</v>
      </c>
      <c r="D7" t="str">
        <f t="shared" si="0"/>
        <v>Georgia</v>
      </c>
      <c r="E7" s="20">
        <f t="shared" si="1"/>
        <v>1528.3</v>
      </c>
    </row>
    <row r="8" spans="1:5" x14ac:dyDescent="0.3">
      <c r="A8" s="13" t="s">
        <v>211</v>
      </c>
      <c r="B8" s="32">
        <v>1923.2300000000002</v>
      </c>
      <c r="D8" t="str">
        <f t="shared" si="0"/>
        <v>Illinois</v>
      </c>
      <c r="E8" s="20">
        <f t="shared" si="1"/>
        <v>1923.2300000000002</v>
      </c>
    </row>
    <row r="9" spans="1:5" x14ac:dyDescent="0.3">
      <c r="A9" s="13" t="s">
        <v>254</v>
      </c>
      <c r="B9" s="32">
        <v>610.84999999999991</v>
      </c>
      <c r="D9" t="str">
        <f t="shared" si="0"/>
        <v>Indiana</v>
      </c>
      <c r="E9" s="20">
        <f t="shared" si="1"/>
        <v>610.84999999999991</v>
      </c>
    </row>
    <row r="10" spans="1:5" x14ac:dyDescent="0.3">
      <c r="A10" s="13" t="s">
        <v>4530</v>
      </c>
      <c r="B10" s="32">
        <v>257.98</v>
      </c>
      <c r="D10" t="str">
        <f t="shared" si="0"/>
        <v>Kansas</v>
      </c>
      <c r="E10" s="20">
        <f t="shared" si="1"/>
        <v>257.98</v>
      </c>
    </row>
    <row r="11" spans="1:5" x14ac:dyDescent="0.3">
      <c r="A11" s="13" t="s">
        <v>29</v>
      </c>
      <c r="B11" s="32">
        <v>2864.0899999999997</v>
      </c>
      <c r="D11" t="str">
        <f t="shared" si="0"/>
        <v>Kentucky</v>
      </c>
      <c r="E11" s="20">
        <f t="shared" si="1"/>
        <v>2864.0899999999997</v>
      </c>
    </row>
    <row r="12" spans="1:5" x14ac:dyDescent="0.3">
      <c r="A12" s="13" t="s">
        <v>736</v>
      </c>
      <c r="B12" s="32">
        <v>1782.1100000000001</v>
      </c>
      <c r="D12" t="str">
        <f t="shared" si="0"/>
        <v>Louisiana</v>
      </c>
      <c r="E12" s="20">
        <f t="shared" si="1"/>
        <v>1782.1100000000001</v>
      </c>
    </row>
    <row r="13" spans="1:5" x14ac:dyDescent="0.3">
      <c r="A13" s="13" t="s">
        <v>238</v>
      </c>
      <c r="B13" s="32">
        <v>1334.3700000000001</v>
      </c>
      <c r="D13" t="str">
        <f t="shared" si="0"/>
        <v>Michigan</v>
      </c>
      <c r="E13" s="20">
        <f t="shared" si="1"/>
        <v>1334.3700000000001</v>
      </c>
    </row>
    <row r="14" spans="1:5" x14ac:dyDescent="0.3">
      <c r="A14" s="13" t="s">
        <v>229</v>
      </c>
      <c r="B14" s="32">
        <v>67.150000000000006</v>
      </c>
      <c r="D14" t="str">
        <f t="shared" si="0"/>
        <v>Minnesota</v>
      </c>
      <c r="E14" s="20">
        <f t="shared" si="1"/>
        <v>67.150000000000006</v>
      </c>
    </row>
    <row r="15" spans="1:5" x14ac:dyDescent="0.3">
      <c r="A15" s="13" t="s">
        <v>1487</v>
      </c>
      <c r="B15" s="32">
        <v>103.5</v>
      </c>
      <c r="D15" t="str">
        <f t="shared" si="0"/>
        <v>Mississippi</v>
      </c>
      <c r="E15" s="20">
        <f t="shared" si="1"/>
        <v>103.5</v>
      </c>
    </row>
    <row r="16" spans="1:5" x14ac:dyDescent="0.3">
      <c r="A16" s="13" t="s">
        <v>596</v>
      </c>
      <c r="B16" s="32">
        <v>103.13</v>
      </c>
      <c r="D16" t="str">
        <f t="shared" si="0"/>
        <v>Missouri</v>
      </c>
      <c r="E16" s="20">
        <f t="shared" si="1"/>
        <v>103.13</v>
      </c>
    </row>
    <row r="17" spans="1:5" x14ac:dyDescent="0.3">
      <c r="A17" s="13" t="s">
        <v>138</v>
      </c>
      <c r="B17" s="32">
        <v>174.04</v>
      </c>
      <c r="D17" t="str">
        <f t="shared" si="0"/>
        <v>Nebraska</v>
      </c>
      <c r="E17" s="20">
        <f t="shared" si="1"/>
        <v>174.04</v>
      </c>
    </row>
    <row r="18" spans="1:5" x14ac:dyDescent="0.3">
      <c r="A18" s="13" t="s">
        <v>88</v>
      </c>
      <c r="B18" s="32">
        <v>1783.9519999999998</v>
      </c>
      <c r="D18" t="str">
        <f t="shared" si="0"/>
        <v>North Carolina</v>
      </c>
      <c r="E18" s="20">
        <f t="shared" si="1"/>
        <v>1783.9519999999998</v>
      </c>
    </row>
    <row r="19" spans="1:5" x14ac:dyDescent="0.3">
      <c r="A19" s="13" t="s">
        <v>383</v>
      </c>
      <c r="B19" s="32">
        <v>1295.2599999999998</v>
      </c>
      <c r="D19" t="str">
        <f t="shared" si="0"/>
        <v>South Carolina</v>
      </c>
      <c r="E19" s="20">
        <f t="shared" si="1"/>
        <v>1295.2599999999998</v>
      </c>
    </row>
    <row r="20" spans="1:5" x14ac:dyDescent="0.3">
      <c r="A20" s="13" t="s">
        <v>5326</v>
      </c>
      <c r="B20" s="32">
        <v>162.15</v>
      </c>
      <c r="D20" t="str">
        <f t="shared" si="0"/>
        <v>South Dakota</v>
      </c>
      <c r="E20" s="20">
        <f t="shared" si="1"/>
        <v>162.15</v>
      </c>
    </row>
    <row r="21" spans="1:5" x14ac:dyDescent="0.3">
      <c r="A21" s="13" t="s">
        <v>335</v>
      </c>
      <c r="B21" s="32">
        <v>1330.3600000000001</v>
      </c>
      <c r="D21" t="str">
        <f t="shared" si="0"/>
        <v>Tennessee</v>
      </c>
      <c r="E21" s="20">
        <f t="shared" si="1"/>
        <v>1330.3600000000001</v>
      </c>
    </row>
    <row r="22" spans="1:5" x14ac:dyDescent="0.3">
      <c r="A22" s="13" t="s">
        <v>104</v>
      </c>
      <c r="B22" s="32">
        <v>14876.102199999998</v>
      </c>
      <c r="D22" t="str">
        <f t="shared" si="0"/>
        <v>Texas</v>
      </c>
      <c r="E22" s="20">
        <f t="shared" si="1"/>
        <v>14876.102199999998</v>
      </c>
    </row>
    <row r="23" spans="1:5" x14ac:dyDescent="0.3">
      <c r="A23" s="13" t="s">
        <v>319</v>
      </c>
      <c r="B23" s="32">
        <v>15988.609999999997</v>
      </c>
      <c r="D23" t="str">
        <f t="shared" si="0"/>
        <v>Virginia</v>
      </c>
      <c r="E23" s="20">
        <f t="shared" si="1"/>
        <v>15988.609999999997</v>
      </c>
    </row>
    <row r="24" spans="1:5" x14ac:dyDescent="0.3">
      <c r="A24" s="13" t="s">
        <v>114</v>
      </c>
      <c r="B24" s="32">
        <v>392.93999999999994</v>
      </c>
      <c r="D24" t="str">
        <f t="shared" si="0"/>
        <v>Wisconsin</v>
      </c>
      <c r="E24" s="20">
        <f t="shared" si="1"/>
        <v>392.93999999999994</v>
      </c>
    </row>
    <row r="25" spans="1:5" x14ac:dyDescent="0.3">
      <c r="A25" s="9" t="s">
        <v>10934</v>
      </c>
      <c r="B25" s="33">
        <v>54586.662200000006</v>
      </c>
      <c r="D25" t="str">
        <f t="shared" si="0"/>
        <v>Grand Total</v>
      </c>
      <c r="E25" s="20" t="e">
        <f t="shared" si="1"/>
        <v>#REF!</v>
      </c>
    </row>
    <row r="26" spans="1:5" x14ac:dyDescent="0.3">
      <c r="D26">
        <f t="shared" si="0"/>
        <v>0</v>
      </c>
      <c r="E26" s="20" t="e">
        <f t="shared" si="1"/>
        <v>#REF!</v>
      </c>
    </row>
    <row r="27" spans="1:5" x14ac:dyDescent="0.3">
      <c r="D27">
        <f t="shared" si="0"/>
        <v>0</v>
      </c>
      <c r="E27" s="20" t="e">
        <f t="shared" si="1"/>
        <v>#REF!</v>
      </c>
    </row>
    <row r="28" spans="1:5" x14ac:dyDescent="0.3">
      <c r="D28">
        <f t="shared" si="0"/>
        <v>0</v>
      </c>
      <c r="E28" s="20" t="e">
        <f t="shared" si="1"/>
        <v>#REF!</v>
      </c>
    </row>
    <row r="29" spans="1:5" x14ac:dyDescent="0.3">
      <c r="D29">
        <f t="shared" si="0"/>
        <v>0</v>
      </c>
      <c r="E29" s="20" t="e">
        <f t="shared" si="1"/>
        <v>#REF!</v>
      </c>
    </row>
    <row r="30" spans="1:5" x14ac:dyDescent="0.3">
      <c r="D30">
        <f t="shared" si="0"/>
        <v>0</v>
      </c>
      <c r="E30" s="20" t="e">
        <f t="shared" si="1"/>
        <v>#REF!</v>
      </c>
    </row>
    <row r="31" spans="1:5" x14ac:dyDescent="0.3">
      <c r="D31">
        <f t="shared" si="0"/>
        <v>0</v>
      </c>
      <c r="E31" s="20" t="e">
        <f t="shared" si="1"/>
        <v>#REF!</v>
      </c>
    </row>
    <row r="32" spans="1:5" x14ac:dyDescent="0.3">
      <c r="D32">
        <f t="shared" si="0"/>
        <v>0</v>
      </c>
      <c r="E32" s="20" t="e">
        <f t="shared" si="1"/>
        <v>#REF!</v>
      </c>
    </row>
    <row r="33" spans="4:5" x14ac:dyDescent="0.3">
      <c r="D33">
        <f t="shared" si="0"/>
        <v>0</v>
      </c>
      <c r="E33" s="20" t="e">
        <f t="shared" si="1"/>
        <v>#REF!</v>
      </c>
    </row>
    <row r="34" spans="4:5" x14ac:dyDescent="0.3">
      <c r="D34">
        <f t="shared" si="0"/>
        <v>0</v>
      </c>
      <c r="E34" s="20" t="e">
        <f t="shared" si="1"/>
        <v>#REF!</v>
      </c>
    </row>
    <row r="35" spans="4:5" x14ac:dyDescent="0.3">
      <c r="D35">
        <f t="shared" si="0"/>
        <v>0</v>
      </c>
      <c r="E35" s="20" t="e">
        <f t="shared" si="1"/>
        <v>#REF!</v>
      </c>
    </row>
    <row r="36" spans="4:5" x14ac:dyDescent="0.3">
      <c r="D36">
        <f t="shared" si="0"/>
        <v>0</v>
      </c>
      <c r="E36" s="20" t="e">
        <f t="shared" si="1"/>
        <v>#REF!</v>
      </c>
    </row>
    <row r="37" spans="4:5" x14ac:dyDescent="0.3">
      <c r="D37">
        <f t="shared" si="0"/>
        <v>0</v>
      </c>
      <c r="E37" s="20" t="e">
        <f t="shared" si="1"/>
        <v>#REF!</v>
      </c>
    </row>
    <row r="38" spans="4:5" x14ac:dyDescent="0.3">
      <c r="D38">
        <f t="shared" si="0"/>
        <v>0</v>
      </c>
      <c r="E38" s="20" t="e">
        <f t="shared" si="1"/>
        <v>#REF!</v>
      </c>
    </row>
    <row r="39" spans="4:5" x14ac:dyDescent="0.3">
      <c r="D39">
        <f t="shared" si="0"/>
        <v>0</v>
      </c>
      <c r="E39" s="20" t="e">
        <f t="shared" si="1"/>
        <v>#REF!</v>
      </c>
    </row>
    <row r="40" spans="4:5" x14ac:dyDescent="0.3">
      <c r="D40">
        <f t="shared" si="0"/>
        <v>0</v>
      </c>
      <c r="E40" s="20" t="e">
        <f t="shared" si="1"/>
        <v>#REF!</v>
      </c>
    </row>
    <row r="41" spans="4:5" x14ac:dyDescent="0.3">
      <c r="D41">
        <f t="shared" si="0"/>
        <v>0</v>
      </c>
      <c r="E41" s="20" t="e">
        <f t="shared" si="1"/>
        <v>#REF!</v>
      </c>
    </row>
    <row r="42" spans="4:5" x14ac:dyDescent="0.3">
      <c r="D42">
        <f t="shared" si="0"/>
        <v>0</v>
      </c>
      <c r="E42" s="20" t="e">
        <f t="shared" si="1"/>
        <v>#REF!</v>
      </c>
    </row>
    <row r="43" spans="4:5" x14ac:dyDescent="0.3">
      <c r="D43">
        <f t="shared" si="0"/>
        <v>0</v>
      </c>
      <c r="E43" s="20" t="e">
        <f t="shared" si="1"/>
        <v>#REF!</v>
      </c>
    </row>
    <row r="44" spans="4:5" x14ac:dyDescent="0.3">
      <c r="D44">
        <f t="shared" si="0"/>
        <v>0</v>
      </c>
      <c r="E44" s="20" t="e">
        <f t="shared" si="1"/>
        <v>#REF!</v>
      </c>
    </row>
    <row r="45" spans="4:5" x14ac:dyDescent="0.3">
      <c r="D45">
        <f t="shared" si="0"/>
        <v>0</v>
      </c>
      <c r="E45" s="20" t="e">
        <f t="shared" si="1"/>
        <v>#REF!</v>
      </c>
    </row>
    <row r="46" spans="4:5" x14ac:dyDescent="0.3">
      <c r="D46">
        <f t="shared" si="0"/>
        <v>0</v>
      </c>
      <c r="E46" s="20" t="e">
        <f t="shared" si="1"/>
        <v>#REF!</v>
      </c>
    </row>
    <row r="47" spans="4:5" x14ac:dyDescent="0.3">
      <c r="D47">
        <f t="shared" si="0"/>
        <v>0</v>
      </c>
      <c r="E47" s="20" t="e">
        <f t="shared" si="1"/>
        <v>#REF!</v>
      </c>
    </row>
    <row r="48" spans="4:5" x14ac:dyDescent="0.3">
      <c r="D48">
        <f t="shared" si="0"/>
        <v>0</v>
      </c>
      <c r="E48" s="20" t="e">
        <f t="shared" si="1"/>
        <v>#REF!</v>
      </c>
    </row>
    <row r="49" spans="4:5" x14ac:dyDescent="0.3">
      <c r="D49">
        <f t="shared" si="0"/>
        <v>0</v>
      </c>
      <c r="E49" s="20" t="e">
        <f t="shared" si="1"/>
        <v>#REF!</v>
      </c>
    </row>
    <row r="50" spans="4:5" x14ac:dyDescent="0.3">
      <c r="D50">
        <f t="shared" si="0"/>
        <v>0</v>
      </c>
      <c r="E50" s="20" t="e">
        <f t="shared" si="1"/>
        <v>#REF!</v>
      </c>
    </row>
    <row r="51" spans="4:5" x14ac:dyDescent="0.3">
      <c r="D51">
        <f t="shared" si="0"/>
        <v>0</v>
      </c>
      <c r="E51" s="20" t="e">
        <f t="shared" si="1"/>
        <v>#REF!</v>
      </c>
    </row>
    <row r="52" spans="4:5" x14ac:dyDescent="0.3">
      <c r="D52">
        <f t="shared" si="0"/>
        <v>0</v>
      </c>
      <c r="E52" s="20" t="e">
        <f t="shared" si="1"/>
        <v>#REF!</v>
      </c>
    </row>
    <row r="53" spans="4:5" x14ac:dyDescent="0.3">
      <c r="D53">
        <f t="shared" si="0"/>
        <v>0</v>
      </c>
      <c r="E53" s="1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C3C62-2E5F-47C7-A9C5-84B4380727A5}">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56</v>
      </c>
      <c r="B4" s="31">
        <v>4657.4229999999989</v>
      </c>
    </row>
    <row r="5" spans="1:2" x14ac:dyDescent="0.3">
      <c r="A5" s="13" t="s">
        <v>75</v>
      </c>
      <c r="B5" s="32">
        <v>4922.0520000000024</v>
      </c>
    </row>
    <row r="6" spans="1:2" x14ac:dyDescent="0.3">
      <c r="A6" s="13" t="s">
        <v>682</v>
      </c>
      <c r="B6" s="32">
        <v>6139.65</v>
      </c>
    </row>
    <row r="7" spans="1:2" x14ac:dyDescent="0.3">
      <c r="A7" s="13" t="s">
        <v>36</v>
      </c>
      <c r="B7" s="32">
        <v>7288.4320000000007</v>
      </c>
    </row>
    <row r="8" spans="1:2" x14ac:dyDescent="0.3">
      <c r="A8" s="13" t="s">
        <v>72</v>
      </c>
      <c r="B8" s="32">
        <v>12288.576000000003</v>
      </c>
    </row>
    <row r="9" spans="1:2" x14ac:dyDescent="0.3">
      <c r="A9" s="9" t="s">
        <v>10934</v>
      </c>
      <c r="B9" s="33">
        <v>35296.133000000002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4B3FB-A5D0-4C51-942C-24A2F73A4322}">
  <dimension ref="A3:O21"/>
  <sheetViews>
    <sheetView workbookViewId="0">
      <selection activeCell="B26" sqref="B26"/>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6" t="s">
        <v>10933</v>
      </c>
      <c r="B3" s="7" t="s">
        <v>10947</v>
      </c>
      <c r="E3" s="6" t="s">
        <v>10933</v>
      </c>
      <c r="F3" s="7" t="s">
        <v>10948</v>
      </c>
      <c r="H3" s="6" t="s">
        <v>10933</v>
      </c>
      <c r="I3" s="7" t="s">
        <v>10953</v>
      </c>
      <c r="K3" s="6" t="s">
        <v>10933</v>
      </c>
      <c r="L3" s="7" t="s">
        <v>10954</v>
      </c>
      <c r="N3" s="6" t="s">
        <v>10933</v>
      </c>
      <c r="O3" s="7" t="s">
        <v>10955</v>
      </c>
    </row>
    <row r="4" spans="1:15" x14ac:dyDescent="0.3">
      <c r="A4" s="8" t="s">
        <v>10935</v>
      </c>
      <c r="B4" s="31">
        <v>1574.704</v>
      </c>
      <c r="E4" s="8" t="s">
        <v>10935</v>
      </c>
      <c r="F4" s="31">
        <v>347.71370000000002</v>
      </c>
      <c r="H4" s="8" t="s">
        <v>10935</v>
      </c>
      <c r="I4" s="31">
        <v>30</v>
      </c>
      <c r="K4" s="8" t="s">
        <v>10935</v>
      </c>
      <c r="L4" s="31">
        <v>11</v>
      </c>
      <c r="N4" s="8" t="s">
        <v>10935</v>
      </c>
      <c r="O4" s="31">
        <v>0.22081210182993122</v>
      </c>
    </row>
    <row r="5" spans="1:15" x14ac:dyDescent="0.3">
      <c r="A5" s="13" t="s">
        <v>10936</v>
      </c>
      <c r="B5" s="32">
        <v>404.19</v>
      </c>
      <c r="E5" s="13" t="s">
        <v>10936</v>
      </c>
      <c r="F5" s="32">
        <v>120.5945</v>
      </c>
      <c r="H5" s="13" t="s">
        <v>10936</v>
      </c>
      <c r="I5" s="32">
        <v>17</v>
      </c>
      <c r="K5" s="13" t="s">
        <v>10936</v>
      </c>
      <c r="L5" s="32">
        <v>5</v>
      </c>
      <c r="N5" s="13" t="s">
        <v>10936</v>
      </c>
      <c r="O5" s="32">
        <v>0.29836091936960341</v>
      </c>
    </row>
    <row r="6" spans="1:15" x14ac:dyDescent="0.3">
      <c r="A6" s="13" t="s">
        <v>10937</v>
      </c>
      <c r="B6" s="32">
        <v>5264.5929999999989</v>
      </c>
      <c r="E6" s="13" t="s">
        <v>10937</v>
      </c>
      <c r="F6" s="32">
        <v>1368.8336000000008</v>
      </c>
      <c r="H6" s="13" t="s">
        <v>10937</v>
      </c>
      <c r="I6" s="32">
        <v>72</v>
      </c>
      <c r="K6" s="13" t="s">
        <v>10937</v>
      </c>
      <c r="L6" s="32">
        <v>23</v>
      </c>
      <c r="N6" s="13" t="s">
        <v>10937</v>
      </c>
      <c r="O6" s="32">
        <v>0.26000748775831317</v>
      </c>
    </row>
    <row r="7" spans="1:15" x14ac:dyDescent="0.3">
      <c r="A7" s="13" t="s">
        <v>10938</v>
      </c>
      <c r="B7" s="32">
        <v>8509.8739999999962</v>
      </c>
      <c r="E7" s="13" t="s">
        <v>10938</v>
      </c>
      <c r="F7" s="32">
        <v>909.50000000000034</v>
      </c>
      <c r="H7" s="13" t="s">
        <v>10938</v>
      </c>
      <c r="I7" s="32">
        <v>86</v>
      </c>
      <c r="K7" s="13" t="s">
        <v>10938</v>
      </c>
      <c r="L7" s="32">
        <v>20</v>
      </c>
      <c r="N7" s="13" t="s">
        <v>10938</v>
      </c>
      <c r="O7" s="32">
        <v>0.10687584798552843</v>
      </c>
    </row>
    <row r="8" spans="1:15" x14ac:dyDescent="0.3">
      <c r="A8" s="13" t="s">
        <v>10939</v>
      </c>
      <c r="B8" s="32">
        <v>5951.0580000000009</v>
      </c>
      <c r="E8" s="13" t="s">
        <v>10939</v>
      </c>
      <c r="F8" s="32">
        <v>1602.0607000000002</v>
      </c>
      <c r="H8" s="13" t="s">
        <v>10939</v>
      </c>
      <c r="I8" s="32">
        <v>61</v>
      </c>
      <c r="K8" s="13" t="s">
        <v>10939</v>
      </c>
      <c r="L8" s="32">
        <v>17</v>
      </c>
      <c r="N8" s="13" t="s">
        <v>10939</v>
      </c>
      <c r="O8" s="32">
        <v>0.26920603025546047</v>
      </c>
    </row>
    <row r="9" spans="1:15" x14ac:dyDescent="0.3">
      <c r="A9" s="13" t="s">
        <v>10940</v>
      </c>
      <c r="B9" s="32">
        <v>1838.1860000000001</v>
      </c>
      <c r="E9" s="13" t="s">
        <v>10940</v>
      </c>
      <c r="F9" s="32">
        <v>239.01600000000002</v>
      </c>
      <c r="H9" s="13" t="s">
        <v>10940</v>
      </c>
      <c r="I9" s="32">
        <v>41</v>
      </c>
      <c r="K9" s="13" t="s">
        <v>10940</v>
      </c>
      <c r="L9" s="32">
        <v>11</v>
      </c>
      <c r="N9" s="13" t="s">
        <v>10940</v>
      </c>
      <c r="O9" s="32">
        <v>0.13002819083596545</v>
      </c>
    </row>
    <row r="10" spans="1:15" x14ac:dyDescent="0.3">
      <c r="A10" s="13" t="s">
        <v>10941</v>
      </c>
      <c r="B10" s="32">
        <v>1614.134</v>
      </c>
      <c r="E10" s="13" t="s">
        <v>10941</v>
      </c>
      <c r="F10" s="32">
        <v>16.214400000000012</v>
      </c>
      <c r="H10" s="13" t="s">
        <v>10941</v>
      </c>
      <c r="I10" s="32">
        <v>46</v>
      </c>
      <c r="K10" s="13" t="s">
        <v>10941</v>
      </c>
      <c r="L10" s="32">
        <v>14</v>
      </c>
      <c r="N10" s="13" t="s">
        <v>10941</v>
      </c>
      <c r="O10" s="32">
        <v>1.0045262660968675E-2</v>
      </c>
    </row>
    <row r="11" spans="1:15" x14ac:dyDescent="0.3">
      <c r="A11" s="13" t="s">
        <v>10942</v>
      </c>
      <c r="B11" s="32">
        <v>4496.9439999999986</v>
      </c>
      <c r="E11" s="13" t="s">
        <v>10942</v>
      </c>
      <c r="F11" s="32">
        <v>1352.8990999999999</v>
      </c>
      <c r="H11" s="13" t="s">
        <v>10942</v>
      </c>
      <c r="I11" s="32">
        <v>72</v>
      </c>
      <c r="K11" s="13" t="s">
        <v>10942</v>
      </c>
      <c r="L11" s="32">
        <v>19</v>
      </c>
      <c r="N11" s="13" t="s">
        <v>10942</v>
      </c>
      <c r="O11" s="32">
        <v>0.30084855404025496</v>
      </c>
    </row>
    <row r="12" spans="1:15" x14ac:dyDescent="0.3">
      <c r="A12" s="13" t="s">
        <v>10943</v>
      </c>
      <c r="B12" s="32">
        <v>7082.4699999999993</v>
      </c>
      <c r="E12" s="13" t="s">
        <v>10943</v>
      </c>
      <c r="F12" s="32">
        <v>-998.91070000000082</v>
      </c>
      <c r="H12" s="13" t="s">
        <v>10943</v>
      </c>
      <c r="I12" s="32">
        <v>76</v>
      </c>
      <c r="K12" s="13" t="s">
        <v>10943</v>
      </c>
      <c r="L12" s="32">
        <v>23</v>
      </c>
      <c r="N12" s="13" t="s">
        <v>10943</v>
      </c>
      <c r="O12" s="32">
        <v>-0.14103987733093129</v>
      </c>
    </row>
    <row r="13" spans="1:15" x14ac:dyDescent="0.3">
      <c r="A13" s="13" t="s">
        <v>10944</v>
      </c>
      <c r="B13" s="32">
        <v>6628.8540000000003</v>
      </c>
      <c r="E13" s="13" t="s">
        <v>10944</v>
      </c>
      <c r="F13" s="32">
        <v>893.09059999999999</v>
      </c>
      <c r="H13" s="13" t="s">
        <v>10944</v>
      </c>
      <c r="I13" s="32">
        <v>88</v>
      </c>
      <c r="K13" s="13" t="s">
        <v>10944</v>
      </c>
      <c r="L13" s="32">
        <v>24</v>
      </c>
      <c r="N13" s="13" t="s">
        <v>10944</v>
      </c>
      <c r="O13" s="32">
        <v>0.13472775233848866</v>
      </c>
    </row>
    <row r="14" spans="1:15" x14ac:dyDescent="0.3">
      <c r="A14" s="13" t="s">
        <v>10945</v>
      </c>
      <c r="B14" s="32">
        <v>6875.5701999999965</v>
      </c>
      <c r="E14" s="13" t="s">
        <v>10945</v>
      </c>
      <c r="F14" s="32">
        <v>1148.7291999999998</v>
      </c>
      <c r="H14" s="13" t="s">
        <v>10945</v>
      </c>
      <c r="I14" s="32">
        <v>204</v>
      </c>
      <c r="K14" s="13" t="s">
        <v>10945</v>
      </c>
      <c r="L14" s="32">
        <v>54</v>
      </c>
      <c r="N14" s="13" t="s">
        <v>10945</v>
      </c>
      <c r="O14" s="32">
        <v>0.16707402682035016</v>
      </c>
    </row>
    <row r="15" spans="1:15" x14ac:dyDescent="0.3">
      <c r="A15" s="13" t="s">
        <v>10946</v>
      </c>
      <c r="B15" s="32">
        <v>4346.085</v>
      </c>
      <c r="E15" s="13" t="s">
        <v>10946</v>
      </c>
      <c r="F15" s="32">
        <v>81.481099999999884</v>
      </c>
      <c r="H15" s="13" t="s">
        <v>10946</v>
      </c>
      <c r="I15" s="32">
        <v>120</v>
      </c>
      <c r="K15" s="13" t="s">
        <v>10946</v>
      </c>
      <c r="L15" s="32">
        <v>35</v>
      </c>
      <c r="N15" s="13" t="s">
        <v>10946</v>
      </c>
      <c r="O15" s="32">
        <v>1.8748160700952671E-2</v>
      </c>
    </row>
    <row r="16" spans="1:15" x14ac:dyDescent="0.3">
      <c r="A16" s="9" t="s">
        <v>10934</v>
      </c>
      <c r="B16" s="33">
        <v>54586.662199999984</v>
      </c>
      <c r="E16" s="9" t="s">
        <v>10934</v>
      </c>
      <c r="F16" s="33">
        <v>7081.2221999999992</v>
      </c>
      <c r="H16" s="9" t="s">
        <v>10934</v>
      </c>
      <c r="I16" s="33">
        <v>913</v>
      </c>
      <c r="K16" s="9" t="s">
        <v>10934</v>
      </c>
      <c r="L16" s="33">
        <v>256</v>
      </c>
      <c r="N16" s="9" t="s">
        <v>10934</v>
      </c>
      <c r="O16" s="33">
        <v>0.12972440362913423</v>
      </c>
    </row>
    <row r="17" spans="2:15" x14ac:dyDescent="0.3">
      <c r="B17" s="22">
        <f>GETPIVOTDATA("Sales",$A$3)</f>
        <v>54586.662199999984</v>
      </c>
      <c r="F17" s="23">
        <f>GETPIVOTDATA("Profit",$E$3)</f>
        <v>7081.2221999999992</v>
      </c>
      <c r="I17" s="24">
        <f>GETPIVOTDATA("Quantity",$H$3)</f>
        <v>913</v>
      </c>
      <c r="L17" s="24">
        <f>GETPIVOTDATA("Order ID",$K$3)</f>
        <v>256</v>
      </c>
      <c r="O17" s="26">
        <f>GETPIVOTDATA("Profit Margin",$N$3)</f>
        <v>0.12972440362913423</v>
      </c>
    </row>
    <row r="21" spans="2:15" x14ac:dyDescent="0.3">
      <c r="M21" s="25" t="s">
        <v>10956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A7835-2CCB-4DDA-8BF5-70B2ED20D857}">
  <dimension ref="A3:F9"/>
  <sheetViews>
    <sheetView workbookViewId="0">
      <selection activeCell="F9" sqref="F9"/>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10947</v>
      </c>
      <c r="C3" s="27" t="s">
        <v>10948</v>
      </c>
      <c r="D3" s="27" t="s">
        <v>10953</v>
      </c>
      <c r="E3" s="27" t="s">
        <v>10954</v>
      </c>
      <c r="F3" s="10" t="s">
        <v>10955</v>
      </c>
    </row>
    <row r="4" spans="1:6" x14ac:dyDescent="0.3">
      <c r="A4" s="8" t="s">
        <v>10949</v>
      </c>
      <c r="B4" s="34">
        <v>54586.662199999941</v>
      </c>
      <c r="C4" s="40">
        <v>7081.2221999999947</v>
      </c>
      <c r="D4" s="40">
        <v>913</v>
      </c>
      <c r="E4" s="40">
        <v>256</v>
      </c>
      <c r="F4" s="35">
        <v>0.12972440362913421</v>
      </c>
    </row>
    <row r="5" spans="1:6" x14ac:dyDescent="0.3">
      <c r="A5" s="13" t="s">
        <v>10950</v>
      </c>
      <c r="B5" s="36">
        <v>47187.053399999983</v>
      </c>
      <c r="C5" s="41">
        <v>7887.4989999999934</v>
      </c>
      <c r="D5" s="41">
        <v>1019</v>
      </c>
      <c r="E5" s="41">
        <v>264</v>
      </c>
      <c r="F5" s="37">
        <v>0.16715387869504045</v>
      </c>
    </row>
    <row r="6" spans="1:6" x14ac:dyDescent="0.3">
      <c r="A6" s="13" t="s">
        <v>10951</v>
      </c>
      <c r="B6" s="36">
        <v>87409.004299999899</v>
      </c>
      <c r="C6" s="41">
        <v>16539.858899999988</v>
      </c>
      <c r="D6" s="41">
        <v>1293</v>
      </c>
      <c r="E6" s="41">
        <v>306</v>
      </c>
      <c r="F6" s="37">
        <v>0.1892237422500877</v>
      </c>
    </row>
    <row r="7" spans="1:6" x14ac:dyDescent="0.3">
      <c r="A7" s="28" t="s">
        <v>10952</v>
      </c>
      <c r="B7" s="42">
        <v>90699.025399999984</v>
      </c>
      <c r="C7" s="43">
        <v>2410.5450999999957</v>
      </c>
      <c r="D7" s="43">
        <v>1395</v>
      </c>
      <c r="E7" s="43">
        <v>357</v>
      </c>
      <c r="F7" s="44">
        <v>2.6577409066624834E-2</v>
      </c>
    </row>
    <row r="9" spans="1:6" x14ac:dyDescent="0.3">
      <c r="B9" s="29">
        <f>(GETPIVOTDATA("Sum of Sales",$A$3,"Years (Order Date)",2014)/GETPIVOTDATA("Sum of Sales",$A$3,"Years (Order Date)",2013))-1</f>
        <v>3.7639384252774244E-2</v>
      </c>
      <c r="C9" s="29">
        <f>(GETPIVOTDATA("Sum of Profit",$A$3,"Years (Order Date)",2014)/GETPIVOTDATA("Sum of Profit",$A$3,"Years (Order Date)",2013))-1</f>
        <v>-0.85425842417555342</v>
      </c>
      <c r="D9" s="29">
        <f>(GETPIVOTDATA("Sum of Quantity",$A$3,"Years (Order Date)",2014)/GETPIVOTDATA("Sum of Quantity",$A$3,"Years (Order Date)",2013))-1</f>
        <v>7.8886310904872303E-2</v>
      </c>
      <c r="E9" s="29">
        <f>(GETPIVOTDATA("Count of Order ID",$A$3,"Years (Order Date)",2014)/GETPIVOTDATA("Count of Order ID",$A$3,"Years (Order Date)",2013))-1</f>
        <v>0.16666666666666674</v>
      </c>
      <c r="F9" s="29">
        <f>(GETPIVOTDATA("Sum of Profit Margin",$A$3,"Years (Order Date)",2014)/GETPIVOTDATA("Sum of Profit Margin",$A$3,"Years (Order Date)",2013))-1</f>
        <v>-0.85954506157319954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9D-5198-47BC-8A8A-DDB1CCE7019A}">
  <dimension ref="C6:Q27"/>
  <sheetViews>
    <sheetView showGridLines="0" showRowColHeaders="0" tabSelected="1" zoomScale="120" zoomScaleNormal="120" workbookViewId="0">
      <selection activeCell="U31" sqref="U31"/>
    </sheetView>
  </sheetViews>
  <sheetFormatPr defaultRowHeight="14.4" x14ac:dyDescent="0.3"/>
  <sheetData>
    <row r="6" spans="3:5" x14ac:dyDescent="0.3">
      <c r="E6" t="s">
        <v>10957</v>
      </c>
    </row>
    <row r="8" spans="3:5" x14ac:dyDescent="0.3">
      <c r="D8" t="s">
        <v>10956</v>
      </c>
    </row>
    <row r="14" spans="3:5" x14ac:dyDescent="0.3">
      <c r="C14" s="30"/>
    </row>
    <row r="20" spans="15:17" x14ac:dyDescent="0.3">
      <c r="Q20" t="s">
        <v>10956</v>
      </c>
    </row>
    <row r="27" spans="15:17" x14ac:dyDescent="0.3">
      <c r="O27" t="s">
        <v>10956</v>
      </c>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2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pai Chart</vt:lpstr>
      <vt:lpstr>Map chart</vt:lpstr>
      <vt:lpstr>Top 5</vt:lpstr>
      <vt:lpstr>KPI</vt:lpstr>
      <vt:lpstr>KPI YOY</vt:lpstr>
      <vt:lpstr>Sheet1</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tanmoy singha</cp:lastModifiedBy>
  <dcterms:created xsi:type="dcterms:W3CDTF">2015-06-05T18:17:20Z</dcterms:created>
  <dcterms:modified xsi:type="dcterms:W3CDTF">2024-05-24T09:47:14Z</dcterms:modified>
</cp:coreProperties>
</file>